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2.2021\"/>
    </mc:Choice>
  </mc:AlternateContent>
  <bookViews>
    <workbookView xWindow="0" yWindow="0" windowWidth="28800" windowHeight="12435" firstSheet="56" activeTab="63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6" i="380" l="1"/>
  <c r="F118" i="380"/>
  <c r="F17" i="380"/>
  <c r="J12" i="380"/>
  <c r="I12" i="380"/>
  <c r="G12" i="380"/>
  <c r="F12" i="380"/>
  <c r="J11" i="380"/>
  <c r="G11" i="380"/>
  <c r="J8" i="380"/>
  <c r="I8" i="380"/>
  <c r="G8" i="380"/>
  <c r="F8" i="380"/>
  <c r="B4" i="380"/>
  <c r="J103" i="379"/>
  <c r="I103" i="379"/>
  <c r="G103" i="379"/>
  <c r="F103" i="379"/>
  <c r="J100" i="379"/>
  <c r="I100" i="379"/>
  <c r="G100" i="379"/>
  <c r="F100" i="379"/>
  <c r="F60" i="379"/>
  <c r="F48" i="379"/>
  <c r="F17" i="379"/>
  <c r="J9" i="379"/>
  <c r="I9" i="379"/>
  <c r="G9" i="379"/>
  <c r="F9" i="379"/>
  <c r="J8" i="379"/>
  <c r="I8" i="379"/>
  <c r="G8" i="379"/>
  <c r="F8" i="379"/>
  <c r="B4" i="379"/>
  <c r="J109" i="378"/>
  <c r="I109" i="378"/>
  <c r="G109" i="378"/>
  <c r="F109" i="378"/>
  <c r="J103" i="378"/>
  <c r="G103" i="378"/>
  <c r="F63" i="378"/>
  <c r="F51" i="378"/>
  <c r="F20" i="378"/>
  <c r="J12" i="378"/>
  <c r="G12" i="378"/>
  <c r="J9" i="378"/>
  <c r="I9" i="378"/>
  <c r="G9" i="378"/>
  <c r="F9" i="378"/>
  <c r="J8" i="378"/>
  <c r="I8" i="378"/>
  <c r="G8" i="378"/>
  <c r="F8" i="378"/>
  <c r="B4" i="378"/>
  <c r="J96" i="377"/>
  <c r="I96" i="377"/>
  <c r="G96" i="377"/>
  <c r="F96" i="377"/>
  <c r="J90" i="377"/>
  <c r="G90" i="377"/>
  <c r="F50" i="377"/>
  <c r="F38" i="377"/>
  <c r="F17" i="377"/>
  <c r="J9" i="377"/>
  <c r="I9" i="377"/>
  <c r="G9" i="377"/>
  <c r="F9" i="377"/>
  <c r="J8" i="377"/>
  <c r="I8" i="377"/>
  <c r="G8" i="377"/>
  <c r="F8" i="377"/>
  <c r="B4" i="377"/>
  <c r="F50" i="376"/>
  <c r="F38" i="376"/>
  <c r="F17" i="376"/>
  <c r="B4" i="376"/>
  <c r="J109" i="375"/>
  <c r="I109" i="375"/>
  <c r="G109" i="375"/>
  <c r="F109" i="375"/>
  <c r="J103" i="375"/>
  <c r="G103" i="375"/>
  <c r="F63" i="375"/>
  <c r="F51" i="375"/>
  <c r="F20" i="375"/>
  <c r="J12" i="375"/>
  <c r="G12" i="375"/>
  <c r="J9" i="375"/>
  <c r="I9" i="375"/>
  <c r="G9" i="375"/>
  <c r="F9" i="375"/>
  <c r="J8" i="375"/>
  <c r="I8" i="375"/>
  <c r="G8" i="375"/>
  <c r="F8" i="375"/>
  <c r="B4" i="375"/>
  <c r="F57" i="374"/>
  <c r="F46" i="374"/>
  <c r="F20" i="374"/>
  <c r="J12" i="374"/>
  <c r="I12" i="374"/>
  <c r="G12" i="374"/>
  <c r="F12" i="374"/>
  <c r="J11" i="374"/>
  <c r="G11" i="374"/>
  <c r="J8" i="374"/>
  <c r="I8" i="374"/>
  <c r="G8" i="374"/>
  <c r="F8" i="374"/>
  <c r="B4" i="374"/>
  <c r="J106" i="373"/>
  <c r="G106" i="373"/>
  <c r="J103" i="373"/>
  <c r="I103" i="373"/>
  <c r="G103" i="373"/>
  <c r="F103" i="373"/>
  <c r="F63" i="373"/>
  <c r="F51" i="373"/>
  <c r="F20" i="373"/>
  <c r="J12" i="373"/>
  <c r="I12" i="373"/>
  <c r="G12" i="373"/>
  <c r="F12" i="373"/>
  <c r="J11" i="373"/>
  <c r="G11" i="373"/>
  <c r="J8" i="373"/>
  <c r="I8" i="373"/>
  <c r="G8" i="373"/>
  <c r="F8" i="373"/>
  <c r="B4" i="373"/>
  <c r="J96" i="372"/>
  <c r="G96" i="372"/>
  <c r="J93" i="372"/>
  <c r="I93" i="372"/>
  <c r="G93" i="372"/>
  <c r="F93" i="372"/>
  <c r="F53" i="372"/>
  <c r="F41" i="372"/>
  <c r="F20" i="372"/>
  <c r="J11" i="372"/>
  <c r="I11" i="372"/>
  <c r="G11" i="372"/>
  <c r="F11" i="372"/>
  <c r="J9" i="372"/>
  <c r="I9" i="372"/>
  <c r="G9" i="372"/>
  <c r="F9" i="372"/>
  <c r="J8" i="372"/>
  <c r="G8" i="372"/>
  <c r="B4" i="372"/>
  <c r="J104" i="371"/>
  <c r="I104" i="371"/>
  <c r="G104" i="371"/>
  <c r="F104" i="371"/>
  <c r="J101" i="371"/>
  <c r="I101" i="371"/>
  <c r="G101" i="371"/>
  <c r="F101" i="371"/>
  <c r="F46" i="371"/>
  <c r="F20" i="371"/>
  <c r="J12" i="371"/>
  <c r="G12" i="371"/>
  <c r="J9" i="371"/>
  <c r="I9" i="371"/>
  <c r="G9" i="371"/>
  <c r="F9" i="371"/>
  <c r="J8" i="371"/>
  <c r="I8" i="371"/>
  <c r="G8" i="371"/>
  <c r="F8" i="371"/>
  <c r="B4" i="371"/>
  <c r="J99" i="370"/>
  <c r="I99" i="370"/>
  <c r="G99" i="370"/>
  <c r="F99" i="370"/>
  <c r="J93" i="370"/>
  <c r="G93" i="370"/>
  <c r="F53" i="370"/>
  <c r="F41" i="370"/>
  <c r="F20" i="370"/>
  <c r="J12" i="370"/>
  <c r="I12" i="370"/>
  <c r="G12" i="370"/>
  <c r="F12" i="370"/>
  <c r="J11" i="370"/>
  <c r="I11" i="370"/>
  <c r="G11" i="370"/>
  <c r="F11" i="370"/>
  <c r="J9" i="370"/>
  <c r="G9" i="370"/>
  <c r="B4" i="370"/>
  <c r="F82" i="369"/>
  <c r="F71" i="369"/>
  <c r="F20" i="369"/>
  <c r="G12" i="369"/>
  <c r="J9" i="369"/>
  <c r="I9" i="369"/>
  <c r="G9" i="369"/>
  <c r="F9" i="369"/>
  <c r="J8" i="369"/>
  <c r="I8" i="369"/>
  <c r="G8" i="369"/>
  <c r="F8" i="369"/>
  <c r="B4" i="369"/>
  <c r="J96" i="368"/>
  <c r="I96" i="368"/>
  <c r="G96" i="368"/>
  <c r="F96" i="368"/>
  <c r="G90" i="368"/>
  <c r="F38" i="368"/>
  <c r="F17" i="368"/>
  <c r="J9" i="368"/>
  <c r="I9" i="368"/>
  <c r="G9" i="368"/>
  <c r="F9" i="368"/>
  <c r="J8" i="368"/>
  <c r="I8" i="368"/>
  <c r="G8" i="368"/>
  <c r="F8" i="368"/>
  <c r="B4" i="368"/>
  <c r="J99" i="367"/>
  <c r="I99" i="367"/>
  <c r="G99" i="367"/>
  <c r="F99" i="367"/>
  <c r="G93" i="367"/>
  <c r="F53" i="367"/>
  <c r="J12" i="367"/>
  <c r="I12" i="367"/>
  <c r="G12" i="367"/>
  <c r="F12" i="367"/>
  <c r="J11" i="367"/>
  <c r="I11" i="367"/>
  <c r="G11" i="367"/>
  <c r="F11" i="367"/>
  <c r="J8" i="367"/>
  <c r="I8" i="367"/>
  <c r="G8" i="367"/>
  <c r="F8" i="367"/>
  <c r="B4" i="367"/>
  <c r="J116" i="366"/>
  <c r="G116" i="366"/>
  <c r="J113" i="366"/>
  <c r="I113" i="366"/>
  <c r="G113" i="366"/>
  <c r="F113" i="366"/>
  <c r="F73" i="366"/>
  <c r="F61" i="366"/>
  <c r="F20" i="366"/>
  <c r="J11" i="366"/>
  <c r="I11" i="366"/>
  <c r="G11" i="366"/>
  <c r="F11" i="366"/>
  <c r="J9" i="366"/>
  <c r="I9" i="366"/>
  <c r="G9" i="366"/>
  <c r="F9" i="366"/>
  <c r="J8" i="366"/>
  <c r="G8" i="366"/>
  <c r="B4" i="366"/>
  <c r="J106" i="365"/>
  <c r="I106" i="365"/>
  <c r="G106" i="365"/>
  <c r="F106" i="365"/>
  <c r="J103" i="365"/>
  <c r="I103" i="365"/>
  <c r="G103" i="365"/>
  <c r="F103" i="365"/>
  <c r="F48" i="365"/>
  <c r="F17" i="365"/>
  <c r="J8" i="365"/>
  <c r="I8" i="365"/>
  <c r="G8" i="365"/>
  <c r="F8" i="365"/>
  <c r="B4" i="365"/>
  <c r="J94" i="364"/>
  <c r="G94" i="364"/>
  <c r="J90" i="364"/>
  <c r="G90" i="364"/>
  <c r="F50" i="364"/>
  <c r="F38" i="364"/>
  <c r="F17" i="364"/>
  <c r="J9" i="364"/>
  <c r="I9" i="364"/>
  <c r="G9" i="364"/>
  <c r="F9" i="364"/>
  <c r="J8" i="364"/>
  <c r="I8" i="364"/>
  <c r="G8" i="364"/>
  <c r="F8" i="364"/>
  <c r="B4" i="364"/>
  <c r="F53" i="363"/>
  <c r="F41" i="363"/>
  <c r="F20" i="363"/>
  <c r="B4" i="363"/>
  <c r="F52" i="362"/>
  <c r="F41" i="362"/>
  <c r="F20" i="362"/>
  <c r="J12" i="362"/>
  <c r="G12" i="362"/>
  <c r="J9" i="362"/>
  <c r="I9" i="362"/>
  <c r="G9" i="362"/>
  <c r="F9" i="362"/>
  <c r="J8" i="362"/>
  <c r="I8" i="362"/>
  <c r="G8" i="362"/>
  <c r="F8" i="362"/>
  <c r="B4" i="362"/>
  <c r="J96" i="361"/>
  <c r="I96" i="361"/>
  <c r="G96" i="361"/>
  <c r="F96" i="361"/>
  <c r="J90" i="361"/>
  <c r="G90" i="361"/>
  <c r="F50" i="361"/>
  <c r="F38" i="361"/>
  <c r="F17" i="361"/>
  <c r="J9" i="361"/>
  <c r="I9" i="361"/>
  <c r="G9" i="361"/>
  <c r="F9" i="361"/>
  <c r="J8" i="361"/>
  <c r="I8" i="361"/>
  <c r="G8" i="361"/>
  <c r="F8" i="361"/>
  <c r="B4" i="361"/>
  <c r="J90" i="360"/>
  <c r="G90" i="360"/>
  <c r="F50" i="360"/>
  <c r="F38" i="360"/>
  <c r="F17" i="360"/>
  <c r="J9" i="360"/>
  <c r="I9" i="360"/>
  <c r="G9" i="360"/>
  <c r="F9" i="360"/>
  <c r="J8" i="360"/>
  <c r="I8" i="360"/>
  <c r="G8" i="360"/>
  <c r="F8" i="360"/>
  <c r="B4" i="360"/>
  <c r="J96" i="359"/>
  <c r="I96" i="359"/>
  <c r="G96" i="359"/>
  <c r="F96" i="359"/>
  <c r="J90" i="359"/>
  <c r="G90" i="359"/>
  <c r="F50" i="359"/>
  <c r="F38" i="359"/>
  <c r="F17" i="359"/>
  <c r="J9" i="359"/>
  <c r="I9" i="359"/>
  <c r="G9" i="359"/>
  <c r="F9" i="359"/>
  <c r="J8" i="359"/>
  <c r="I8" i="359"/>
  <c r="G8" i="359"/>
  <c r="F8" i="359"/>
  <c r="B4" i="359"/>
  <c r="F53" i="358"/>
  <c r="F41" i="358"/>
  <c r="F20" i="358"/>
  <c r="B4" i="358"/>
  <c r="J99" i="357"/>
  <c r="I99" i="357"/>
  <c r="G99" i="357"/>
  <c r="F99" i="357"/>
  <c r="J96" i="357"/>
  <c r="I96" i="357"/>
  <c r="G96" i="357"/>
  <c r="F96" i="357"/>
  <c r="F41" i="357"/>
  <c r="F20" i="357"/>
  <c r="J12" i="357"/>
  <c r="I12" i="357"/>
  <c r="G12" i="357"/>
  <c r="F12" i="357"/>
  <c r="J11" i="357"/>
  <c r="G11" i="357"/>
  <c r="J8" i="357"/>
  <c r="I8" i="357"/>
  <c r="G8" i="357"/>
  <c r="F8" i="357"/>
  <c r="B4" i="357"/>
  <c r="J96" i="356"/>
  <c r="G96" i="356"/>
  <c r="J93" i="356"/>
  <c r="I93" i="356"/>
  <c r="G93" i="356"/>
  <c r="F93" i="356"/>
  <c r="F53" i="356"/>
  <c r="F41" i="356"/>
  <c r="F20" i="356"/>
  <c r="J11" i="356"/>
  <c r="I11" i="356"/>
  <c r="G11" i="356"/>
  <c r="F11" i="356"/>
  <c r="J9" i="356"/>
  <c r="I9" i="356"/>
  <c r="G9" i="356"/>
  <c r="F9" i="356"/>
  <c r="J8" i="356"/>
  <c r="G8" i="356"/>
  <c r="B4" i="356"/>
  <c r="J103" i="355"/>
  <c r="I103" i="355"/>
  <c r="G103" i="355"/>
  <c r="F103" i="355"/>
  <c r="F48" i="355"/>
  <c r="F17" i="355"/>
  <c r="J8" i="355"/>
  <c r="I8" i="355"/>
  <c r="G8" i="355"/>
  <c r="F8" i="355"/>
  <c r="B4" i="355"/>
  <c r="F50" i="354"/>
  <c r="F38" i="354"/>
  <c r="F17" i="354"/>
  <c r="J9" i="354"/>
  <c r="I9" i="354"/>
  <c r="G9" i="354"/>
  <c r="F9" i="354"/>
  <c r="J8" i="354"/>
  <c r="G8" i="354"/>
  <c r="B4" i="354"/>
  <c r="J96" i="353"/>
  <c r="I96" i="353"/>
  <c r="G96" i="353"/>
  <c r="F96" i="353"/>
  <c r="J93" i="353"/>
  <c r="I93" i="353"/>
  <c r="G93" i="353"/>
  <c r="F93" i="353"/>
  <c r="F38" i="353"/>
  <c r="F17" i="353"/>
  <c r="J9" i="353"/>
  <c r="I9" i="353"/>
  <c r="G9" i="353"/>
  <c r="F9" i="353"/>
  <c r="J8" i="353"/>
  <c r="G8" i="353"/>
  <c r="B4" i="353"/>
  <c r="J111" i="352"/>
  <c r="I111" i="352"/>
  <c r="G111" i="352"/>
  <c r="F111" i="352"/>
  <c r="F56" i="352"/>
  <c r="F20" i="352"/>
  <c r="J12" i="352"/>
  <c r="I12" i="352"/>
  <c r="G12" i="352"/>
  <c r="F12" i="352"/>
  <c r="J11" i="352"/>
  <c r="I11" i="352"/>
  <c r="G11" i="352"/>
  <c r="F11" i="352"/>
  <c r="J9" i="352"/>
  <c r="G9" i="352"/>
  <c r="B4" i="352"/>
  <c r="J95" i="351"/>
  <c r="I95" i="351"/>
  <c r="G95" i="351"/>
  <c r="F95" i="351"/>
  <c r="J92" i="351"/>
  <c r="I92" i="351"/>
  <c r="G92" i="351"/>
  <c r="F92" i="351"/>
  <c r="F52" i="351"/>
  <c r="F20" i="351"/>
  <c r="J12" i="351"/>
  <c r="I12" i="351"/>
  <c r="G12" i="351"/>
  <c r="F12" i="351"/>
  <c r="I9" i="351"/>
  <c r="J8" i="351"/>
  <c r="I8" i="351"/>
  <c r="G8" i="351"/>
  <c r="F8" i="351"/>
  <c r="B4" i="351"/>
  <c r="I96" i="350"/>
  <c r="I93" i="350"/>
  <c r="J93" i="350"/>
  <c r="G93" i="350"/>
  <c r="F93" i="350"/>
  <c r="J90" i="350"/>
  <c r="I90" i="350"/>
  <c r="G90" i="350"/>
  <c r="F90" i="350"/>
  <c r="F50" i="350"/>
  <c r="F38" i="350"/>
  <c r="F17" i="350"/>
  <c r="I8" i="350"/>
  <c r="G8" i="350"/>
  <c r="B4" i="350"/>
  <c r="J93" i="349"/>
  <c r="I93" i="349"/>
  <c r="G93" i="349"/>
  <c r="F93" i="349"/>
  <c r="J90" i="349"/>
  <c r="I90" i="349"/>
  <c r="G90" i="349"/>
  <c r="F90" i="349"/>
  <c r="F50" i="349"/>
  <c r="F38" i="349"/>
  <c r="F17" i="349"/>
  <c r="I8" i="349"/>
  <c r="G8" i="349"/>
  <c r="B4" i="349"/>
  <c r="F20" i="348"/>
  <c r="I12" i="348"/>
  <c r="G12" i="348"/>
  <c r="J11" i="348"/>
  <c r="I11" i="348"/>
  <c r="G11" i="348"/>
  <c r="F11" i="348"/>
  <c r="J9" i="348"/>
  <c r="I9" i="348"/>
  <c r="G9" i="348"/>
  <c r="F9" i="348"/>
  <c r="B4" i="348"/>
  <c r="F53" i="347"/>
  <c r="F42" i="347"/>
  <c r="F20" i="347"/>
  <c r="I11" i="347"/>
  <c r="G11" i="347"/>
  <c r="J9" i="347"/>
  <c r="I9" i="347"/>
  <c r="G9" i="347"/>
  <c r="F9" i="347"/>
  <c r="J8" i="347"/>
  <c r="I8" i="347"/>
  <c r="G8" i="347"/>
  <c r="F8" i="347"/>
  <c r="B4" i="347"/>
  <c r="J98" i="346"/>
  <c r="I98" i="346"/>
  <c r="G98" i="346"/>
  <c r="F98" i="346"/>
  <c r="J94" i="346"/>
  <c r="I94" i="346"/>
  <c r="G94" i="346"/>
  <c r="F94" i="346"/>
  <c r="J90" i="346"/>
  <c r="I90" i="346"/>
  <c r="G90" i="346"/>
  <c r="F90" i="346"/>
  <c r="F50" i="346"/>
  <c r="F38" i="346"/>
  <c r="F17" i="346"/>
  <c r="I8" i="346"/>
  <c r="G8" i="346"/>
  <c r="B4" i="346"/>
  <c r="J103" i="345"/>
  <c r="I103" i="345"/>
  <c r="G103" i="345"/>
  <c r="F103" i="345"/>
  <c r="J100" i="345"/>
  <c r="I100" i="345"/>
  <c r="G100" i="345"/>
  <c r="F100" i="345"/>
  <c r="F60" i="345"/>
  <c r="F48" i="345"/>
  <c r="J9" i="345"/>
  <c r="I9" i="345"/>
  <c r="G9" i="345"/>
  <c r="F9" i="345"/>
  <c r="J8" i="345"/>
  <c r="I8" i="345"/>
  <c r="G8" i="345"/>
  <c r="F8" i="345"/>
  <c r="B4" i="345"/>
  <c r="J96" i="344"/>
  <c r="I96" i="344"/>
  <c r="G96" i="344"/>
  <c r="F96" i="344"/>
  <c r="I93" i="344"/>
  <c r="G93" i="344"/>
  <c r="J9" i="344"/>
  <c r="I9" i="344"/>
  <c r="G9" i="344"/>
  <c r="F9" i="344"/>
  <c r="J8" i="344"/>
  <c r="I8" i="344"/>
  <c r="G8" i="344"/>
  <c r="F8" i="344"/>
  <c r="B4" i="344"/>
  <c r="J96" i="343"/>
  <c r="I96" i="343"/>
  <c r="G96" i="343"/>
  <c r="F96" i="343"/>
  <c r="I93" i="343"/>
  <c r="G93" i="343"/>
  <c r="F17" i="343"/>
  <c r="J9" i="343"/>
  <c r="I9" i="343"/>
  <c r="G9" i="343"/>
  <c r="F9" i="343"/>
  <c r="J8" i="343"/>
  <c r="I8" i="343"/>
  <c r="G8" i="343"/>
  <c r="F8" i="343"/>
  <c r="B4" i="343"/>
  <c r="I95" i="342"/>
  <c r="G95" i="342"/>
  <c r="F41" i="342"/>
  <c r="F20" i="342"/>
  <c r="I12" i="342"/>
  <c r="G12" i="342"/>
  <c r="J11" i="342"/>
  <c r="I11" i="342"/>
  <c r="G11" i="342"/>
  <c r="F11" i="342"/>
  <c r="J9" i="342"/>
  <c r="I9" i="342"/>
  <c r="G9" i="342"/>
  <c r="F9" i="342"/>
  <c r="B4" i="342"/>
  <c r="J93" i="341"/>
  <c r="I93" i="341"/>
  <c r="G93" i="341"/>
  <c r="F93" i="341"/>
  <c r="I90" i="341"/>
  <c r="J90" i="341"/>
  <c r="G90" i="341"/>
  <c r="F90" i="341"/>
  <c r="F50" i="341"/>
  <c r="F38" i="341"/>
  <c r="F17" i="341"/>
  <c r="J9" i="341"/>
  <c r="G9" i="341"/>
  <c r="B4" i="341"/>
  <c r="F87" i="340"/>
  <c r="F71" i="340"/>
  <c r="F20" i="340"/>
  <c r="J12" i="340"/>
  <c r="G12" i="340"/>
  <c r="F12" i="340"/>
  <c r="I9" i="340"/>
  <c r="G9" i="340"/>
  <c r="F9" i="340"/>
  <c r="J8" i="340"/>
  <c r="I8" i="340"/>
  <c r="F8" i="340"/>
  <c r="B4" i="340"/>
  <c r="F50" i="339"/>
  <c r="F38" i="339"/>
  <c r="B4" i="339"/>
  <c r="J93" i="338"/>
  <c r="I93" i="338"/>
  <c r="G93" i="338"/>
  <c r="F93" i="338"/>
  <c r="F53" i="338"/>
  <c r="F41" i="338"/>
  <c r="I12" i="338"/>
  <c r="G12" i="338"/>
  <c r="J11" i="338"/>
  <c r="I11" i="338"/>
  <c r="G11" i="338"/>
  <c r="F11" i="338"/>
  <c r="J9" i="338"/>
  <c r="I9" i="338"/>
  <c r="G9" i="338"/>
  <c r="F9" i="338"/>
  <c r="B4" i="338"/>
  <c r="J93" i="337"/>
  <c r="I93" i="337"/>
  <c r="G93" i="337"/>
  <c r="F93" i="337"/>
  <c r="I90" i="337"/>
  <c r="G90" i="337"/>
  <c r="F50" i="337"/>
  <c r="F38" i="337"/>
  <c r="F17" i="337"/>
  <c r="J9" i="337"/>
  <c r="G9" i="337"/>
  <c r="B4" i="337"/>
  <c r="F82" i="336"/>
  <c r="F71" i="336"/>
  <c r="F20" i="336"/>
  <c r="I12" i="336"/>
  <c r="J12" i="336"/>
  <c r="G12" i="336"/>
  <c r="J11" i="336"/>
  <c r="I11" i="336"/>
  <c r="F11" i="336"/>
  <c r="I9" i="336"/>
  <c r="J9" i="336"/>
  <c r="G9" i="336"/>
  <c r="F9" i="336"/>
  <c r="B4" i="336"/>
  <c r="J93" i="335"/>
  <c r="I93" i="335"/>
  <c r="G93" i="335"/>
  <c r="F93" i="335"/>
  <c r="I90" i="335"/>
  <c r="G90" i="335"/>
  <c r="F50" i="335"/>
  <c r="F38" i="335"/>
  <c r="F17" i="335"/>
  <c r="J9" i="335"/>
  <c r="G9" i="335"/>
  <c r="B4" i="335"/>
  <c r="J106" i="334"/>
  <c r="G106" i="334"/>
  <c r="J103" i="334"/>
  <c r="I103" i="334"/>
  <c r="G103" i="334"/>
  <c r="F103" i="334"/>
  <c r="J100" i="334"/>
  <c r="I100" i="334"/>
  <c r="G100" i="334"/>
  <c r="F100" i="334"/>
  <c r="F60" i="334"/>
  <c r="F48" i="334"/>
  <c r="F17" i="334"/>
  <c r="J9" i="334"/>
  <c r="I9" i="334"/>
  <c r="G9" i="334"/>
  <c r="F9" i="334"/>
  <c r="J8" i="334"/>
  <c r="I8" i="334"/>
  <c r="G8" i="334"/>
  <c r="F8" i="334"/>
  <c r="B4" i="334"/>
  <c r="J90" i="333"/>
  <c r="G90" i="333"/>
  <c r="F90" i="333"/>
  <c r="F50" i="333"/>
  <c r="F38" i="333"/>
  <c r="F17" i="333"/>
  <c r="I9" i="333"/>
  <c r="J9" i="333"/>
  <c r="G9" i="333"/>
  <c r="J8" i="333"/>
  <c r="I8" i="333"/>
  <c r="F8" i="333"/>
  <c r="B4" i="333"/>
  <c r="F52" i="332"/>
  <c r="F41" i="332"/>
  <c r="F20" i="332"/>
  <c r="I12" i="332"/>
  <c r="J12" i="332"/>
  <c r="G12" i="332"/>
  <c r="J11" i="332"/>
  <c r="I11" i="332"/>
  <c r="F11" i="332"/>
  <c r="I9" i="332"/>
  <c r="J9" i="332"/>
  <c r="G9" i="332"/>
  <c r="F8" i="332"/>
  <c r="B4" i="332"/>
  <c r="J106" i="331"/>
  <c r="I106" i="331"/>
  <c r="G106" i="331"/>
  <c r="F106" i="331"/>
  <c r="I103" i="331"/>
  <c r="G103" i="331"/>
  <c r="F63" i="331"/>
  <c r="F51" i="331"/>
  <c r="F20" i="331"/>
  <c r="I12" i="331"/>
  <c r="G12" i="331"/>
  <c r="J11" i="331"/>
  <c r="I11" i="331"/>
  <c r="G11" i="331"/>
  <c r="F11" i="331"/>
  <c r="J9" i="331"/>
  <c r="I9" i="331"/>
  <c r="G9" i="331"/>
  <c r="F9" i="331"/>
  <c r="G8" i="331"/>
  <c r="B4" i="331"/>
  <c r="J96" i="330"/>
  <c r="I96" i="330"/>
  <c r="G96" i="330"/>
  <c r="F96" i="330"/>
  <c r="J93" i="330"/>
  <c r="I93" i="330"/>
  <c r="G93" i="330"/>
  <c r="F93" i="330"/>
  <c r="I90" i="330"/>
  <c r="G90" i="330"/>
  <c r="F50" i="330"/>
  <c r="F38" i="330"/>
  <c r="F17" i="330"/>
  <c r="J9" i="330"/>
  <c r="I9" i="330"/>
  <c r="G9" i="330"/>
  <c r="F9" i="330"/>
  <c r="G8" i="330"/>
  <c r="B4" i="330"/>
  <c r="J96" i="329"/>
  <c r="I96" i="329"/>
  <c r="G96" i="329"/>
  <c r="F96" i="329"/>
  <c r="I93" i="329"/>
  <c r="G93" i="329"/>
  <c r="F53" i="329"/>
  <c r="F41" i="329"/>
  <c r="F20" i="329"/>
  <c r="J12" i="329"/>
  <c r="I12" i="329"/>
  <c r="G12" i="329"/>
  <c r="F12" i="329"/>
  <c r="G11" i="329"/>
  <c r="I9" i="329"/>
  <c r="G9" i="329"/>
  <c r="J8" i="329"/>
  <c r="I8" i="329"/>
  <c r="G8" i="329"/>
  <c r="F8" i="329"/>
  <c r="B4" i="329"/>
  <c r="F57" i="328"/>
  <c r="F46" i="328"/>
  <c r="F20" i="328"/>
  <c r="J12" i="328"/>
  <c r="I12" i="328"/>
  <c r="F12" i="328"/>
  <c r="J11" i="328"/>
  <c r="I11" i="328"/>
  <c r="G11" i="328"/>
  <c r="F11" i="328"/>
  <c r="G9" i="328"/>
  <c r="I8" i="328"/>
  <c r="G8" i="328"/>
  <c r="B4" i="328"/>
  <c r="G98" i="327"/>
  <c r="G94" i="327"/>
  <c r="G90" i="327"/>
  <c r="F50" i="327"/>
  <c r="F38" i="327"/>
  <c r="F17" i="327"/>
  <c r="J9" i="327"/>
  <c r="I9" i="327"/>
  <c r="F9" i="327"/>
  <c r="J8" i="327"/>
  <c r="I8" i="327"/>
  <c r="G8" i="327"/>
  <c r="F8" i="327"/>
  <c r="B4" i="327"/>
  <c r="J96" i="326"/>
  <c r="I96" i="326"/>
  <c r="F96" i="326"/>
  <c r="I93" i="326"/>
  <c r="J93" i="326"/>
  <c r="G93" i="326"/>
  <c r="G90" i="326"/>
  <c r="F38" i="326"/>
  <c r="F17" i="326"/>
  <c r="J9" i="326"/>
  <c r="I9" i="326"/>
  <c r="F9" i="326"/>
  <c r="J8" i="326"/>
  <c r="I8" i="326"/>
  <c r="G8" i="326"/>
  <c r="F8" i="326"/>
  <c r="B4" i="326"/>
  <c r="I93" i="325"/>
  <c r="J93" i="325"/>
  <c r="G93" i="325"/>
  <c r="G90" i="325"/>
  <c r="F38" i="325"/>
  <c r="F17" i="325"/>
  <c r="J9" i="325"/>
  <c r="I9" i="325"/>
  <c r="F9" i="325"/>
  <c r="J8" i="325"/>
  <c r="I8" i="325"/>
  <c r="G8" i="325"/>
  <c r="F8" i="325"/>
  <c r="B4" i="325"/>
  <c r="J96" i="324"/>
  <c r="I96" i="324"/>
  <c r="F96" i="324"/>
  <c r="I93" i="324"/>
  <c r="J93" i="324"/>
  <c r="G93" i="324"/>
  <c r="G90" i="324"/>
  <c r="F50" i="324"/>
  <c r="F38" i="324"/>
  <c r="F17" i="324"/>
  <c r="J9" i="324"/>
  <c r="I9" i="324"/>
  <c r="F9" i="324"/>
  <c r="J8" i="324"/>
  <c r="I8" i="324"/>
  <c r="G8" i="324"/>
  <c r="F8" i="324"/>
  <c r="B4" i="324"/>
  <c r="J99" i="323"/>
  <c r="I99" i="323"/>
  <c r="F99" i="323"/>
  <c r="I96" i="323"/>
  <c r="J96" i="323"/>
  <c r="G96" i="323"/>
  <c r="G93" i="323"/>
  <c r="F41" i="323"/>
  <c r="F20" i="323"/>
  <c r="J12" i="323"/>
  <c r="I12" i="323"/>
  <c r="F12" i="323"/>
  <c r="J11" i="323"/>
  <c r="I11" i="323"/>
  <c r="G11" i="323"/>
  <c r="F11" i="323"/>
  <c r="G9" i="323"/>
  <c r="I8" i="323"/>
  <c r="J8" i="323"/>
  <c r="G8" i="323"/>
  <c r="B4" i="323"/>
  <c r="J89" i="322"/>
  <c r="I89" i="322"/>
  <c r="G89" i="322"/>
  <c r="F89" i="322"/>
  <c r="J86" i="322"/>
  <c r="I86" i="322"/>
  <c r="F86" i="322"/>
  <c r="F46" i="322"/>
  <c r="F34" i="322"/>
  <c r="F14" i="322"/>
  <c r="I9" i="322"/>
  <c r="J9" i="322"/>
  <c r="G9" i="322"/>
  <c r="J8" i="322"/>
  <c r="I8" i="322"/>
  <c r="F8" i="322"/>
  <c r="B4" i="322"/>
  <c r="J92" i="321"/>
  <c r="I92" i="321"/>
  <c r="G92" i="321"/>
  <c r="F92" i="321"/>
  <c r="J89" i="321"/>
  <c r="I89" i="321"/>
  <c r="F89" i="321"/>
  <c r="F50" i="321"/>
  <c r="F38" i="321"/>
  <c r="F17" i="321"/>
  <c r="J9" i="321"/>
  <c r="I9" i="321"/>
  <c r="G9" i="321"/>
  <c r="F9" i="321"/>
  <c r="G8" i="321"/>
  <c r="B4" i="321"/>
  <c r="J95" i="320"/>
  <c r="I95" i="320"/>
  <c r="F95" i="320"/>
  <c r="I92" i="320"/>
  <c r="J92" i="320"/>
  <c r="G92" i="320"/>
  <c r="F52" i="320"/>
  <c r="F40" i="320"/>
  <c r="F19" i="320"/>
  <c r="I14" i="320"/>
  <c r="J14" i="320"/>
  <c r="G14" i="320"/>
  <c r="J13" i="320"/>
  <c r="I13" i="320"/>
  <c r="F13" i="320"/>
  <c r="J11" i="320"/>
  <c r="I11" i="320"/>
  <c r="G11" i="320"/>
  <c r="F11" i="320"/>
  <c r="G10" i="320"/>
  <c r="I8" i="320"/>
  <c r="J8" i="320"/>
  <c r="G8" i="320"/>
  <c r="J7" i="320"/>
  <c r="I7" i="320"/>
  <c r="F7" i="320"/>
  <c r="B4" i="320"/>
  <c r="G93" i="319"/>
  <c r="J90" i="319"/>
  <c r="I90" i="319"/>
  <c r="G90" i="319"/>
  <c r="F90" i="319"/>
  <c r="F50" i="319"/>
  <c r="F38" i="319"/>
  <c r="F17" i="319"/>
  <c r="I9" i="319"/>
  <c r="J9" i="319"/>
  <c r="G9" i="319"/>
  <c r="J8" i="319"/>
  <c r="I8" i="319"/>
  <c r="F8" i="319"/>
  <c r="B4" i="319"/>
  <c r="I96" i="318"/>
  <c r="J96" i="318"/>
  <c r="G96" i="318"/>
  <c r="G93" i="318"/>
  <c r="J90" i="318"/>
  <c r="I90" i="318"/>
  <c r="G90" i="318"/>
  <c r="F90" i="318"/>
  <c r="F50" i="318"/>
  <c r="F38" i="318"/>
  <c r="F17" i="318"/>
  <c r="I9" i="318"/>
  <c r="J9" i="318"/>
  <c r="G9" i="318"/>
  <c r="J8" i="318"/>
  <c r="I8" i="318"/>
  <c r="F8" i="318"/>
  <c r="B4" i="318"/>
  <c r="I99" i="317"/>
  <c r="J99" i="317"/>
  <c r="G99" i="317"/>
  <c r="G96" i="317"/>
  <c r="I93" i="317"/>
  <c r="J93" i="317"/>
  <c r="G93" i="317"/>
  <c r="F53" i="317"/>
  <c r="F41" i="317"/>
  <c r="F20" i="317"/>
  <c r="I12" i="317"/>
  <c r="J12" i="317"/>
  <c r="G12" i="317"/>
  <c r="J11" i="317"/>
  <c r="I11" i="317"/>
  <c r="F11" i="317"/>
  <c r="I9" i="317"/>
  <c r="J9" i="317"/>
  <c r="G9" i="317"/>
  <c r="G8" i="317"/>
  <c r="B4" i="317"/>
  <c r="I98" i="316"/>
  <c r="J98" i="316"/>
  <c r="G98" i="316"/>
  <c r="I94" i="316"/>
  <c r="J94" i="316"/>
  <c r="G94" i="316"/>
  <c r="I90" i="316"/>
  <c r="J90" i="316"/>
  <c r="G90" i="316"/>
  <c r="F50" i="316"/>
  <c r="F38" i="316"/>
  <c r="F17" i="316"/>
  <c r="I9" i="316"/>
  <c r="G9" i="316"/>
  <c r="J8" i="316"/>
  <c r="I8" i="316"/>
  <c r="F8" i="316"/>
  <c r="B4" i="316"/>
  <c r="F77" i="315"/>
  <c r="F66" i="315"/>
  <c r="F20" i="315"/>
  <c r="J12" i="315"/>
  <c r="I12" i="315"/>
  <c r="G12" i="315"/>
  <c r="F12" i="315"/>
  <c r="J11" i="315"/>
  <c r="G11" i="315"/>
  <c r="F11" i="315"/>
  <c r="G9" i="315"/>
  <c r="I8" i="315"/>
  <c r="G8" i="315"/>
  <c r="B4" i="315"/>
  <c r="J126" i="314"/>
  <c r="G126" i="314"/>
  <c r="F126" i="314"/>
  <c r="J123" i="314"/>
  <c r="I123" i="314"/>
  <c r="F123" i="314"/>
  <c r="F83" i="314"/>
  <c r="F71" i="314"/>
  <c r="F20" i="314"/>
  <c r="J12" i="314"/>
  <c r="I12" i="314"/>
  <c r="G12" i="314"/>
  <c r="F12" i="314"/>
  <c r="J11" i="314"/>
  <c r="G11" i="314"/>
  <c r="G9" i="314"/>
  <c r="I8" i="314"/>
  <c r="G8" i="314"/>
  <c r="B4" i="314"/>
  <c r="G96" i="313"/>
  <c r="J93" i="313"/>
  <c r="G93" i="313"/>
  <c r="J90" i="313"/>
  <c r="I90" i="313"/>
  <c r="F90" i="313"/>
  <c r="F50" i="313"/>
  <c r="F38" i="313"/>
  <c r="F17" i="313"/>
  <c r="G9" i="313"/>
  <c r="I8" i="313"/>
  <c r="G8" i="313"/>
  <c r="B4" i="313"/>
  <c r="J95" i="312"/>
  <c r="I95" i="312"/>
  <c r="G95" i="312"/>
  <c r="F95" i="312"/>
  <c r="J92" i="312"/>
  <c r="I92" i="312"/>
  <c r="F92" i="312"/>
  <c r="F52" i="312"/>
  <c r="F41" i="312"/>
  <c r="F20" i="312"/>
  <c r="J12" i="312"/>
  <c r="G12" i="312"/>
  <c r="G11" i="312"/>
  <c r="I9" i="312"/>
  <c r="G9" i="312"/>
  <c r="J8" i="312"/>
  <c r="I8" i="312"/>
  <c r="G8" i="312"/>
  <c r="F8" i="312"/>
  <c r="B4" i="312"/>
  <c r="J92" i="311"/>
  <c r="I92" i="311"/>
  <c r="G92" i="311"/>
  <c r="F92" i="311"/>
  <c r="J89" i="311"/>
  <c r="I89" i="311"/>
  <c r="F89" i="311"/>
  <c r="F50" i="311"/>
  <c r="F38" i="311"/>
  <c r="F17" i="311"/>
  <c r="J9" i="311"/>
  <c r="G9" i="311"/>
  <c r="G8" i="311"/>
  <c r="B4" i="311"/>
  <c r="J99" i="310"/>
  <c r="G99" i="310"/>
  <c r="J96" i="310"/>
  <c r="I96" i="310"/>
  <c r="G96" i="310"/>
  <c r="F96" i="310"/>
  <c r="J93" i="310"/>
  <c r="I93" i="310"/>
  <c r="G93" i="310"/>
  <c r="F93" i="310"/>
  <c r="F53" i="310"/>
  <c r="F41" i="310"/>
  <c r="F20" i="310"/>
  <c r="J12" i="310"/>
  <c r="G12" i="310"/>
  <c r="G11" i="310"/>
  <c r="J9" i="310"/>
  <c r="I9" i="310"/>
  <c r="G9" i="310"/>
  <c r="F9" i="310"/>
  <c r="J8" i="310"/>
  <c r="I8" i="310"/>
  <c r="G8" i="310"/>
  <c r="F8" i="310"/>
  <c r="B4" i="310"/>
  <c r="I98" i="309"/>
  <c r="G98" i="309"/>
  <c r="F98" i="309"/>
  <c r="I94" i="309"/>
  <c r="G94" i="309"/>
  <c r="I90" i="309"/>
  <c r="G90" i="309"/>
  <c r="F50" i="309"/>
  <c r="F38" i="309"/>
  <c r="F17" i="309"/>
  <c r="J9" i="309"/>
  <c r="G9" i="309"/>
  <c r="G8" i="309"/>
  <c r="B4" i="309"/>
  <c r="J93" i="308"/>
  <c r="I93" i="308"/>
  <c r="G93" i="308"/>
  <c r="F93" i="308"/>
  <c r="J90" i="308"/>
  <c r="I90" i="308"/>
  <c r="G90" i="308"/>
  <c r="F90" i="308"/>
  <c r="F50" i="308"/>
  <c r="F38" i="308"/>
  <c r="F17" i="308"/>
  <c r="J9" i="308"/>
  <c r="G9" i="308"/>
  <c r="G8" i="308"/>
  <c r="B4" i="308"/>
  <c r="F53" i="307"/>
  <c r="F41" i="307"/>
  <c r="F20" i="307"/>
  <c r="B4" i="307"/>
  <c r="I96" i="306"/>
  <c r="G96" i="306"/>
  <c r="G93" i="306"/>
  <c r="J90" i="306"/>
  <c r="G90" i="306"/>
  <c r="F50" i="306"/>
  <c r="F38" i="306"/>
  <c r="F17" i="306"/>
  <c r="I9" i="306"/>
  <c r="J9" i="306"/>
  <c r="G9" i="306"/>
  <c r="J8" i="306"/>
  <c r="I8" i="306"/>
  <c r="F8" i="306"/>
  <c r="B4" i="306"/>
  <c r="F52" i="305"/>
  <c r="F41" i="305"/>
  <c r="F20" i="305"/>
  <c r="I12" i="305"/>
  <c r="J12" i="305"/>
  <c r="G12" i="305"/>
  <c r="J11" i="305"/>
  <c r="I11" i="305"/>
  <c r="F11" i="305"/>
  <c r="J9" i="305"/>
  <c r="I9" i="305"/>
  <c r="G9" i="305"/>
  <c r="F9" i="305"/>
  <c r="G8" i="305"/>
  <c r="B4" i="305"/>
  <c r="J96" i="304"/>
  <c r="I96" i="304"/>
  <c r="G96" i="304"/>
  <c r="F96" i="304"/>
  <c r="J93" i="304"/>
  <c r="I93" i="304"/>
  <c r="F93" i="304"/>
  <c r="I90" i="304"/>
  <c r="J90" i="304"/>
  <c r="G90" i="304"/>
  <c r="F50" i="304"/>
  <c r="F38" i="304"/>
  <c r="F17" i="304"/>
  <c r="J9" i="304"/>
  <c r="G9" i="304"/>
  <c r="G8" i="304"/>
  <c r="B4" i="304"/>
  <c r="J106" i="303"/>
  <c r="G106" i="303"/>
  <c r="J103" i="303"/>
  <c r="I103" i="303"/>
  <c r="G103" i="303"/>
  <c r="F103" i="303"/>
  <c r="J100" i="303"/>
  <c r="I100" i="303"/>
  <c r="G100" i="303"/>
  <c r="F100" i="303"/>
  <c r="F60" i="303"/>
  <c r="F48" i="303"/>
  <c r="J9" i="303"/>
  <c r="I9" i="303"/>
  <c r="G9" i="303"/>
  <c r="F9" i="303"/>
  <c r="J8" i="303"/>
  <c r="I8" i="303"/>
  <c r="G8" i="303"/>
  <c r="F8" i="303"/>
  <c r="B4" i="303"/>
  <c r="F52" i="302"/>
  <c r="F41" i="302"/>
  <c r="F20" i="302"/>
  <c r="I11" i="302"/>
  <c r="G11" i="302"/>
  <c r="J9" i="302"/>
  <c r="I9" i="302"/>
  <c r="G9" i="302"/>
  <c r="F9" i="302"/>
  <c r="J8" i="302"/>
  <c r="I8" i="302"/>
  <c r="G8" i="302"/>
  <c r="F8" i="302"/>
  <c r="B4" i="302"/>
  <c r="J99" i="301"/>
  <c r="I99" i="301"/>
  <c r="G99" i="301"/>
  <c r="F99" i="301"/>
  <c r="I96" i="301"/>
  <c r="G96" i="301"/>
  <c r="J12" i="301"/>
  <c r="I12" i="301"/>
  <c r="G12" i="301"/>
  <c r="F12" i="301"/>
  <c r="J11" i="301"/>
  <c r="I11" i="301"/>
  <c r="G11" i="301"/>
  <c r="F11" i="301"/>
  <c r="I8" i="301"/>
  <c r="G8" i="301"/>
  <c r="B4" i="301"/>
  <c r="F17" i="300"/>
  <c r="J9" i="300"/>
  <c r="I9" i="300"/>
  <c r="G9" i="300"/>
  <c r="F9" i="300"/>
  <c r="J8" i="300"/>
  <c r="I8" i="300"/>
  <c r="G8" i="300"/>
  <c r="F8" i="300"/>
  <c r="B4" i="300"/>
  <c r="F20" i="299"/>
  <c r="J12" i="299"/>
  <c r="I12" i="299"/>
  <c r="G12" i="299"/>
  <c r="F12" i="299"/>
  <c r="J11" i="299"/>
  <c r="I11" i="299"/>
  <c r="G11" i="299"/>
  <c r="F11" i="299"/>
  <c r="I8" i="299"/>
  <c r="G8" i="299"/>
  <c r="B4" i="299"/>
  <c r="J89" i="298"/>
  <c r="I89" i="298"/>
  <c r="G89" i="298"/>
  <c r="F89" i="298"/>
  <c r="J86" i="298"/>
  <c r="I86" i="298"/>
  <c r="G86" i="298"/>
  <c r="F86" i="298"/>
  <c r="F46" i="298"/>
  <c r="F34" i="298"/>
  <c r="F14" i="298"/>
  <c r="I9" i="298"/>
  <c r="G9" i="298"/>
  <c r="J8" i="298"/>
  <c r="I8" i="298"/>
  <c r="G8" i="298"/>
  <c r="F8" i="298"/>
  <c r="B4" i="298"/>
  <c r="J90" i="297"/>
  <c r="I90" i="297"/>
  <c r="G90" i="297"/>
  <c r="F90" i="297"/>
  <c r="F50" i="297"/>
  <c r="F38" i="297"/>
  <c r="F17" i="297"/>
  <c r="I9" i="297"/>
  <c r="G9" i="297"/>
  <c r="J8" i="297"/>
  <c r="I8" i="297"/>
  <c r="G8" i="297"/>
  <c r="F8" i="297"/>
  <c r="B4" i="297"/>
  <c r="J90" i="296"/>
  <c r="I90" i="296"/>
  <c r="G90" i="296"/>
  <c r="F90" i="296"/>
  <c r="F50" i="296"/>
  <c r="F38" i="296"/>
  <c r="F17" i="296"/>
  <c r="I9" i="296"/>
  <c r="G9" i="296"/>
  <c r="J8" i="296"/>
  <c r="I8" i="296"/>
  <c r="G8" i="296"/>
  <c r="F8" i="296"/>
  <c r="B4" i="296"/>
  <c r="F52" i="295"/>
  <c r="F41" i="295"/>
  <c r="B4" i="295"/>
  <c r="J96" i="294"/>
  <c r="I96" i="294"/>
  <c r="G96" i="294"/>
  <c r="F96" i="294"/>
  <c r="J93" i="294"/>
  <c r="I93" i="294"/>
  <c r="G93" i="294"/>
  <c r="F93" i="294"/>
  <c r="F17" i="294"/>
  <c r="J9" i="294"/>
  <c r="I9" i="294"/>
  <c r="G9" i="294"/>
  <c r="F9" i="294"/>
  <c r="I8" i="294"/>
  <c r="G8" i="294"/>
  <c r="B4" i="294"/>
  <c r="J93" i="293"/>
  <c r="I93" i="293"/>
  <c r="G93" i="293"/>
  <c r="F93" i="293"/>
  <c r="F38" i="293"/>
  <c r="F17" i="293"/>
  <c r="J9" i="293"/>
  <c r="I9" i="293"/>
  <c r="G9" i="293"/>
  <c r="F9" i="293"/>
  <c r="I8" i="293"/>
  <c r="G8" i="293"/>
  <c r="B4" i="293"/>
  <c r="J96" i="292"/>
  <c r="I96" i="292"/>
  <c r="G96" i="292"/>
  <c r="F96" i="292"/>
  <c r="J93" i="292"/>
  <c r="I93" i="292"/>
  <c r="G93" i="292"/>
  <c r="F93" i="292"/>
  <c r="I90" i="292"/>
  <c r="F38" i="292"/>
  <c r="F17" i="292"/>
  <c r="J9" i="292"/>
  <c r="I9" i="292"/>
  <c r="G9" i="292"/>
  <c r="F9" i="292"/>
  <c r="G8" i="292"/>
  <c r="B4" i="292"/>
  <c r="J93" i="291"/>
  <c r="I93" i="291"/>
  <c r="G93" i="291"/>
  <c r="F93" i="291"/>
  <c r="J90" i="291"/>
  <c r="I90" i="291"/>
  <c r="G90" i="291"/>
  <c r="F90" i="291"/>
  <c r="F50" i="291"/>
  <c r="F38" i="291"/>
  <c r="F17" i="291"/>
  <c r="J9" i="291"/>
  <c r="G9" i="291"/>
  <c r="G8" i="291"/>
  <c r="B4" i="291"/>
  <c r="J93" i="290"/>
  <c r="I93" i="290"/>
  <c r="G93" i="290"/>
  <c r="F93" i="290"/>
  <c r="J90" i="290"/>
  <c r="I90" i="290"/>
  <c r="G90" i="290"/>
  <c r="F90" i="290"/>
  <c r="F50" i="290"/>
  <c r="F38" i="290"/>
  <c r="F17" i="290"/>
  <c r="J9" i="290"/>
  <c r="G9" i="290"/>
  <c r="G8" i="290"/>
  <c r="B4" i="290"/>
  <c r="J99" i="289"/>
  <c r="G99" i="289"/>
  <c r="J96" i="289"/>
  <c r="I96" i="289"/>
  <c r="G96" i="289"/>
  <c r="F96" i="289"/>
  <c r="J93" i="289"/>
  <c r="I93" i="289"/>
  <c r="G93" i="289"/>
  <c r="F93" i="289"/>
  <c r="F53" i="289"/>
  <c r="F41" i="289"/>
  <c r="F20" i="289"/>
  <c r="J12" i="289"/>
  <c r="G12" i="289"/>
  <c r="G11" i="289"/>
  <c r="J9" i="289"/>
  <c r="I9" i="289"/>
  <c r="G9" i="289"/>
  <c r="F9" i="289"/>
  <c r="J8" i="289"/>
  <c r="I8" i="289"/>
  <c r="G8" i="289"/>
  <c r="F8" i="289"/>
  <c r="B4" i="289"/>
  <c r="J96" i="288"/>
  <c r="I96" i="288"/>
  <c r="G96" i="288"/>
  <c r="F96" i="288"/>
  <c r="G93" i="288"/>
  <c r="J90" i="288"/>
  <c r="G90" i="288"/>
  <c r="F50" i="288"/>
  <c r="F38" i="288"/>
  <c r="F17" i="288"/>
  <c r="J9" i="288"/>
  <c r="I9" i="288"/>
  <c r="G9" i="288"/>
  <c r="F9" i="288"/>
  <c r="J8" i="288"/>
  <c r="I8" i="288"/>
  <c r="G8" i="288"/>
  <c r="F8" i="288"/>
  <c r="B4" i="288"/>
  <c r="J96" i="287"/>
  <c r="I96" i="287"/>
  <c r="G96" i="287"/>
  <c r="F96" i="287"/>
  <c r="G93" i="287"/>
  <c r="J90" i="287"/>
  <c r="G90" i="287"/>
  <c r="F50" i="287"/>
  <c r="F38" i="287"/>
  <c r="F17" i="287"/>
  <c r="J9" i="287"/>
  <c r="I9" i="287"/>
  <c r="G9" i="287"/>
  <c r="F9" i="287"/>
  <c r="J8" i="287"/>
  <c r="I8" i="287"/>
  <c r="G8" i="287"/>
  <c r="F8" i="287"/>
  <c r="B4" i="287"/>
  <c r="G103" i="286"/>
  <c r="J100" i="286"/>
  <c r="G100" i="286"/>
  <c r="F60" i="286"/>
  <c r="F48" i="286"/>
  <c r="F17" i="286"/>
  <c r="J9" i="286"/>
  <c r="G9" i="286"/>
  <c r="G8" i="286"/>
  <c r="B4" i="286"/>
  <c r="J96" i="285"/>
  <c r="G96" i="285"/>
  <c r="J93" i="285"/>
  <c r="I93" i="285"/>
  <c r="G93" i="285"/>
  <c r="F93" i="285"/>
  <c r="J90" i="285"/>
  <c r="I90" i="285"/>
  <c r="G90" i="285"/>
  <c r="F90" i="285"/>
  <c r="F50" i="285"/>
  <c r="F38" i="285"/>
  <c r="F17" i="285"/>
  <c r="J9" i="285"/>
  <c r="G9" i="285"/>
  <c r="G8" i="285"/>
  <c r="B4" i="285"/>
  <c r="J96" i="284"/>
  <c r="I96" i="284"/>
  <c r="G96" i="284"/>
  <c r="F96" i="284"/>
  <c r="J93" i="284"/>
  <c r="I93" i="284"/>
  <c r="G93" i="284"/>
  <c r="F93" i="284"/>
  <c r="F53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J96" i="283"/>
  <c r="I96" i="283"/>
  <c r="G96" i="283"/>
  <c r="F96" i="283"/>
  <c r="G93" i="283"/>
  <c r="J90" i="283"/>
  <c r="G90" i="283"/>
  <c r="F50" i="283"/>
  <c r="F38" i="283"/>
  <c r="F17" i="283"/>
  <c r="J9" i="283"/>
  <c r="I9" i="283"/>
  <c r="G9" i="283"/>
  <c r="F9" i="283"/>
  <c r="J8" i="283"/>
  <c r="I8" i="283"/>
  <c r="G8" i="283"/>
  <c r="F8" i="283"/>
  <c r="B4" i="283"/>
  <c r="F53" i="282"/>
  <c r="F41" i="282"/>
  <c r="F20" i="282"/>
  <c r="B4" i="282"/>
  <c r="F50" i="281"/>
  <c r="F38" i="281"/>
  <c r="F17" i="281"/>
  <c r="B4" i="281"/>
  <c r="J96" i="280"/>
  <c r="G96" i="280"/>
  <c r="J93" i="280"/>
  <c r="I93" i="280"/>
  <c r="G93" i="280"/>
  <c r="F93" i="280"/>
  <c r="J90" i="280"/>
  <c r="I90" i="280"/>
  <c r="G90" i="280"/>
  <c r="F90" i="280"/>
  <c r="F50" i="280"/>
  <c r="F38" i="280"/>
  <c r="F17" i="280"/>
  <c r="J9" i="280"/>
  <c r="G9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92" i="298" l="1"/>
  <c r="F92" i="298"/>
  <c r="I92" i="298"/>
  <c r="G92" i="298"/>
  <c r="I8" i="280"/>
  <c r="I93" i="283"/>
  <c r="I11" i="284"/>
  <c r="I8" i="285"/>
  <c r="I8" i="286"/>
  <c r="I103" i="286"/>
  <c r="I93" i="287"/>
  <c r="I93" i="288"/>
  <c r="I11" i="289"/>
  <c r="I8" i="290"/>
  <c r="I8" i="291"/>
  <c r="F50" i="294"/>
  <c r="J93" i="296"/>
  <c r="F93" i="296"/>
  <c r="I93" i="296"/>
  <c r="G93" i="296"/>
  <c r="J93" i="297"/>
  <c r="F93" i="297"/>
  <c r="I93" i="297"/>
  <c r="G93" i="297"/>
  <c r="J9" i="299"/>
  <c r="F9" i="299"/>
  <c r="I9" i="299"/>
  <c r="G9" i="299"/>
  <c r="J90" i="300"/>
  <c r="F90" i="300"/>
  <c r="I90" i="300"/>
  <c r="G90" i="300"/>
  <c r="J94" i="300"/>
  <c r="F94" i="300"/>
  <c r="I94" i="300"/>
  <c r="G94" i="300"/>
  <c r="J98" i="300"/>
  <c r="F98" i="300"/>
  <c r="I98" i="300"/>
  <c r="G98" i="300"/>
  <c r="J93" i="301"/>
  <c r="F93" i="301"/>
  <c r="I93" i="301"/>
  <c r="G93" i="301"/>
  <c r="J90" i="294"/>
  <c r="F90" i="294"/>
  <c r="I90" i="294"/>
  <c r="G90" i="294"/>
  <c r="J12" i="302"/>
  <c r="F12" i="302"/>
  <c r="I12" i="302"/>
  <c r="G12" i="302"/>
  <c r="F8" i="280"/>
  <c r="J8" i="280"/>
  <c r="I9" i="280"/>
  <c r="I96" i="280"/>
  <c r="I90" i="283"/>
  <c r="F93" i="283"/>
  <c r="J93" i="283"/>
  <c r="F11" i="284"/>
  <c r="J11" i="284"/>
  <c r="I12" i="284"/>
  <c r="F8" i="285"/>
  <c r="J8" i="285"/>
  <c r="I9" i="285"/>
  <c r="I96" i="285"/>
  <c r="F8" i="286"/>
  <c r="J8" i="286"/>
  <c r="I9" i="286"/>
  <c r="I100" i="286"/>
  <c r="F103" i="286"/>
  <c r="J103" i="286"/>
  <c r="I90" i="287"/>
  <c r="F93" i="287"/>
  <c r="J93" i="287"/>
  <c r="I90" i="288"/>
  <c r="F93" i="288"/>
  <c r="J93" i="288"/>
  <c r="F11" i="289"/>
  <c r="J11" i="289"/>
  <c r="I12" i="289"/>
  <c r="I99" i="289"/>
  <c r="F8" i="290"/>
  <c r="J8" i="290"/>
  <c r="I9" i="290"/>
  <c r="F8" i="291"/>
  <c r="J8" i="291"/>
  <c r="I9" i="291"/>
  <c r="I8" i="292"/>
  <c r="J8" i="292"/>
  <c r="F8" i="292"/>
  <c r="J90" i="292"/>
  <c r="F90" i="292"/>
  <c r="F50" i="292"/>
  <c r="G90" i="292"/>
  <c r="F38" i="294"/>
  <c r="F72" i="299"/>
  <c r="F50" i="300"/>
  <c r="J9" i="301"/>
  <c r="F9" i="301"/>
  <c r="I9" i="301"/>
  <c r="G9" i="301"/>
  <c r="F53" i="301"/>
  <c r="F20" i="295"/>
  <c r="F9" i="280"/>
  <c r="F96" i="280"/>
  <c r="F90" i="283"/>
  <c r="F12" i="284"/>
  <c r="F9" i="285"/>
  <c r="F96" i="285"/>
  <c r="F9" i="286"/>
  <c r="F100" i="286"/>
  <c r="F90" i="287"/>
  <c r="F90" i="288"/>
  <c r="F12" i="289"/>
  <c r="F99" i="289"/>
  <c r="F9" i="290"/>
  <c r="F9" i="291"/>
  <c r="J90" i="293"/>
  <c r="F90" i="293"/>
  <c r="F50" i="293"/>
  <c r="I90" i="293"/>
  <c r="G90" i="293"/>
  <c r="F61" i="299"/>
  <c r="F38" i="300"/>
  <c r="F20" i="301"/>
  <c r="F41" i="301"/>
  <c r="F17" i="303"/>
  <c r="F8" i="293"/>
  <c r="J8" i="293"/>
  <c r="F8" i="294"/>
  <c r="J8" i="294"/>
  <c r="G11" i="340"/>
  <c r="J11" i="340"/>
  <c r="F11" i="340"/>
  <c r="I11" i="340"/>
  <c r="G8" i="341"/>
  <c r="J8" i="341"/>
  <c r="F8" i="341"/>
  <c r="I8" i="341"/>
  <c r="G90" i="344"/>
  <c r="J90" i="344"/>
  <c r="F90" i="344"/>
  <c r="I90" i="344"/>
  <c r="G8" i="348"/>
  <c r="J8" i="348"/>
  <c r="F8" i="348"/>
  <c r="I8" i="348"/>
  <c r="J11" i="351"/>
  <c r="F11" i="351"/>
  <c r="I11" i="351"/>
  <c r="G11" i="351"/>
  <c r="G8" i="352"/>
  <c r="J8" i="352"/>
  <c r="F8" i="352"/>
  <c r="I8" i="352"/>
  <c r="G108" i="352"/>
  <c r="J108" i="352"/>
  <c r="F108" i="352"/>
  <c r="F68" i="352"/>
  <c r="I108" i="352"/>
  <c r="G9" i="355"/>
  <c r="J9" i="355"/>
  <c r="F9" i="355"/>
  <c r="I9" i="355"/>
  <c r="G93" i="357"/>
  <c r="J93" i="357"/>
  <c r="F93" i="357"/>
  <c r="F53" i="357"/>
  <c r="I93" i="357"/>
  <c r="G93" i="361"/>
  <c r="J93" i="361"/>
  <c r="F93" i="361"/>
  <c r="I93" i="361"/>
  <c r="G96" i="370"/>
  <c r="J96" i="370"/>
  <c r="F96" i="370"/>
  <c r="I96" i="370"/>
  <c r="G99" i="372"/>
  <c r="J99" i="372"/>
  <c r="F99" i="372"/>
  <c r="I99" i="372"/>
  <c r="G9" i="373"/>
  <c r="J9" i="373"/>
  <c r="F9" i="373"/>
  <c r="I9" i="373"/>
  <c r="G11" i="378"/>
  <c r="J11" i="378"/>
  <c r="F11" i="378"/>
  <c r="I11" i="378"/>
  <c r="G106" i="378"/>
  <c r="J106" i="378"/>
  <c r="F106" i="378"/>
  <c r="I106" i="378"/>
  <c r="I8" i="304"/>
  <c r="F90" i="304"/>
  <c r="G93" i="304"/>
  <c r="I8" i="305"/>
  <c r="G11" i="305"/>
  <c r="F12" i="305"/>
  <c r="G8" i="306"/>
  <c r="F9" i="306"/>
  <c r="I93" i="306"/>
  <c r="F96" i="306"/>
  <c r="J96" i="306"/>
  <c r="I8" i="308"/>
  <c r="I8" i="309"/>
  <c r="F90" i="309"/>
  <c r="J90" i="309"/>
  <c r="F94" i="309"/>
  <c r="J94" i="309"/>
  <c r="J98" i="309"/>
  <c r="I11" i="310"/>
  <c r="I8" i="311"/>
  <c r="G89" i="311"/>
  <c r="F9" i="312"/>
  <c r="J9" i="312"/>
  <c r="I11" i="312"/>
  <c r="G92" i="312"/>
  <c r="F8" i="313"/>
  <c r="J8" i="313"/>
  <c r="I9" i="313"/>
  <c r="G90" i="313"/>
  <c r="I96" i="313"/>
  <c r="F8" i="314"/>
  <c r="J8" i="314"/>
  <c r="I9" i="314"/>
  <c r="G123" i="314"/>
  <c r="F8" i="315"/>
  <c r="J8" i="315"/>
  <c r="I9" i="315"/>
  <c r="G8" i="316"/>
  <c r="F9" i="316"/>
  <c r="J9" i="316"/>
  <c r="I8" i="317"/>
  <c r="G11" i="317"/>
  <c r="F12" i="317"/>
  <c r="I96" i="317"/>
  <c r="F99" i="317"/>
  <c r="G8" i="318"/>
  <c r="F9" i="318"/>
  <c r="I93" i="318"/>
  <c r="F96" i="318"/>
  <c r="G8" i="319"/>
  <c r="F9" i="319"/>
  <c r="I93" i="319"/>
  <c r="G7" i="320"/>
  <c r="F8" i="320"/>
  <c r="I10" i="320"/>
  <c r="G13" i="320"/>
  <c r="F14" i="320"/>
  <c r="F92" i="320"/>
  <c r="G95" i="320"/>
  <c r="I8" i="321"/>
  <c r="G89" i="321"/>
  <c r="G8" i="322"/>
  <c r="F9" i="322"/>
  <c r="G86" i="322"/>
  <c r="F8" i="323"/>
  <c r="I9" i="323"/>
  <c r="G12" i="323"/>
  <c r="I93" i="323"/>
  <c r="F96" i="323"/>
  <c r="G99" i="323"/>
  <c r="G9" i="324"/>
  <c r="I90" i="324"/>
  <c r="F93" i="324"/>
  <c r="G96" i="324"/>
  <c r="G9" i="325"/>
  <c r="I90" i="325"/>
  <c r="F93" i="325"/>
  <c r="G9" i="326"/>
  <c r="I90" i="326"/>
  <c r="F93" i="326"/>
  <c r="G96" i="326"/>
  <c r="G9" i="327"/>
  <c r="I90" i="327"/>
  <c r="I94" i="327"/>
  <c r="I98" i="327"/>
  <c r="F8" i="328"/>
  <c r="J8" i="328"/>
  <c r="I9" i="328"/>
  <c r="G12" i="328"/>
  <c r="F9" i="329"/>
  <c r="J9" i="329"/>
  <c r="I11" i="329"/>
  <c r="F93" i="329"/>
  <c r="J93" i="329"/>
  <c r="I8" i="330"/>
  <c r="F90" i="330"/>
  <c r="J90" i="330"/>
  <c r="I8" i="331"/>
  <c r="F12" i="331"/>
  <c r="J12" i="331"/>
  <c r="F103" i="331"/>
  <c r="J103" i="331"/>
  <c r="G93" i="333"/>
  <c r="J93" i="333"/>
  <c r="F93" i="333"/>
  <c r="I93" i="333"/>
  <c r="G8" i="342"/>
  <c r="J8" i="342"/>
  <c r="F8" i="342"/>
  <c r="I8" i="342"/>
  <c r="G92" i="342"/>
  <c r="J92" i="342"/>
  <c r="F92" i="342"/>
  <c r="I92" i="342"/>
  <c r="G90" i="343"/>
  <c r="J90" i="343"/>
  <c r="F90" i="343"/>
  <c r="I90" i="343"/>
  <c r="F50" i="344"/>
  <c r="F59" i="348"/>
  <c r="G9" i="350"/>
  <c r="J9" i="350"/>
  <c r="F9" i="350"/>
  <c r="I9" i="350"/>
  <c r="F9" i="296"/>
  <c r="J9" i="296"/>
  <c r="F9" i="297"/>
  <c r="J9" i="297"/>
  <c r="F9" i="298"/>
  <c r="J9" i="298"/>
  <c r="F8" i="299"/>
  <c r="J8" i="299"/>
  <c r="F8" i="301"/>
  <c r="J8" i="301"/>
  <c r="F96" i="301"/>
  <c r="J96" i="301"/>
  <c r="F11" i="302"/>
  <c r="J11" i="302"/>
  <c r="I106" i="303"/>
  <c r="F8" i="304"/>
  <c r="J8" i="304"/>
  <c r="I9" i="304"/>
  <c r="F8" i="305"/>
  <c r="J8" i="305"/>
  <c r="I90" i="306"/>
  <c r="F93" i="306"/>
  <c r="J93" i="306"/>
  <c r="F8" i="308"/>
  <c r="J8" i="308"/>
  <c r="I9" i="308"/>
  <c r="F8" i="309"/>
  <c r="J8" i="309"/>
  <c r="I9" i="309"/>
  <c r="F11" i="310"/>
  <c r="J11" i="310"/>
  <c r="I12" i="310"/>
  <c r="I99" i="310"/>
  <c r="F8" i="311"/>
  <c r="J8" i="311"/>
  <c r="I9" i="311"/>
  <c r="F11" i="312"/>
  <c r="J11" i="312"/>
  <c r="I12" i="312"/>
  <c r="F9" i="313"/>
  <c r="J9" i="313"/>
  <c r="I93" i="313"/>
  <c r="F96" i="313"/>
  <c r="J96" i="313"/>
  <c r="F9" i="314"/>
  <c r="J9" i="314"/>
  <c r="I11" i="314"/>
  <c r="I126" i="314"/>
  <c r="F9" i="315"/>
  <c r="J9" i="315"/>
  <c r="I11" i="315"/>
  <c r="F8" i="317"/>
  <c r="J8" i="317"/>
  <c r="F96" i="317"/>
  <c r="J96" i="317"/>
  <c r="F93" i="318"/>
  <c r="J93" i="318"/>
  <c r="F93" i="319"/>
  <c r="J93" i="319"/>
  <c r="F10" i="320"/>
  <c r="J10" i="320"/>
  <c r="F8" i="321"/>
  <c r="J8" i="321"/>
  <c r="F9" i="323"/>
  <c r="J9" i="323"/>
  <c r="F53" i="323"/>
  <c r="F93" i="323"/>
  <c r="J93" i="323"/>
  <c r="F90" i="324"/>
  <c r="J90" i="324"/>
  <c r="F50" i="325"/>
  <c r="F90" i="325"/>
  <c r="J90" i="325"/>
  <c r="F50" i="326"/>
  <c r="F90" i="326"/>
  <c r="J90" i="326"/>
  <c r="F90" i="327"/>
  <c r="J90" i="327"/>
  <c r="F94" i="327"/>
  <c r="J94" i="327"/>
  <c r="F98" i="327"/>
  <c r="J98" i="327"/>
  <c r="F9" i="328"/>
  <c r="J9" i="328"/>
  <c r="F11" i="329"/>
  <c r="J11" i="329"/>
  <c r="F8" i="330"/>
  <c r="J8" i="330"/>
  <c r="F8" i="331"/>
  <c r="J8" i="331"/>
  <c r="G8" i="336"/>
  <c r="J8" i="336"/>
  <c r="F8" i="336"/>
  <c r="I8" i="336"/>
  <c r="G8" i="338"/>
  <c r="J8" i="338"/>
  <c r="F8" i="338"/>
  <c r="I8" i="338"/>
  <c r="F20" i="338"/>
  <c r="F52" i="342"/>
  <c r="F50" i="343"/>
  <c r="F17" i="344"/>
  <c r="F38" i="344"/>
  <c r="F17" i="345"/>
  <c r="G9" i="346"/>
  <c r="J9" i="346"/>
  <c r="F9" i="346"/>
  <c r="I9" i="346"/>
  <c r="G12" i="347"/>
  <c r="J12" i="347"/>
  <c r="F12" i="347"/>
  <c r="I12" i="347"/>
  <c r="G9" i="349"/>
  <c r="J9" i="349"/>
  <c r="F9" i="349"/>
  <c r="I9" i="349"/>
  <c r="F106" i="303"/>
  <c r="F9" i="304"/>
  <c r="F90" i="306"/>
  <c r="F9" i="308"/>
  <c r="F9" i="309"/>
  <c r="F12" i="310"/>
  <c r="F99" i="310"/>
  <c r="F9" i="311"/>
  <c r="F12" i="312"/>
  <c r="F93" i="313"/>
  <c r="F11" i="314"/>
  <c r="F90" i="316"/>
  <c r="F94" i="316"/>
  <c r="F98" i="316"/>
  <c r="F9" i="317"/>
  <c r="F93" i="317"/>
  <c r="G8" i="332"/>
  <c r="J8" i="332"/>
  <c r="I8" i="332"/>
  <c r="G8" i="335"/>
  <c r="J8" i="335"/>
  <c r="F8" i="335"/>
  <c r="I8" i="335"/>
  <c r="G8" i="337"/>
  <c r="J8" i="337"/>
  <c r="F8" i="337"/>
  <c r="I8" i="337"/>
  <c r="G96" i="338"/>
  <c r="J96" i="338"/>
  <c r="F96" i="338"/>
  <c r="I96" i="338"/>
  <c r="F17" i="339"/>
  <c r="F38" i="343"/>
  <c r="F48" i="348"/>
  <c r="G11" i="332"/>
  <c r="F12" i="332"/>
  <c r="G8" i="333"/>
  <c r="F9" i="333"/>
  <c r="F90" i="335"/>
  <c r="J90" i="335"/>
  <c r="G11" i="336"/>
  <c r="F12" i="336"/>
  <c r="F90" i="337"/>
  <c r="J90" i="337"/>
  <c r="F12" i="338"/>
  <c r="J12" i="338"/>
  <c r="G8" i="340"/>
  <c r="J9" i="340"/>
  <c r="F12" i="342"/>
  <c r="J12" i="342"/>
  <c r="F95" i="342"/>
  <c r="J95" i="342"/>
  <c r="F93" i="343"/>
  <c r="J93" i="343"/>
  <c r="F93" i="344"/>
  <c r="J93" i="344"/>
  <c r="F8" i="346"/>
  <c r="J8" i="346"/>
  <c r="F11" i="347"/>
  <c r="J11" i="347"/>
  <c r="F12" i="348"/>
  <c r="J12" i="348"/>
  <c r="F8" i="349"/>
  <c r="J8" i="349"/>
  <c r="F8" i="350"/>
  <c r="J8" i="350"/>
  <c r="G96" i="350"/>
  <c r="J96" i="350"/>
  <c r="F96" i="350"/>
  <c r="G9" i="351"/>
  <c r="J9" i="351"/>
  <c r="F9" i="351"/>
  <c r="G90" i="353"/>
  <c r="J90" i="353"/>
  <c r="F90" i="353"/>
  <c r="F50" i="353"/>
  <c r="I90" i="353"/>
  <c r="G100" i="355"/>
  <c r="J100" i="355"/>
  <c r="F100" i="355"/>
  <c r="F60" i="355"/>
  <c r="I100" i="355"/>
  <c r="G12" i="356"/>
  <c r="J12" i="356"/>
  <c r="F12" i="356"/>
  <c r="I12" i="356"/>
  <c r="G119" i="366"/>
  <c r="J119" i="366"/>
  <c r="F119" i="366"/>
  <c r="I119" i="366"/>
  <c r="G9" i="367"/>
  <c r="J9" i="367"/>
  <c r="F9" i="367"/>
  <c r="I9" i="367"/>
  <c r="I90" i="333"/>
  <c r="I106" i="334"/>
  <c r="I9" i="335"/>
  <c r="I9" i="337"/>
  <c r="I12" i="340"/>
  <c r="I9" i="341"/>
  <c r="G93" i="359"/>
  <c r="J93" i="359"/>
  <c r="F93" i="359"/>
  <c r="I93" i="359"/>
  <c r="G97" i="364"/>
  <c r="J97" i="364"/>
  <c r="F97" i="364"/>
  <c r="I97" i="364"/>
  <c r="G9" i="365"/>
  <c r="J9" i="365"/>
  <c r="F9" i="365"/>
  <c r="I9" i="365"/>
  <c r="G12" i="366"/>
  <c r="J12" i="366"/>
  <c r="F12" i="366"/>
  <c r="I12" i="366"/>
  <c r="F9" i="332"/>
  <c r="F106" i="334"/>
  <c r="F9" i="335"/>
  <c r="F9" i="337"/>
  <c r="F9" i="341"/>
  <c r="F41" i="351"/>
  <c r="G9" i="357"/>
  <c r="J9" i="357"/>
  <c r="F9" i="357"/>
  <c r="I9" i="357"/>
  <c r="G93" i="360"/>
  <c r="J93" i="360"/>
  <c r="F93" i="360"/>
  <c r="I93" i="360"/>
  <c r="G11" i="362"/>
  <c r="J11" i="362"/>
  <c r="F11" i="362"/>
  <c r="I11" i="362"/>
  <c r="G100" i="365"/>
  <c r="J100" i="365"/>
  <c r="F100" i="365"/>
  <c r="F60" i="365"/>
  <c r="I100" i="365"/>
  <c r="G96" i="367"/>
  <c r="J96" i="367"/>
  <c r="F96" i="367"/>
  <c r="J12" i="369"/>
  <c r="F12" i="369"/>
  <c r="I12" i="369"/>
  <c r="G12" i="372"/>
  <c r="J12" i="372"/>
  <c r="F12" i="372"/>
  <c r="I12" i="372"/>
  <c r="G93" i="377"/>
  <c r="J93" i="377"/>
  <c r="F93" i="377"/>
  <c r="I93" i="377"/>
  <c r="I9" i="352"/>
  <c r="I8" i="353"/>
  <c r="I8" i="354"/>
  <c r="I8" i="356"/>
  <c r="I96" i="356"/>
  <c r="I11" i="357"/>
  <c r="I90" i="359"/>
  <c r="I90" i="360"/>
  <c r="I90" i="361"/>
  <c r="I12" i="362"/>
  <c r="I90" i="364"/>
  <c r="I94" i="364"/>
  <c r="I8" i="366"/>
  <c r="I116" i="366"/>
  <c r="J93" i="367"/>
  <c r="F93" i="367"/>
  <c r="I93" i="367"/>
  <c r="I96" i="367"/>
  <c r="G93" i="368"/>
  <c r="J93" i="368"/>
  <c r="F93" i="368"/>
  <c r="G11" i="369"/>
  <c r="J11" i="369"/>
  <c r="F11" i="369"/>
  <c r="G8" i="370"/>
  <c r="J8" i="370"/>
  <c r="F8" i="370"/>
  <c r="I8" i="370"/>
  <c r="G98" i="371"/>
  <c r="J98" i="371"/>
  <c r="F98" i="371"/>
  <c r="F58" i="371"/>
  <c r="I98" i="371"/>
  <c r="G9" i="380"/>
  <c r="J9" i="380"/>
  <c r="F9" i="380"/>
  <c r="I9" i="380"/>
  <c r="F9" i="352"/>
  <c r="F8" i="353"/>
  <c r="F8" i="354"/>
  <c r="F8" i="356"/>
  <c r="F96" i="356"/>
  <c r="F11" i="357"/>
  <c r="F90" i="359"/>
  <c r="F90" i="360"/>
  <c r="F90" i="361"/>
  <c r="F12" i="362"/>
  <c r="F90" i="364"/>
  <c r="F94" i="364"/>
  <c r="F8" i="366"/>
  <c r="F116" i="366"/>
  <c r="F20" i="367"/>
  <c r="F41" i="367"/>
  <c r="F50" i="368"/>
  <c r="J90" i="368"/>
  <c r="F90" i="368"/>
  <c r="I90" i="368"/>
  <c r="I93" i="368"/>
  <c r="I11" i="369"/>
  <c r="G11" i="371"/>
  <c r="J11" i="371"/>
  <c r="F11" i="371"/>
  <c r="I11" i="371"/>
  <c r="G109" i="373"/>
  <c r="J109" i="373"/>
  <c r="F109" i="373"/>
  <c r="I109" i="373"/>
  <c r="G9" i="374"/>
  <c r="J9" i="374"/>
  <c r="F9" i="374"/>
  <c r="I9" i="374"/>
  <c r="G11" i="375"/>
  <c r="J11" i="375"/>
  <c r="F11" i="375"/>
  <c r="I11" i="375"/>
  <c r="G106" i="375"/>
  <c r="J106" i="375"/>
  <c r="F106" i="375"/>
  <c r="I106" i="375"/>
  <c r="I9" i="370"/>
  <c r="I93" i="370"/>
  <c r="I12" i="371"/>
  <c r="I8" i="372"/>
  <c r="I96" i="372"/>
  <c r="I11" i="373"/>
  <c r="I106" i="373"/>
  <c r="I11" i="374"/>
  <c r="I12" i="375"/>
  <c r="I103" i="375"/>
  <c r="I90" i="377"/>
  <c r="I12" i="378"/>
  <c r="I103" i="378"/>
  <c r="I11" i="380"/>
  <c r="F9" i="370"/>
  <c r="F93" i="370"/>
  <c r="F12" i="371"/>
  <c r="F8" i="372"/>
  <c r="F96" i="372"/>
  <c r="F11" i="373"/>
  <c r="F106" i="373"/>
  <c r="F11" i="374"/>
  <c r="F12" i="375"/>
  <c r="F103" i="375"/>
  <c r="F90" i="377"/>
  <c r="F12" i="378"/>
  <c r="F103" i="378"/>
  <c r="F11" i="380"/>
</calcChain>
</file>

<file path=xl/sharedStrings.xml><?xml version="1.0" encoding="utf-8"?>
<sst xmlns="http://schemas.openxmlformats.org/spreadsheetml/2006/main" count="15399" uniqueCount="426">
  <si>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</si>
  <si>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</si>
  <si>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</si>
  <si>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</si>
  <si>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</si>
  <si>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</si>
  <si>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</si>
  <si>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</si>
  <si>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</si>
  <si>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</si>
  <si>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</si>
  <si>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</si>
  <si>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</si>
  <si>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</si>
  <si>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</si>
  <si>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</si>
  <si>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</si>
  <si>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</si>
  <si>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</si>
  <si>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</si>
  <si>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</si>
  <si>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</si>
  <si>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</si>
  <si>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</si>
  <si>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</si>
  <si>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</si>
  <si>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</si>
  <si>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</si>
  <si>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</si>
  <si>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</si>
  <si>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</si>
  <si>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</si>
  <si>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</si>
  <si>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</si>
  <si>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</si>
  <si>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</si>
  <si>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</si>
  <si>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</si>
  <si>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</si>
  <si>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</si>
  <si>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</si>
  <si>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</si>
  <si>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</si>
  <si>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</si>
  <si>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</si>
  <si>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</si>
  <si>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</si>
  <si>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</si>
  <si>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</si>
  <si>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</si>
  <si>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</si>
  <si>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</si>
  <si>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</si>
  <si>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</si>
  <si>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</si>
  <si>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</si>
  <si>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</si>
  <si>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</si>
  <si>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</si>
  <si>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</si>
  <si>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</si>
  <si>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</si>
  <si>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</si>
  <si>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</si>
  <si>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</si>
  <si>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</si>
  <si>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</si>
  <si>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</si>
  <si>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</si>
  <si>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</si>
  <si>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</si>
  <si>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</si>
  <si>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</si>
  <si>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</si>
  <si>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</si>
  <si>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</si>
  <si>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</si>
  <si>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</si>
  <si>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</si>
  <si>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</si>
  <si>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</si>
  <si>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</si>
  <si>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</si>
  <si>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</si>
  <si>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</si>
  <si>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</si>
  <si>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</si>
  <si>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</si>
  <si>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</si>
  <si>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</si>
  <si>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</si>
  <si>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</si>
  <si>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</si>
  <si>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</si>
  <si>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</si>
  <si>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</si>
  <si>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</si>
  <si>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</si>
  <si>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</si>
  <si>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</si>
  <si>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</si>
  <si>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</si>
  <si>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</si>
  <si>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01.02.2021 года (начало размещения - с 01.03.2021).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</si>
  <si>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</si>
  <si>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</si>
  <si>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</si>
  <si>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</si>
  <si>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</si>
  <si>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</si>
  <si>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</si>
  <si>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</si>
  <si>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</si>
  <si>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</si>
  <si>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</si>
  <si>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</si>
  <si>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</si>
  <si>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</si>
  <si>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</si>
  <si>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</si>
  <si>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</si>
  <si>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</si>
  <si>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</si>
  <si>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</si>
  <si>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</si>
  <si>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</si>
  <si>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</si>
  <si>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</si>
  <si>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</si>
  <si>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</si>
  <si>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</si>
  <si>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</si>
  <si>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</si>
  <si>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</si>
  <si>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</si>
  <si>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</si>
  <si>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</si>
  <si>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</si>
  <si>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</si>
  <si>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</si>
  <si>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</si>
  <si>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</si>
  <si>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</si>
  <si>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</si>
  <si>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</si>
  <si>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</si>
  <si>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</si>
  <si>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</si>
  <si>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</si>
  <si>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</si>
  <si>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</si>
  <si>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</si>
  <si>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</si>
  <si>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</si>
  <si>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</si>
  <si>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</si>
  <si>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</si>
  <si>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</si>
  <si>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</si>
  <si>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</si>
  <si>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</si>
  <si>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</si>
  <si>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</si>
  <si>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</si>
  <si>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</si>
  <si>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</si>
  <si>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</si>
  <si>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</si>
  <si>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</si>
  <si>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</si>
  <si>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</si>
  <si>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</si>
  <si>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</si>
  <si>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</si>
  <si>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</si>
  <si>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</si>
  <si>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</si>
  <si>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</si>
  <si>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</si>
  <si>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</si>
  <si>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</si>
  <si>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</si>
  <si>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</si>
  <si>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</si>
  <si>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</si>
  <si>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</si>
  <si>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</si>
  <si>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</si>
  <si>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</si>
  <si>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</si>
  <si>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</si>
  <si>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</si>
  <si>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</si>
  <si>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</si>
  <si>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</si>
  <si>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</si>
  <si>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</si>
  <si>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</si>
  <si>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</si>
  <si>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</si>
  <si>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</si>
  <si>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</si>
  <si>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</si>
  <si>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</si>
  <si>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</si>
  <si>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</si>
  <si>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</si>
  <si>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</si>
  <si>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</si>
  <si>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</si>
  <si>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</si>
  <si>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</si>
  <si>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</si>
  <si>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</si>
  <si>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</si>
  <si>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</si>
  <si>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</si>
  <si>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</si>
  <si>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</si>
  <si>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</si>
  <si>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</si>
  <si>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</si>
  <si>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</si>
  <si>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</si>
  <si>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</si>
  <si>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</si>
  <si>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</si>
  <si>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</si>
  <si>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</si>
  <si>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</si>
  <si>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</si>
  <si>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</si>
  <si>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Пакет «Лайт»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</si>
  <si>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</si>
  <si>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</si>
  <si>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</si>
  <si>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</si>
  <si>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</si>
  <si>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</si>
  <si>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</si>
  <si>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</si>
  <si>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</si>
  <si>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</si>
  <si>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</si>
  <si>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</si>
  <si>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</si>
  <si>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</si>
  <si>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</si>
  <si>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</si>
  <si>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</si>
  <si>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</si>
  <si>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</si>
  <si>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Брендирование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</si>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</sst>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79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0" fontId="10" fillId="3" borderId="51" xfId="1" applyFont="1" applyFill="1" applyBorder="1" applyAlignment="1">
      <alignment horizontal="left" vertical="center"/>
    </xf>
    <xf numFmtId="0" fontId="10" fillId="3" borderId="52" xfId="1" applyFont="1" applyFill="1" applyBorder="1" applyAlignment="1">
      <alignment horizontal="left" vertical="center"/>
    </xf>
    <xf numFmtId="0" fontId="10" fillId="3" borderId="53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0" fontId="10" fillId="3" borderId="56" xfId="1" applyFont="1" applyFill="1" applyBorder="1" applyAlignment="1">
      <alignment horizontal="left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0" fontId="16" fillId="4" borderId="121" xfId="1" applyFont="1" applyFill="1" applyBorder="1" applyAlignment="1">
      <alignment horizontal="center" vertical="center" wrapText="1"/>
    </xf>
    <xf numFmtId="0" fontId="16" fillId="4" borderId="122" xfId="1" applyFont="1" applyFill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center" vertical="center" wrapText="1"/>
    </xf>
    <xf numFmtId="0" fontId="29" fillId="2" borderId="93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46" xfId="2" applyNumberFormat="1" applyFont="1" applyFill="1" applyBorder="1" applyAlignment="1" applyProtection="1">
      <alignment horizontal="center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4" xfId="1" applyFont="1" applyFill="1" applyBorder="1" applyAlignment="1">
      <alignment horizontal="center" vertical="center" wrapText="1"/>
    </xf>
    <xf numFmtId="0" fontId="16" fillId="4" borderId="146" xfId="1" applyFont="1" applyFill="1" applyBorder="1" applyAlignment="1">
      <alignment horizontal="center" vertical="center" wrapText="1"/>
    </xf>
    <xf numFmtId="4" fontId="18" fillId="2" borderId="15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45" xfId="2" applyNumberFormat="1" applyFont="1" applyFill="1" applyBorder="1" applyAlignment="1" applyProtection="1">
      <alignment horizontal="center" vertical="center" wrapText="1"/>
    </xf>
    <xf numFmtId="165" fontId="18" fillId="5" borderId="46" xfId="2" applyNumberFormat="1" applyFont="1" applyFill="1" applyBorder="1" applyAlignment="1" applyProtection="1">
      <alignment horizontal="center" vertical="center" wrapText="1"/>
    </xf>
    <xf numFmtId="165" fontId="18" fillId="5" borderId="44" xfId="2" applyNumberFormat="1" applyFont="1" applyFill="1" applyBorder="1" applyAlignment="1" applyProtection="1">
      <alignment horizontal="center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43" xfId="2" applyNumberFormat="1" applyFont="1" applyFill="1" applyBorder="1" applyAlignment="1" applyProtection="1">
      <alignment horizontal="center" vertical="center" wrapText="1"/>
    </xf>
    <xf numFmtId="165" fontId="9" fillId="5" borderId="44" xfId="2" applyNumberFormat="1" applyFont="1" applyFill="1" applyBorder="1" applyAlignment="1" applyProtection="1">
      <alignment horizontal="center" vertical="center" wrapText="1"/>
    </xf>
    <xf numFmtId="165" fontId="18" fillId="5" borderId="45" xfId="2" applyNumberFormat="1" applyFont="1" applyFill="1" applyBorder="1" applyAlignment="1" applyProtection="1">
      <alignment horizontal="center" vertical="center" wrapText="1"/>
    </xf>
    <xf numFmtId="165" fontId="18" fillId="5" borderId="46" xfId="2" applyNumberFormat="1" applyFont="1" applyFill="1" applyBorder="1" applyAlignment="1" applyProtection="1">
      <alignment horizontal="center" vertical="center" wrapText="1"/>
    </xf>
    <xf numFmtId="165" fontId="18" fillId="5" borderId="44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3" fontId="9" fillId="2" borderId="18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0" fontId="20" fillId="6" borderId="5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5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56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7" xfId="1" applyNumberFormat="1" applyFont="1" applyFill="1" applyBorder="1" applyAlignment="1">
      <alignment horizontal="center" vertical="center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3" fontId="9" fillId="2" borderId="49" xfId="2" applyNumberFormat="1" applyFont="1" applyFill="1" applyBorder="1" applyAlignment="1" applyProtection="1">
      <alignment horizontal="left" vertical="center" wrapText="1"/>
    </xf>
    <xf numFmtId="0" fontId="10" fillId="3" borderId="37" xfId="1" applyFont="1" applyFill="1" applyBorder="1" applyAlignment="1">
      <alignment horizontal="left" vertical="center"/>
    </xf>
    <xf numFmtId="0" fontId="10" fillId="3" borderId="38" xfId="1" applyFont="1" applyFill="1" applyBorder="1" applyAlignment="1">
      <alignment horizontal="left" vertical="center"/>
    </xf>
    <xf numFmtId="0" fontId="10" fillId="3" borderId="39" xfId="1" applyFont="1" applyFill="1" applyBorder="1" applyAlignment="1">
      <alignment horizontal="left" vertical="center"/>
    </xf>
    <xf numFmtId="4" fontId="10" fillId="3" borderId="40" xfId="1" applyNumberFormat="1" applyFont="1" applyFill="1" applyBorder="1" applyAlignment="1">
      <alignment horizontal="center" vertical="center"/>
    </xf>
    <xf numFmtId="4" fontId="10" fillId="3" borderId="41" xfId="1" applyNumberFormat="1" applyFont="1" applyFill="1" applyBorder="1" applyAlignment="1">
      <alignment horizontal="center" vertical="center"/>
    </xf>
    <xf numFmtId="4" fontId="10" fillId="3" borderId="42" xfId="1" applyNumberFormat="1" applyFont="1" applyFill="1" applyBorder="1" applyAlignment="1">
      <alignment horizontal="center" vertical="center"/>
    </xf>
    <xf numFmtId="0" fontId="20" fillId="4" borderId="25" xfId="1" applyFont="1" applyFill="1" applyBorder="1" applyAlignment="1">
      <alignment horizontal="left" vertical="center"/>
    </xf>
    <xf numFmtId="0" fontId="20" fillId="4" borderId="26" xfId="1" applyFont="1" applyFill="1" applyBorder="1" applyAlignment="1">
      <alignment horizontal="left" vertical="center"/>
    </xf>
    <xf numFmtId="0" fontId="20" fillId="4" borderId="27" xfId="1" applyFont="1" applyFill="1" applyBorder="1" applyAlignment="1">
      <alignment horizontal="left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7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1" xfId="1" applyFont="1" applyFill="1" applyBorder="1" applyAlignment="1">
      <alignment horizontal="left" vertical="center"/>
    </xf>
    <xf numFmtId="0" fontId="20" fillId="4" borderId="22" xfId="1" applyFont="1" applyFill="1" applyBorder="1" applyAlignment="1">
      <alignment horizontal="left" vertical="center"/>
    </xf>
    <xf numFmtId="0" fontId="20" fillId="4" borderId="23" xfId="1" applyFont="1" applyFill="1" applyBorder="1" applyAlignment="1">
      <alignment horizontal="left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2" xfId="1" applyNumberFormat="1" applyFont="1" applyFill="1" applyBorder="1" applyAlignment="1">
      <alignment horizontal="center" vertical="center"/>
    </xf>
    <xf numFmtId="4" fontId="18" fillId="4" borderId="23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0" fontId="10" fillId="3" borderId="8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0" fontId="10" fillId="3" borderId="51" xfId="1" applyFont="1" applyFill="1" applyBorder="1" applyAlignment="1">
      <alignment horizontal="left" vertical="center"/>
    </xf>
    <xf numFmtId="0" fontId="10" fillId="3" borderId="52" xfId="1" applyFont="1" applyFill="1" applyBorder="1" applyAlignment="1">
      <alignment horizontal="left" vertical="center"/>
    </xf>
    <xf numFmtId="0" fontId="10" fillId="3" borderId="53" xfId="1" applyFont="1" applyFill="1" applyBorder="1" applyAlignment="1">
      <alignment horizontal="left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9" fillId="2" borderId="6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16" fillId="4" borderId="54" xfId="1" applyFont="1" applyFill="1" applyBorder="1" applyAlignment="1">
      <alignment horizontal="center" vertical="center" wrapText="1"/>
    </xf>
    <xf numFmtId="0" fontId="16" fillId="4" borderId="55" xfId="1" applyFont="1" applyFill="1" applyBorder="1" applyAlignment="1">
      <alignment horizontal="center" vertical="center" wrapText="1"/>
    </xf>
    <xf numFmtId="0" fontId="16" fillId="4" borderId="56" xfId="1" applyFont="1" applyFill="1" applyBorder="1" applyAlignment="1">
      <alignment horizontal="center" vertical="center" wrapText="1"/>
    </xf>
    <xf numFmtId="165" fontId="9" fillId="5" borderId="72" xfId="2" applyNumberFormat="1" applyFont="1" applyFill="1" applyBorder="1" applyAlignment="1" applyProtection="1">
      <alignment horizontal="center" vertical="center" wrapText="1"/>
    </xf>
    <xf numFmtId="165" fontId="9" fillId="5" borderId="73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0" fontId="26" fillId="7" borderId="82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0" fontId="10" fillId="3" borderId="56" xfId="1" applyFont="1" applyFill="1" applyBorder="1" applyAlignment="1">
      <alignment horizontal="left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104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4" fontId="18" fillId="4" borderId="103" xfId="1" applyNumberFormat="1" applyFont="1" applyFill="1" applyBorder="1" applyAlignment="1">
      <alignment horizontal="center" vertical="center"/>
    </xf>
    <xf numFmtId="4" fontId="18" fillId="4" borderId="111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6" fillId="4" borderId="37" xfId="1" applyFont="1" applyFill="1" applyBorder="1" applyAlignment="1">
      <alignment horizontal="center" vertical="center" wrapText="1"/>
    </xf>
    <xf numFmtId="0" fontId="16" fillId="4" borderId="104" xfId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3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1" xfId="1" applyNumberFormat="1" applyFont="1" applyFill="1" applyBorder="1" applyAlignment="1">
      <alignment horizontal="center" vertical="center"/>
    </xf>
    <xf numFmtId="4" fontId="10" fillId="3" borderId="122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63" xfId="1" applyNumberFormat="1" applyFont="1" applyFill="1" applyBorder="1" applyAlignment="1">
      <alignment horizontal="center" vertical="center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0" fontId="26" fillId="7" borderId="127" xfId="3" applyFont="1" applyFill="1" applyBorder="1" applyAlignment="1" applyProtection="1">
      <alignment horizontal="left" vertical="center" wrapText="1"/>
      <protection locked="0"/>
    </xf>
    <xf numFmtId="0" fontId="26" fillId="7" borderId="128" xfId="3" applyFont="1" applyFill="1" applyBorder="1" applyAlignment="1" applyProtection="1">
      <alignment horizontal="left" vertical="center" wrapText="1"/>
      <protection locked="0"/>
    </xf>
    <xf numFmtId="0" fontId="26" fillId="7" borderId="129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0" xfId="3" applyNumberFormat="1" applyFont="1" applyFill="1" applyBorder="1" applyAlignment="1">
      <alignment horizontal="left" vertical="center" wrapText="1"/>
    </xf>
    <xf numFmtId="4" fontId="28" fillId="8" borderId="131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0" fontId="20" fillId="4" borderId="126" xfId="1" applyFont="1" applyFill="1" applyBorder="1" applyAlignment="1">
      <alignment horizontal="left" vertical="center"/>
    </xf>
    <xf numFmtId="0" fontId="20" fillId="4" borderId="46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6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0" fontId="26" fillId="7" borderId="72" xfId="3" applyFont="1" applyFill="1" applyBorder="1" applyAlignment="1" applyProtection="1">
      <alignment horizontal="left" vertical="center" wrapText="1"/>
      <protection locked="0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49" xfId="1" applyNumberFormat="1" applyFont="1" applyFill="1" applyBorder="1" applyAlignment="1">
      <alignment horizontal="center" vertical="center"/>
    </xf>
    <xf numFmtId="3" fontId="27" fillId="8" borderId="69" xfId="3" applyNumberFormat="1" applyFont="1" applyFill="1" applyBorder="1" applyAlignment="1">
      <alignment horizontal="left" vertical="center" wrapText="1"/>
    </xf>
    <xf numFmtId="3" fontId="27" fillId="8" borderId="70" xfId="3" applyNumberFormat="1" applyFont="1" applyFill="1" applyBorder="1" applyAlignment="1">
      <alignment horizontal="left" vertical="center" wrapText="1"/>
    </xf>
    <xf numFmtId="3" fontId="27" fillId="8" borderId="134" xfId="3" applyNumberFormat="1" applyFont="1" applyFill="1" applyBorder="1" applyAlignment="1">
      <alignment horizontal="left" vertical="center" wrapText="1"/>
    </xf>
    <xf numFmtId="4" fontId="28" fillId="8" borderId="135" xfId="3" applyNumberFormat="1" applyFont="1" applyFill="1" applyBorder="1" applyAlignment="1">
      <alignment horizontal="center" vertical="center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137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0" fontId="20" fillId="4" borderId="142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165" fontId="18" fillId="5" borderId="140" xfId="2" applyNumberFormat="1" applyFont="1" applyFill="1" applyBorder="1" applyAlignment="1" applyProtection="1">
      <alignment horizontal="center" vertical="center" wrapText="1"/>
    </xf>
    <xf numFmtId="165" fontId="18" fillId="5" borderId="136" xfId="2" applyNumberFormat="1" applyFont="1" applyFill="1" applyBorder="1" applyAlignment="1" applyProtection="1">
      <alignment horizontal="center" vertical="center" wrapText="1"/>
    </xf>
    <xf numFmtId="165" fontId="18" fillId="5" borderId="141" xfId="2" applyNumberFormat="1" applyFont="1" applyFill="1" applyBorder="1" applyAlignment="1" applyProtection="1">
      <alignment horizontal="center" vertical="center" wrapText="1"/>
    </xf>
    <xf numFmtId="3" fontId="27" fillId="8" borderId="143" xfId="3" applyNumberFormat="1" applyFont="1" applyFill="1" applyBorder="1" applyAlignment="1">
      <alignment horizontal="left" vertical="center" wrapText="1"/>
    </xf>
    <xf numFmtId="0" fontId="9" fillId="9" borderId="75" xfId="3" applyFont="1" applyFill="1" applyBorder="1" applyAlignment="1">
      <alignment horizontal="left" vertical="center" wrapText="1"/>
    </xf>
    <xf numFmtId="0" fontId="9" fillId="9" borderId="76" xfId="3" applyFont="1" applyFill="1" applyBorder="1" applyAlignment="1">
      <alignment horizontal="left" vertical="center" wrapText="1"/>
    </xf>
    <xf numFmtId="0" fontId="9" fillId="9" borderId="76" xfId="3" applyFont="1" applyFill="1" applyBorder="1" applyAlignment="1">
      <alignment horizontal="center" vertical="center" wrapText="1"/>
    </xf>
    <xf numFmtId="0" fontId="9" fillId="9" borderId="50" xfId="3" applyFont="1" applyFill="1" applyBorder="1" applyAlignment="1">
      <alignment horizontal="center" vertical="center" wrapText="1"/>
    </xf>
    <xf numFmtId="4" fontId="9" fillId="9" borderId="76" xfId="3" applyNumberFormat="1" applyFont="1" applyFill="1" applyBorder="1" applyAlignment="1">
      <alignment horizontal="center" vertical="center" wrapText="1"/>
    </xf>
    <xf numFmtId="0" fontId="9" fillId="9" borderId="78" xfId="3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left" vertical="center" wrapText="1"/>
    </xf>
    <xf numFmtId="0" fontId="9" fillId="9" borderId="50" xfId="3" applyFont="1" applyFill="1" applyBorder="1" applyAlignment="1">
      <alignment horizontal="left" vertical="center" wrapText="1"/>
    </xf>
    <xf numFmtId="4" fontId="9" fillId="9" borderId="50" xfId="3" applyNumberFormat="1" applyFont="1" applyFill="1" applyBorder="1" applyAlignment="1">
      <alignment horizontal="center" vertical="center" wrapText="1"/>
    </xf>
    <xf numFmtId="0" fontId="9" fillId="9" borderId="81" xfId="3" applyFont="1" applyFill="1" applyBorder="1" applyAlignment="1">
      <alignment horizontal="center" vertical="center" wrapText="1"/>
    </xf>
    <xf numFmtId="0" fontId="18" fillId="2" borderId="70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4" xfId="3" applyFont="1" applyFill="1" applyBorder="1" applyAlignment="1">
      <alignment horizontal="center" vertical="center" wrapText="1"/>
    </xf>
    <xf numFmtId="0" fontId="20" fillId="6" borderId="145" xfId="3" applyFont="1" applyFill="1" applyBorder="1" applyAlignment="1">
      <alignment horizontal="center" vertical="center" wrapText="1"/>
    </xf>
    <xf numFmtId="0" fontId="20" fillId="6" borderId="72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46" xfId="3" applyFont="1" applyFill="1" applyBorder="1" applyAlignment="1">
      <alignment horizontal="center" vertical="center" wrapText="1"/>
    </xf>
    <xf numFmtId="0" fontId="10" fillId="3" borderId="69" xfId="1" applyFont="1" applyFill="1" applyBorder="1" applyAlignment="1">
      <alignment horizontal="left" vertical="center"/>
    </xf>
    <xf numFmtId="0" fontId="10" fillId="3" borderId="70" xfId="1" applyFont="1" applyFill="1" applyBorder="1" applyAlignment="1">
      <alignment horizontal="left" vertical="center"/>
    </xf>
    <xf numFmtId="0" fontId="10" fillId="3" borderId="71" xfId="1" applyFont="1" applyFill="1" applyBorder="1" applyAlignment="1">
      <alignment horizontal="left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2" xfId="1" applyNumberFormat="1" applyFont="1" applyFill="1" applyBorder="1" applyAlignment="1">
      <alignment horizontal="center" vertical="center"/>
    </xf>
    <xf numFmtId="4" fontId="10" fillId="3" borderId="23" xfId="1" applyNumberFormat="1" applyFont="1" applyFill="1" applyBorder="1" applyAlignment="1">
      <alignment horizontal="center" vertical="center"/>
    </xf>
    <xf numFmtId="0" fontId="9" fillId="2" borderId="5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0" fontId="20" fillId="4" borderId="51" xfId="1" applyFont="1" applyFill="1" applyBorder="1" applyAlignment="1">
      <alignment horizontal="left" vertical="center"/>
    </xf>
    <xf numFmtId="0" fontId="20" fillId="4" borderId="52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0" fontId="26" fillId="7" borderId="151" xfId="3" applyFont="1" applyFill="1" applyBorder="1" applyAlignment="1" applyProtection="1">
      <alignment horizontal="left" vertical="center" wrapText="1"/>
      <protection locked="0"/>
    </xf>
    <xf numFmtId="3" fontId="27" fillId="8" borderId="152" xfId="3" applyNumberFormat="1" applyFont="1" applyFill="1" applyBorder="1" applyAlignment="1">
      <alignment horizontal="left" vertical="center" wrapText="1"/>
    </xf>
    <xf numFmtId="3" fontId="27" fillId="8" borderId="153" xfId="3" applyNumberFormat="1" applyFont="1" applyFill="1" applyBorder="1" applyAlignment="1">
      <alignment horizontal="left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0" fontId="20" fillId="4" borderId="154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9" fillId="9" borderId="79" xfId="3" applyNumberFormat="1" applyFont="1" applyFill="1" applyBorder="1" applyAlignment="1">
      <alignment horizontal="center" vertical="center" wrapText="1"/>
    </xf>
    <xf numFmtId="0" fontId="9" fillId="9" borderId="140" xfId="3" applyFont="1" applyFill="1" applyBorder="1" applyAlignment="1">
      <alignment horizontal="left" vertical="center" wrapText="1"/>
    </xf>
    <xf numFmtId="0" fontId="9" fillId="9" borderId="141" xfId="3" applyFont="1" applyFill="1" applyBorder="1" applyAlignment="1">
      <alignment horizontal="left" vertical="center" wrapText="1"/>
    </xf>
    <xf numFmtId="4" fontId="9" fillId="9" borderId="66" xfId="3" applyNumberFormat="1" applyFont="1" applyFill="1" applyBorder="1" applyAlignment="1">
      <alignment horizontal="center" vertical="center" wrapText="1"/>
    </xf>
    <xf numFmtId="0" fontId="9" fillId="9" borderId="67" xfId="3" applyFont="1" applyFill="1" applyBorder="1" applyAlignment="1">
      <alignment horizontal="center" vertical="center" wrapText="1"/>
    </xf>
    <xf numFmtId="0" fontId="9" fillId="9" borderId="68" xfId="3" applyFont="1" applyFill="1" applyBorder="1" applyAlignment="1">
      <alignment horizontal="center" vertical="center" wrapText="1"/>
    </xf>
    <xf numFmtId="0" fontId="20" fillId="6" borderId="100" xfId="3" applyFont="1" applyFill="1" applyBorder="1" applyAlignment="1">
      <alignment horizontal="center" vertical="center" wrapText="1"/>
    </xf>
    <xf numFmtId="0" fontId="20" fillId="6" borderId="15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07" xfId="3" applyFont="1" applyFill="1" applyBorder="1" applyAlignment="1">
      <alignment horizontal="left" vertical="center" wrapText="1"/>
    </xf>
    <xf numFmtId="0" fontId="9" fillId="9" borderId="72" xfId="3" applyFont="1" applyFill="1" applyBorder="1" applyAlignment="1">
      <alignment horizontal="center" vertical="center" wrapText="1"/>
    </xf>
    <xf numFmtId="0" fontId="9" fillId="9" borderId="132" xfId="3" applyFont="1" applyFill="1" applyBorder="1" applyAlignment="1">
      <alignment horizontal="center" vertical="center" wrapText="1"/>
    </xf>
    <xf numFmtId="0" fontId="9" fillId="9" borderId="82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0" fontId="9" fillId="9" borderId="69" xfId="3" applyFont="1" applyFill="1" applyBorder="1" applyAlignment="1">
      <alignment horizontal="center" vertical="center" wrapText="1"/>
    </xf>
    <xf numFmtId="0" fontId="9" fillId="9" borderId="70" xfId="3" applyFont="1" applyFill="1" applyBorder="1" applyAlignment="1">
      <alignment horizontal="center" vertical="center" wrapText="1"/>
    </xf>
    <xf numFmtId="4" fontId="9" fillId="9" borderId="75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08" xfId="3" applyFont="1" applyFill="1" applyBorder="1" applyAlignment="1">
      <alignment horizontal="left" vertical="center" wrapText="1"/>
    </xf>
    <xf numFmtId="0" fontId="20" fillId="2" borderId="5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5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53" xfId="2" applyNumberFormat="1" applyFont="1" applyFill="1" applyBorder="1" applyAlignment="1" applyProtection="1">
      <alignment horizontal="left" vertical="center" wrapText="1"/>
      <protection locked="0"/>
    </xf>
    <xf numFmtId="4" fontId="30" fillId="2" borderId="19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30" fillId="2" borderId="18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38" xfId="1" applyNumberFormat="1" applyFont="1" applyFill="1" applyBorder="1" applyAlignment="1">
      <alignment horizontal="center" vertical="center"/>
    </xf>
    <xf numFmtId="4" fontId="20" fillId="2" borderId="107" xfId="1" applyNumberFormat="1" applyFont="1" applyFill="1" applyBorder="1" applyAlignment="1">
      <alignment horizontal="center" vertical="center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76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66" xfId="1" applyNumberFormat="1" applyFont="1" applyFill="1" applyBorder="1" applyAlignment="1">
      <alignment horizontal="center" vertical="center"/>
    </xf>
    <xf numFmtId="4" fontId="20" fillId="2" borderId="67" xfId="1" applyNumberFormat="1" applyFont="1" applyFill="1" applyBorder="1" applyAlignment="1">
      <alignment horizontal="center" vertical="center"/>
    </xf>
    <xf numFmtId="4" fontId="20" fillId="2" borderId="68" xfId="1" applyNumberFormat="1" applyFont="1" applyFill="1" applyBorder="1" applyAlignment="1">
      <alignment horizontal="center" vertical="center"/>
    </xf>
    <xf numFmtId="0" fontId="10" fillId="3" borderId="132" xfId="1" applyFont="1" applyFill="1" applyBorder="1" applyAlignment="1">
      <alignment horizontal="left" vertical="center"/>
    </xf>
    <xf numFmtId="0" fontId="10" fillId="3" borderId="146" xfId="1" applyFont="1" applyFill="1" applyBorder="1" applyAlignment="1">
      <alignment horizontal="left" vertical="center"/>
    </xf>
    <xf numFmtId="0" fontId="10" fillId="3" borderId="72" xfId="1" applyFont="1" applyFill="1" applyBorder="1" applyAlignment="1">
      <alignment horizontal="left" vertical="center"/>
    </xf>
    <xf numFmtId="0" fontId="20" fillId="2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8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6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46" xfId="2" applyNumberFormat="1" applyFont="1" applyFill="1" applyBorder="1" applyAlignment="1" applyProtection="1">
      <alignment horizontal="center" vertical="center" wrapText="1"/>
    </xf>
    <xf numFmtId="165" fontId="18" fillId="5" borderId="72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46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0" fontId="20" fillId="4" borderId="103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10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7" xfId="1" applyNumberFormat="1" applyFont="1" applyFill="1" applyBorder="1" applyAlignment="1">
      <alignment horizontal="center" vertical="center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">
        <v>103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85"/>
      <c r="C7" s="155"/>
      <c r="D7" s="155"/>
      <c r="E7" s="155"/>
      <c r="F7" s="155"/>
      <c r="G7" s="155"/>
      <c r="H7" s="155"/>
      <c r="I7" s="155"/>
      <c r="J7" s="156"/>
    </row>
    <row r="8" spans="1:10" ht="36" customHeight="1" x14ac:dyDescent="0.25">
      <c r="A8" s="7" t="s">
        <v>111</v>
      </c>
      <c r="B8" s="166" t="s">
        <v>112</v>
      </c>
      <c r="C8" s="167"/>
      <c r="D8" s="167"/>
      <c r="E8" s="167"/>
      <c r="F8" s="16">
        <f>H8*1.2</f>
        <v>45792</v>
      </c>
      <c r="G8" s="17">
        <f>H8*1.1</f>
        <v>41976</v>
      </c>
      <c r="H8" s="16">
        <v>38160</v>
      </c>
      <c r="I8" s="16">
        <f>H8*0.75</f>
        <v>28620</v>
      </c>
      <c r="J8" s="16">
        <f>H8*0.5</f>
        <v>19080</v>
      </c>
    </row>
    <row r="9" spans="1:10" ht="36" customHeight="1" thickBot="1" x14ac:dyDescent="0.3">
      <c r="A9" s="7" t="s">
        <v>113</v>
      </c>
      <c r="B9" s="140" t="s">
        <v>114</v>
      </c>
      <c r="C9" s="138"/>
      <c r="D9" s="138"/>
      <c r="E9" s="138"/>
      <c r="F9" s="18">
        <f>H9*1.2</f>
        <v>87264</v>
      </c>
      <c r="G9" s="19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24" customHeight="1" thickBot="1" x14ac:dyDescent="0.3">
      <c r="B10" s="85"/>
      <c r="C10" s="155"/>
      <c r="D10" s="155"/>
      <c r="E10" s="155"/>
      <c r="F10" s="155"/>
      <c r="G10" s="155"/>
      <c r="H10" s="155"/>
      <c r="I10" s="155"/>
      <c r="J10" s="156"/>
    </row>
    <row r="11" spans="1:10" ht="36" customHeight="1" x14ac:dyDescent="0.25">
      <c r="A11" s="7" t="s">
        <v>111</v>
      </c>
      <c r="B11" s="140" t="s">
        <v>115</v>
      </c>
      <c r="C11" s="138"/>
      <c r="D11" s="138"/>
      <c r="E11" s="96"/>
      <c r="F11" s="97">
        <v>8856</v>
      </c>
      <c r="G11" s="98"/>
      <c r="H11" s="98"/>
      <c r="I11" s="98"/>
      <c r="J11" s="99"/>
    </row>
    <row r="12" spans="1:10" ht="36" customHeight="1" thickBot="1" x14ac:dyDescent="0.3">
      <c r="A12" s="7" t="s">
        <v>113</v>
      </c>
      <c r="B12" s="140" t="s">
        <v>116</v>
      </c>
      <c r="C12" s="138"/>
      <c r="D12" s="138"/>
      <c r="E12" s="96"/>
      <c r="F12" s="97">
        <v>17280</v>
      </c>
      <c r="G12" s="98"/>
      <c r="H12" s="98"/>
      <c r="I12" s="98"/>
      <c r="J12" s="99"/>
    </row>
    <row r="13" spans="1:10" ht="24" customHeight="1" thickBot="1" x14ac:dyDescent="0.3">
      <c r="B13" s="85"/>
      <c r="C13" s="155"/>
      <c r="D13" s="155"/>
      <c r="E13" s="155"/>
      <c r="F13" s="155"/>
      <c r="G13" s="155"/>
      <c r="H13" s="155"/>
      <c r="I13" s="155"/>
      <c r="J13" s="156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97">
        <v>2160</v>
      </c>
      <c r="G14" s="98"/>
      <c r="H14" s="98"/>
      <c r="I14" s="98"/>
      <c r="J14" s="99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97">
        <v>4104</v>
      </c>
      <c r="G15" s="98"/>
      <c r="H15" s="98"/>
      <c r="I15" s="98"/>
      <c r="J15" s="99"/>
    </row>
    <row r="16" spans="1:10" ht="24" customHeight="1" thickBot="1" x14ac:dyDescent="0.3">
      <c r="B16" s="85"/>
      <c r="C16" s="155"/>
      <c r="D16" s="155"/>
      <c r="E16" s="155"/>
      <c r="F16" s="155"/>
      <c r="G16" s="155"/>
      <c r="H16" s="155"/>
      <c r="I16" s="155"/>
      <c r="J16" s="156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9000 до 180000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9000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18000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27000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36000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45000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54000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63000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72000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81000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90000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99000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108000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117000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126000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135000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144000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153000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162000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171000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180000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540 до 28692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4608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7812</v>
      </c>
      <c r="G40" s="98"/>
      <c r="H40" s="98"/>
      <c r="I40" s="98"/>
      <c r="J40" s="99"/>
    </row>
    <row r="41" spans="2:10" ht="36" customHeight="1" x14ac:dyDescent="0.25">
      <c r="B41" s="94" t="s">
        <v>143</v>
      </c>
      <c r="C41" s="95"/>
      <c r="D41" s="95"/>
      <c r="E41" s="96"/>
      <c r="F41" s="97">
        <v>1080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7812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118">
        <v>3564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118">
        <v>28692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540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540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1080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1620</v>
      </c>
      <c r="G48" s="98"/>
      <c r="H48" s="98"/>
      <c r="I48" s="98"/>
      <c r="J48" s="99"/>
    </row>
    <row r="49" spans="1:10" ht="36" customHeight="1" thickBot="1" x14ac:dyDescent="0.3">
      <c r="B49" s="132" t="s">
        <v>151</v>
      </c>
      <c r="C49" s="133"/>
      <c r="D49" s="133"/>
      <c r="E49" s="134"/>
      <c r="F49" s="97">
        <v>3564</v>
      </c>
      <c r="G49" s="98"/>
      <c r="H49" s="98"/>
      <c r="I49" s="98"/>
      <c r="J49" s="99"/>
    </row>
    <row r="50" spans="1:10" ht="54" customHeight="1" thickBot="1" x14ac:dyDescent="0.3">
      <c r="B50" s="143" t="s">
        <v>152</v>
      </c>
      <c r="C50" s="144"/>
      <c r="D50" s="144"/>
      <c r="E50" s="145"/>
      <c r="F50" s="146" t="e">
        <f>"Цена от "&amp;MIN(F52,F56:J57,#REF!,F58:J69)&amp;" до "&amp;MAX(F52,F56:J57,#REF!,F58:J69)</f>
        <v>#REF!</v>
      </c>
      <c r="G50" s="147"/>
      <c r="H50" s="147"/>
      <c r="I50" s="147"/>
      <c r="J50" s="148"/>
    </row>
    <row r="51" spans="1:10" ht="24" customHeight="1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20520</v>
      </c>
      <c r="G52" s="98"/>
      <c r="H52" s="98"/>
      <c r="I52" s="98"/>
      <c r="J52" s="99"/>
    </row>
    <row r="53" spans="1:10" ht="36" customHeight="1" x14ac:dyDescent="0.25">
      <c r="B53" s="94" t="s">
        <v>154</v>
      </c>
      <c r="C53" s="95"/>
      <c r="D53" s="95"/>
      <c r="E53" s="96"/>
      <c r="F53" s="135">
        <v>2052</v>
      </c>
      <c r="G53" s="136"/>
      <c r="H53" s="136"/>
      <c r="I53" s="136"/>
      <c r="J53" s="137"/>
    </row>
    <row r="54" spans="1:10" ht="36" customHeight="1" thickBot="1" x14ac:dyDescent="0.3">
      <c r="B54" s="94" t="s">
        <v>155</v>
      </c>
      <c r="C54" s="95"/>
      <c r="D54" s="95"/>
      <c r="E54" s="96"/>
      <c r="F54" s="135">
        <v>5130</v>
      </c>
      <c r="G54" s="136"/>
      <c r="H54" s="136"/>
      <c r="I54" s="136"/>
      <c r="J54" s="137"/>
    </row>
    <row r="55" spans="1:10" ht="24" customHeight="1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41940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12744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19836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41940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50328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12744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12744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21240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 t="s">
        <v>164</v>
      </c>
      <c r="D64" s="95" t="s">
        <v>164</v>
      </c>
      <c r="E64" s="96" t="s">
        <v>164</v>
      </c>
      <c r="F64" s="97">
        <v>27000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21600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7200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4320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44190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7092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135">
        <v>4608</v>
      </c>
      <c r="G70" s="136"/>
      <c r="H70" s="136"/>
      <c r="I70" s="136"/>
      <c r="J70" s="137"/>
    </row>
    <row r="71" spans="1:10" ht="36" customHeight="1" x14ac:dyDescent="0.25">
      <c r="B71" s="94" t="s">
        <v>171</v>
      </c>
      <c r="C71" s="95"/>
      <c r="D71" s="95"/>
      <c r="E71" s="138"/>
      <c r="F71" s="139">
        <v>33030</v>
      </c>
      <c r="G71" s="139"/>
      <c r="H71" s="139"/>
      <c r="I71" s="139"/>
      <c r="J71" s="139"/>
    </row>
    <row r="72" spans="1:10" ht="36" customHeight="1" x14ac:dyDescent="0.25">
      <c r="B72" s="94" t="s">
        <v>172</v>
      </c>
      <c r="C72" s="95"/>
      <c r="D72" s="95"/>
      <c r="E72" s="138"/>
      <c r="F72" s="139">
        <v>30060</v>
      </c>
      <c r="G72" s="139"/>
      <c r="H72" s="139"/>
      <c r="I72" s="139"/>
      <c r="J72" s="13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138"/>
      <c r="F73" s="139">
        <v>79920</v>
      </c>
      <c r="G73" s="139"/>
      <c r="H73" s="139"/>
      <c r="I73" s="139"/>
      <c r="J73" s="13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115">
        <v>24480</v>
      </c>
      <c r="G74" s="116"/>
      <c r="H74" s="116"/>
      <c r="I74" s="116"/>
      <c r="J74" s="117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38160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79920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95904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24480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24480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41040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41040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84240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13680</v>
      </c>
      <c r="G83" s="98"/>
      <c r="H83" s="98"/>
      <c r="I83" s="98"/>
      <c r="J83" s="99"/>
    </row>
    <row r="84" spans="1:10" ht="36" customHeight="1" thickBot="1" x14ac:dyDescent="0.3">
      <c r="B84" s="20" t="s">
        <v>184</v>
      </c>
      <c r="C84" s="21"/>
      <c r="D84" s="21"/>
      <c r="E84" s="22"/>
      <c r="F84" s="126"/>
      <c r="G84" s="127"/>
      <c r="H84" s="127"/>
      <c r="I84" s="127"/>
      <c r="J84" s="128"/>
    </row>
    <row r="85" spans="1:10" ht="22.5" customHeight="1" thickBot="1" x14ac:dyDescent="0.3">
      <c r="A85" s="7" t="s">
        <v>111</v>
      </c>
      <c r="B85" s="106" t="s">
        <v>185</v>
      </c>
      <c r="C85" s="107"/>
      <c r="D85" s="107"/>
      <c r="E85" s="107"/>
      <c r="F85" s="107"/>
      <c r="G85" s="107"/>
      <c r="H85" s="107"/>
      <c r="I85" s="107"/>
      <c r="J85" s="108"/>
    </row>
    <row r="86" spans="1:10" ht="36" customHeight="1" x14ac:dyDescent="0.25">
      <c r="B86" s="129" t="s">
        <v>186</v>
      </c>
      <c r="C86" s="130"/>
      <c r="D86" s="130"/>
      <c r="E86" s="131"/>
      <c r="F86" s="97">
        <v>60</v>
      </c>
      <c r="G86" s="98"/>
      <c r="H86" s="98"/>
      <c r="I86" s="98"/>
      <c r="J86" s="99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75" customHeight="1" thickBot="1" x14ac:dyDescent="0.3">
      <c r="B89" s="119" t="s">
        <v>189</v>
      </c>
      <c r="C89" s="120"/>
      <c r="D89" s="120"/>
      <c r="E89" s="121"/>
      <c r="F89" s="122"/>
      <c r="G89" s="123"/>
      <c r="H89" s="123"/>
      <c r="I89" s="123"/>
      <c r="J89" s="124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23">
        <f>H90*1.2</f>
        <v>21600</v>
      </c>
      <c r="G90" s="24">
        <f>H90*1.1</f>
        <v>19800</v>
      </c>
      <c r="H90" s="24">
        <v>18000</v>
      </c>
      <c r="I90" s="24">
        <f>H90*0.75</f>
        <v>13500</v>
      </c>
      <c r="J90" s="25">
        <f>H90*0.5</f>
        <v>9000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118">
        <v>18000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125">
        <v>3564</v>
      </c>
      <c r="G92" s="116"/>
      <c r="H92" s="116"/>
      <c r="I92" s="116"/>
      <c r="J92" s="117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23">
        <f>H93*1.2</f>
        <v>41472</v>
      </c>
      <c r="G93" s="24">
        <f>H93*1.1</f>
        <v>38016</v>
      </c>
      <c r="H93" s="24">
        <v>34560</v>
      </c>
      <c r="I93" s="24">
        <f>H93*0.75</f>
        <v>25920</v>
      </c>
      <c r="J93" s="25">
        <f>H93*0.5</f>
        <v>17280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118">
        <v>34560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118">
        <v>7200</v>
      </c>
      <c r="G95" s="98"/>
      <c r="H95" s="98"/>
      <c r="I95" s="98"/>
      <c r="J95" s="99"/>
    </row>
    <row r="96" spans="1:10" ht="40.5" customHeight="1" thickBot="1" x14ac:dyDescent="0.3">
      <c r="B96" s="94" t="s">
        <v>196</v>
      </c>
      <c r="C96" s="95"/>
      <c r="D96" s="95"/>
      <c r="E96" s="96"/>
      <c r="F96" s="26">
        <f>H96*1.2</f>
        <v>10195.199999999999</v>
      </c>
      <c r="G96" s="26">
        <f>H96*1.1</f>
        <v>9345.6</v>
      </c>
      <c r="H96" s="26">
        <v>8496</v>
      </c>
      <c r="I96" s="26">
        <f>H96*0.75</f>
        <v>6372</v>
      </c>
      <c r="J96" s="26">
        <f>H96*0.5</f>
        <v>4248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17712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35424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44244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26928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53100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66600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22.5" customHeight="1" x14ac:dyDescent="0.25">
      <c r="A106" s="7" t="s">
        <v>111</v>
      </c>
      <c r="B106" s="106" t="s">
        <v>185</v>
      </c>
      <c r="C106" s="107"/>
      <c r="D106" s="107"/>
      <c r="E106" s="107"/>
      <c r="F106" s="107"/>
      <c r="G106" s="107"/>
      <c r="H106" s="107"/>
      <c r="I106" s="107"/>
      <c r="J106" s="108"/>
    </row>
    <row r="107" spans="1:10" ht="36" customHeight="1" thickBot="1" x14ac:dyDescent="0.3">
      <c r="B107" s="109" t="s">
        <v>206</v>
      </c>
      <c r="C107" s="110"/>
      <c r="D107" s="110"/>
      <c r="E107" s="111"/>
      <c r="F107" s="103">
        <v>90</v>
      </c>
      <c r="G107" s="104"/>
      <c r="H107" s="104"/>
      <c r="I107" s="104"/>
      <c r="J107" s="105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s="30" customFormat="1" ht="67.5" customHeight="1" x14ac:dyDescent="0.25">
      <c r="A110" s="7"/>
      <c r="B110" s="91" t="s">
        <v>207</v>
      </c>
      <c r="C110" s="91"/>
      <c r="D110" s="91"/>
      <c r="E110" s="91"/>
      <c r="F110" s="91"/>
      <c r="G110" s="91"/>
      <c r="H110" s="91"/>
      <c r="I110" s="91"/>
      <c r="J110" s="91"/>
    </row>
    <row r="111" spans="1:10" s="30" customFormat="1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s="31" customFormat="1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s="32" customFormat="1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/>
  </sheetData>
  <sheetProtection selectLockedCells="1" selectUnlockedCells="1"/>
  <mergeCells count="203">
    <mergeCell ref="B1:J1"/>
    <mergeCell ref="F2:J2"/>
    <mergeCell ref="B3:E3"/>
    <mergeCell ref="B4:J4"/>
    <mergeCell ref="B5:E5"/>
    <mergeCell ref="F5:J5"/>
    <mergeCell ref="B12:E12"/>
    <mergeCell ref="F12:J12"/>
    <mergeCell ref="B13:J13"/>
    <mergeCell ref="B14:E14"/>
    <mergeCell ref="F14:J14"/>
    <mergeCell ref="B15:E15"/>
    <mergeCell ref="F15:J15"/>
    <mergeCell ref="B6:E6"/>
    <mergeCell ref="B7:J7"/>
    <mergeCell ref="B8:E8"/>
    <mergeCell ref="B9:E9"/>
    <mergeCell ref="B10:J10"/>
    <mergeCell ref="B11:E11"/>
    <mergeCell ref="F11:J11"/>
    <mergeCell ref="B20:E20"/>
    <mergeCell ref="F20:J20"/>
    <mergeCell ref="B21:E21"/>
    <mergeCell ref="F21:J21"/>
    <mergeCell ref="B22:E22"/>
    <mergeCell ref="F22:J22"/>
    <mergeCell ref="B16:J16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topLeftCell="B1" zoomScale="60" zoomScaleNormal="60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4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customHeight="1" thickBot="1" x14ac:dyDescent="0.3">
      <c r="B7" s="227"/>
      <c r="C7" s="228"/>
      <c r="D7" s="228"/>
      <c r="E7" s="229"/>
      <c r="F7" s="230"/>
      <c r="G7" s="231"/>
      <c r="H7" s="231"/>
      <c r="I7" s="232"/>
    </row>
    <row r="8" spans="1:9" ht="36" customHeight="1" x14ac:dyDescent="0.25">
      <c r="A8" s="7" t="s">
        <v>111</v>
      </c>
      <c r="B8" s="220" t="s">
        <v>112</v>
      </c>
      <c r="C8" s="221"/>
      <c r="D8" s="221"/>
      <c r="E8" s="233"/>
      <c r="F8" s="214">
        <v>18072</v>
      </c>
      <c r="G8" s="215"/>
      <c r="H8" s="215"/>
      <c r="I8" s="216"/>
    </row>
    <row r="9" spans="1:9" ht="36" customHeight="1" x14ac:dyDescent="0.25">
      <c r="A9" s="7" t="s">
        <v>113</v>
      </c>
      <c r="B9" s="217" t="s">
        <v>211</v>
      </c>
      <c r="C9" s="218"/>
      <c r="D9" s="218"/>
      <c r="E9" s="219"/>
      <c r="F9" s="196">
        <v>25920</v>
      </c>
      <c r="G9" s="139"/>
      <c r="H9" s="139"/>
      <c r="I9" s="197"/>
    </row>
    <row r="10" spans="1:9" ht="24" thickBot="1" x14ac:dyDescent="0.3">
      <c r="A10" s="7"/>
      <c r="B10" s="208"/>
      <c r="C10" s="209"/>
      <c r="D10" s="209"/>
      <c r="E10" s="210"/>
      <c r="F10" s="211"/>
      <c r="G10" s="212"/>
      <c r="H10" s="212"/>
      <c r="I10" s="213"/>
    </row>
    <row r="11" spans="1:9" ht="36" customHeight="1" x14ac:dyDescent="0.25">
      <c r="A11" s="7" t="s">
        <v>111</v>
      </c>
      <c r="B11" s="220" t="s">
        <v>115</v>
      </c>
      <c r="C11" s="221"/>
      <c r="D11" s="221"/>
      <c r="E11" s="222"/>
      <c r="F11" s="223">
        <v>6048</v>
      </c>
      <c r="G11" s="215"/>
      <c r="H11" s="215"/>
      <c r="I11" s="216"/>
    </row>
    <row r="12" spans="1:9" ht="36" customHeight="1" thickBot="1" x14ac:dyDescent="0.3">
      <c r="A12" s="7" t="s">
        <v>113</v>
      </c>
      <c r="B12" s="204" t="s">
        <v>212</v>
      </c>
      <c r="C12" s="205"/>
      <c r="D12" s="205"/>
      <c r="E12" s="206"/>
      <c r="F12" s="207">
        <v>8640</v>
      </c>
      <c r="G12" s="104"/>
      <c r="H12" s="104"/>
      <c r="I12" s="105"/>
    </row>
    <row r="13" spans="1:9" ht="24" customHeight="1" thickBot="1" x14ac:dyDescent="0.3">
      <c r="A13" s="7"/>
      <c r="B13" s="208"/>
      <c r="C13" s="209"/>
      <c r="D13" s="209"/>
      <c r="E13" s="210"/>
      <c r="F13" s="211"/>
      <c r="G13" s="212"/>
      <c r="H13" s="212"/>
      <c r="I13" s="213"/>
    </row>
    <row r="14" spans="1:9" ht="36" customHeight="1" x14ac:dyDescent="0.25">
      <c r="A14" s="7" t="s">
        <v>111</v>
      </c>
      <c r="B14" s="140" t="s">
        <v>117</v>
      </c>
      <c r="C14" s="138"/>
      <c r="D14" s="138"/>
      <c r="E14" s="96"/>
      <c r="F14" s="214">
        <v>360</v>
      </c>
      <c r="G14" s="215"/>
      <c r="H14" s="215"/>
      <c r="I14" s="216"/>
    </row>
    <row r="15" spans="1:9" ht="36" customHeight="1" x14ac:dyDescent="0.25">
      <c r="A15" s="7" t="s">
        <v>113</v>
      </c>
      <c r="B15" s="140" t="s">
        <v>213</v>
      </c>
      <c r="C15" s="138"/>
      <c r="D15" s="138"/>
      <c r="E15" s="96"/>
      <c r="F15" s="196">
        <v>504</v>
      </c>
      <c r="G15" s="139"/>
      <c r="H15" s="139"/>
      <c r="I15" s="197"/>
    </row>
    <row r="16" spans="1:9" ht="24" customHeight="1" thickBot="1" x14ac:dyDescent="0.3">
      <c r="A16" s="7"/>
      <c r="B16" s="198"/>
      <c r="C16" s="199"/>
      <c r="D16" s="199"/>
      <c r="E16" s="200"/>
      <c r="F16" s="201"/>
      <c r="G16" s="202"/>
      <c r="H16" s="202"/>
      <c r="I16" s="203"/>
    </row>
    <row r="17" spans="2:9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3600 до 37800</v>
      </c>
      <c r="G17" s="161"/>
      <c r="H17" s="161"/>
      <c r="I17" s="162"/>
    </row>
    <row r="18" spans="2:9" ht="36" customHeight="1" outlineLevel="1" x14ac:dyDescent="0.25">
      <c r="B18" s="140" t="s">
        <v>120</v>
      </c>
      <c r="C18" s="138"/>
      <c r="D18" s="138"/>
      <c r="E18" s="96"/>
      <c r="F18" s="97">
        <v>3600</v>
      </c>
      <c r="G18" s="98"/>
      <c r="H18" s="98"/>
      <c r="I18" s="99"/>
    </row>
    <row r="19" spans="2:9" ht="36" customHeight="1" outlineLevel="1" x14ac:dyDescent="0.25">
      <c r="B19" s="140" t="s">
        <v>121</v>
      </c>
      <c r="C19" s="138"/>
      <c r="D19" s="138"/>
      <c r="E19" s="96"/>
      <c r="F19" s="97">
        <v>5400</v>
      </c>
      <c r="G19" s="98"/>
      <c r="H19" s="98"/>
      <c r="I19" s="99"/>
    </row>
    <row r="20" spans="2:9" ht="36" customHeight="1" outlineLevel="1" x14ac:dyDescent="0.25">
      <c r="B20" s="140" t="s">
        <v>122</v>
      </c>
      <c r="C20" s="138"/>
      <c r="D20" s="138"/>
      <c r="E20" s="96"/>
      <c r="F20" s="97">
        <v>7200</v>
      </c>
      <c r="G20" s="98"/>
      <c r="H20" s="98"/>
      <c r="I20" s="99"/>
    </row>
    <row r="21" spans="2:9" ht="36" customHeight="1" outlineLevel="1" x14ac:dyDescent="0.25">
      <c r="B21" s="140" t="s">
        <v>123</v>
      </c>
      <c r="C21" s="138"/>
      <c r="D21" s="138"/>
      <c r="E21" s="96"/>
      <c r="F21" s="97">
        <v>9000</v>
      </c>
      <c r="G21" s="98"/>
      <c r="H21" s="98"/>
      <c r="I21" s="99"/>
    </row>
    <row r="22" spans="2:9" ht="36" customHeight="1" outlineLevel="1" x14ac:dyDescent="0.25">
      <c r="B22" s="140" t="s">
        <v>124</v>
      </c>
      <c r="C22" s="138"/>
      <c r="D22" s="138"/>
      <c r="E22" s="96"/>
      <c r="F22" s="97">
        <v>10800</v>
      </c>
      <c r="G22" s="98"/>
      <c r="H22" s="98"/>
      <c r="I22" s="99"/>
    </row>
    <row r="23" spans="2:9" ht="36" customHeight="1" outlineLevel="1" x14ac:dyDescent="0.25">
      <c r="B23" s="140" t="s">
        <v>125</v>
      </c>
      <c r="C23" s="138"/>
      <c r="D23" s="138"/>
      <c r="E23" s="96"/>
      <c r="F23" s="97">
        <v>12600</v>
      </c>
      <c r="G23" s="98"/>
      <c r="H23" s="98"/>
      <c r="I23" s="99"/>
    </row>
    <row r="24" spans="2:9" ht="36" customHeight="1" outlineLevel="1" x14ac:dyDescent="0.25">
      <c r="B24" s="140" t="s">
        <v>126</v>
      </c>
      <c r="C24" s="138"/>
      <c r="D24" s="138"/>
      <c r="E24" s="96"/>
      <c r="F24" s="97">
        <v>14400</v>
      </c>
      <c r="G24" s="98"/>
      <c r="H24" s="98"/>
      <c r="I24" s="99"/>
    </row>
    <row r="25" spans="2:9" ht="36" customHeight="1" outlineLevel="1" x14ac:dyDescent="0.25">
      <c r="B25" s="140" t="s">
        <v>127</v>
      </c>
      <c r="C25" s="138"/>
      <c r="D25" s="138"/>
      <c r="E25" s="96"/>
      <c r="F25" s="97">
        <v>16200</v>
      </c>
      <c r="G25" s="98"/>
      <c r="H25" s="98"/>
      <c r="I25" s="99"/>
    </row>
    <row r="26" spans="2:9" ht="36" customHeight="1" outlineLevel="1" x14ac:dyDescent="0.25">
      <c r="B26" s="140" t="s">
        <v>128</v>
      </c>
      <c r="C26" s="138"/>
      <c r="D26" s="138"/>
      <c r="E26" s="96"/>
      <c r="F26" s="97">
        <v>18000</v>
      </c>
      <c r="G26" s="98"/>
      <c r="H26" s="98"/>
      <c r="I26" s="99"/>
    </row>
    <row r="27" spans="2:9" ht="36" customHeight="1" outlineLevel="1" x14ac:dyDescent="0.25">
      <c r="B27" s="140" t="s">
        <v>129</v>
      </c>
      <c r="C27" s="138"/>
      <c r="D27" s="138"/>
      <c r="E27" s="96"/>
      <c r="F27" s="97">
        <v>19800</v>
      </c>
      <c r="G27" s="98"/>
      <c r="H27" s="98"/>
      <c r="I27" s="99"/>
    </row>
    <row r="28" spans="2:9" ht="36" customHeight="1" outlineLevel="1" x14ac:dyDescent="0.25">
      <c r="B28" s="140" t="s">
        <v>130</v>
      </c>
      <c r="C28" s="138"/>
      <c r="D28" s="138"/>
      <c r="E28" s="96"/>
      <c r="F28" s="97">
        <v>21600</v>
      </c>
      <c r="G28" s="98"/>
      <c r="H28" s="98"/>
      <c r="I28" s="99"/>
    </row>
    <row r="29" spans="2:9" ht="36" customHeight="1" outlineLevel="1" x14ac:dyDescent="0.25">
      <c r="B29" s="140" t="s">
        <v>131</v>
      </c>
      <c r="C29" s="138"/>
      <c r="D29" s="138"/>
      <c r="E29" s="96"/>
      <c r="F29" s="97">
        <v>23400</v>
      </c>
      <c r="G29" s="98"/>
      <c r="H29" s="98"/>
      <c r="I29" s="99"/>
    </row>
    <row r="30" spans="2:9" ht="36" customHeight="1" outlineLevel="1" x14ac:dyDescent="0.25">
      <c r="B30" s="140" t="s">
        <v>132</v>
      </c>
      <c r="C30" s="138"/>
      <c r="D30" s="138"/>
      <c r="E30" s="96"/>
      <c r="F30" s="97">
        <v>25200</v>
      </c>
      <c r="G30" s="98"/>
      <c r="H30" s="98"/>
      <c r="I30" s="99"/>
    </row>
    <row r="31" spans="2:9" ht="36" customHeight="1" outlineLevel="1" x14ac:dyDescent="0.25">
      <c r="B31" s="140" t="s">
        <v>133</v>
      </c>
      <c r="C31" s="138"/>
      <c r="D31" s="138"/>
      <c r="E31" s="96"/>
      <c r="F31" s="97">
        <v>27000</v>
      </c>
      <c r="G31" s="98"/>
      <c r="H31" s="98"/>
      <c r="I31" s="99"/>
    </row>
    <row r="32" spans="2:9" ht="36" customHeight="1" outlineLevel="1" x14ac:dyDescent="0.25">
      <c r="B32" s="140" t="s">
        <v>134</v>
      </c>
      <c r="C32" s="138"/>
      <c r="D32" s="138"/>
      <c r="E32" s="96"/>
      <c r="F32" s="97">
        <v>28800</v>
      </c>
      <c r="G32" s="98"/>
      <c r="H32" s="98"/>
      <c r="I32" s="99"/>
    </row>
    <row r="33" spans="2:9" ht="36" customHeight="1" outlineLevel="1" x14ac:dyDescent="0.25">
      <c r="B33" s="140" t="s">
        <v>135</v>
      </c>
      <c r="C33" s="138"/>
      <c r="D33" s="138"/>
      <c r="E33" s="96"/>
      <c r="F33" s="97">
        <v>30600</v>
      </c>
      <c r="G33" s="98"/>
      <c r="H33" s="98"/>
      <c r="I33" s="99"/>
    </row>
    <row r="34" spans="2:9" ht="36" customHeight="1" outlineLevel="1" x14ac:dyDescent="0.25">
      <c r="B34" s="140" t="s">
        <v>136</v>
      </c>
      <c r="C34" s="138"/>
      <c r="D34" s="138"/>
      <c r="E34" s="96"/>
      <c r="F34" s="97">
        <v>32400</v>
      </c>
      <c r="G34" s="98"/>
      <c r="H34" s="98"/>
      <c r="I34" s="99"/>
    </row>
    <row r="35" spans="2:9" ht="36" customHeight="1" outlineLevel="1" x14ac:dyDescent="0.25">
      <c r="B35" s="140" t="s">
        <v>137</v>
      </c>
      <c r="C35" s="138"/>
      <c r="D35" s="138"/>
      <c r="E35" s="96"/>
      <c r="F35" s="97">
        <v>34200</v>
      </c>
      <c r="G35" s="98"/>
      <c r="H35" s="98"/>
      <c r="I35" s="99"/>
    </row>
    <row r="36" spans="2:9" ht="36" customHeight="1" outlineLevel="1" x14ac:dyDescent="0.25">
      <c r="B36" s="140" t="s">
        <v>138</v>
      </c>
      <c r="C36" s="138"/>
      <c r="D36" s="138"/>
      <c r="E36" s="96"/>
      <c r="F36" s="97">
        <v>36000</v>
      </c>
      <c r="G36" s="98"/>
      <c r="H36" s="98"/>
      <c r="I36" s="99"/>
    </row>
    <row r="37" spans="2:9" ht="36" customHeight="1" outlineLevel="1" thickBot="1" x14ac:dyDescent="0.3">
      <c r="B37" s="140" t="s">
        <v>139</v>
      </c>
      <c r="C37" s="138"/>
      <c r="D37" s="138"/>
      <c r="E37" s="96"/>
      <c r="F37" s="97">
        <v>37800</v>
      </c>
      <c r="G37" s="98"/>
      <c r="H37" s="98"/>
      <c r="I37" s="99"/>
    </row>
    <row r="38" spans="2:9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720 до 12060</v>
      </c>
      <c r="G38" s="153"/>
      <c r="H38" s="153"/>
      <c r="I38" s="154"/>
    </row>
    <row r="39" spans="2:9" ht="36" customHeight="1" x14ac:dyDescent="0.25">
      <c r="B39" s="94" t="s">
        <v>141</v>
      </c>
      <c r="C39" s="95"/>
      <c r="D39" s="95"/>
      <c r="E39" s="96"/>
      <c r="F39" s="97">
        <v>6048</v>
      </c>
      <c r="G39" s="98"/>
      <c r="H39" s="98"/>
      <c r="I39" s="99"/>
    </row>
    <row r="40" spans="2:9" ht="36" customHeight="1" x14ac:dyDescent="0.25">
      <c r="B40" s="94" t="s">
        <v>142</v>
      </c>
      <c r="C40" s="95"/>
      <c r="D40" s="95"/>
      <c r="E40" s="96"/>
      <c r="F40" s="97">
        <v>6048</v>
      </c>
      <c r="G40" s="98"/>
      <c r="H40" s="98"/>
      <c r="I40" s="99"/>
    </row>
    <row r="41" spans="2:9" ht="36" customHeight="1" x14ac:dyDescent="0.25">
      <c r="B41" s="94" t="s">
        <v>214</v>
      </c>
      <c r="C41" s="95"/>
      <c r="D41" s="95"/>
      <c r="E41" s="96"/>
      <c r="F41" s="97">
        <v>720</v>
      </c>
      <c r="G41" s="98"/>
      <c r="H41" s="98"/>
      <c r="I41" s="99"/>
    </row>
    <row r="42" spans="2:9" ht="36" customHeight="1" x14ac:dyDescent="0.25">
      <c r="B42" s="94" t="s">
        <v>144</v>
      </c>
      <c r="C42" s="95"/>
      <c r="D42" s="95"/>
      <c r="E42" s="96"/>
      <c r="F42" s="97">
        <v>4248</v>
      </c>
      <c r="G42" s="98"/>
      <c r="H42" s="98"/>
      <c r="I42" s="99"/>
    </row>
    <row r="43" spans="2:9" ht="36" customHeight="1" x14ac:dyDescent="0.25">
      <c r="B43" s="94" t="s">
        <v>145</v>
      </c>
      <c r="C43" s="95"/>
      <c r="D43" s="95"/>
      <c r="E43" s="96"/>
      <c r="F43" s="97">
        <v>3564</v>
      </c>
      <c r="G43" s="98"/>
      <c r="H43" s="98"/>
      <c r="I43" s="99"/>
    </row>
    <row r="44" spans="2:9" ht="36" customHeight="1" x14ac:dyDescent="0.25">
      <c r="B44" s="94" t="s">
        <v>146</v>
      </c>
      <c r="C44" s="95"/>
      <c r="D44" s="95"/>
      <c r="E44" s="96"/>
      <c r="F44" s="97">
        <v>10296</v>
      </c>
      <c r="G44" s="98"/>
      <c r="H44" s="98"/>
      <c r="I44" s="99"/>
    </row>
    <row r="45" spans="2:9" ht="36" customHeight="1" x14ac:dyDescent="0.25">
      <c r="B45" s="94" t="s">
        <v>147</v>
      </c>
      <c r="C45" s="95"/>
      <c r="D45" s="95"/>
      <c r="E45" s="96"/>
      <c r="F45" s="97">
        <v>720</v>
      </c>
      <c r="G45" s="98"/>
      <c r="H45" s="98"/>
      <c r="I45" s="99"/>
    </row>
    <row r="46" spans="2:9" ht="36" customHeight="1" x14ac:dyDescent="0.25">
      <c r="B46" s="94" t="s">
        <v>148</v>
      </c>
      <c r="C46" s="95"/>
      <c r="D46" s="95"/>
      <c r="E46" s="96"/>
      <c r="F46" s="97">
        <v>720</v>
      </c>
      <c r="G46" s="98"/>
      <c r="H46" s="98"/>
      <c r="I46" s="99"/>
    </row>
    <row r="47" spans="2:9" ht="36" customHeight="1" x14ac:dyDescent="0.25">
      <c r="B47" s="94" t="s">
        <v>149</v>
      </c>
      <c r="C47" s="95"/>
      <c r="D47" s="95"/>
      <c r="E47" s="96"/>
      <c r="F47" s="97">
        <v>1440</v>
      </c>
      <c r="G47" s="98"/>
      <c r="H47" s="98"/>
      <c r="I47" s="99"/>
    </row>
    <row r="48" spans="2:9" ht="36" customHeight="1" x14ac:dyDescent="0.25">
      <c r="B48" s="94" t="s">
        <v>150</v>
      </c>
      <c r="C48" s="95"/>
      <c r="D48" s="95"/>
      <c r="E48" s="96"/>
      <c r="F48" s="97">
        <v>2160</v>
      </c>
      <c r="G48" s="98"/>
      <c r="H48" s="98"/>
      <c r="I48" s="99"/>
    </row>
    <row r="49" spans="1:9" ht="36" customHeight="1" thickBot="1" x14ac:dyDescent="0.3">
      <c r="B49" s="94" t="s">
        <v>151</v>
      </c>
      <c r="C49" s="95"/>
      <c r="D49" s="95"/>
      <c r="E49" s="96"/>
      <c r="F49" s="97">
        <v>12060</v>
      </c>
      <c r="G49" s="98"/>
      <c r="H49" s="98"/>
      <c r="I49" s="99"/>
    </row>
    <row r="50" spans="1:9" ht="54" customHeight="1" thickBot="1" x14ac:dyDescent="0.3">
      <c r="B50" s="193" t="s">
        <v>215</v>
      </c>
      <c r="C50" s="194"/>
      <c r="D50" s="194"/>
      <c r="E50" s="195"/>
      <c r="F50" s="126" t="str">
        <f>"Цена от "&amp;MIN(F52,F56:F69)&amp;" до "&amp;MAX(F52,F56:F69)</f>
        <v>Цена от 3024 до 42120</v>
      </c>
      <c r="G50" s="127"/>
      <c r="H50" s="127"/>
      <c r="I50" s="128"/>
    </row>
    <row r="51" spans="1:9" ht="24" customHeight="1" thickBot="1" x14ac:dyDescent="0.3">
      <c r="B51" s="85"/>
      <c r="C51" s="86"/>
      <c r="D51" s="86"/>
      <c r="E51" s="87"/>
      <c r="F51" s="88"/>
      <c r="G51" s="89"/>
      <c r="H51" s="89"/>
      <c r="I51" s="90"/>
    </row>
    <row r="52" spans="1:9" ht="36" customHeight="1" x14ac:dyDescent="0.25">
      <c r="B52" s="94" t="s">
        <v>153</v>
      </c>
      <c r="C52" s="95"/>
      <c r="D52" s="95"/>
      <c r="E52" s="96"/>
      <c r="F52" s="97">
        <v>18360</v>
      </c>
      <c r="G52" s="98"/>
      <c r="H52" s="98"/>
      <c r="I52" s="99"/>
    </row>
    <row r="53" spans="1:9" ht="36" customHeight="1" x14ac:dyDescent="0.25">
      <c r="B53" s="94" t="s">
        <v>154</v>
      </c>
      <c r="C53" s="95"/>
      <c r="D53" s="95"/>
      <c r="E53" s="96"/>
      <c r="F53" s="97">
        <v>1836</v>
      </c>
      <c r="G53" s="98"/>
      <c r="H53" s="98"/>
      <c r="I53" s="99"/>
    </row>
    <row r="54" spans="1:9" ht="36" customHeight="1" thickBot="1" x14ac:dyDescent="0.3">
      <c r="B54" s="94" t="s">
        <v>155</v>
      </c>
      <c r="C54" s="95"/>
      <c r="D54" s="95"/>
      <c r="E54" s="96"/>
      <c r="F54" s="97">
        <v>4590</v>
      </c>
      <c r="G54" s="98"/>
      <c r="H54" s="98"/>
      <c r="I54" s="99"/>
    </row>
    <row r="55" spans="1:9" ht="24" customHeight="1" thickBot="1" x14ac:dyDescent="0.3">
      <c r="B55" s="85"/>
      <c r="C55" s="86"/>
      <c r="D55" s="86"/>
      <c r="E55" s="87"/>
      <c r="F55" s="88"/>
      <c r="G55" s="89"/>
      <c r="H55" s="89"/>
      <c r="I55" s="90"/>
    </row>
    <row r="56" spans="1:9" ht="36" customHeight="1" x14ac:dyDescent="0.25">
      <c r="A56" s="35" t="s">
        <v>111</v>
      </c>
      <c r="B56" s="94" t="s">
        <v>156</v>
      </c>
      <c r="C56" s="95"/>
      <c r="D56" s="95"/>
      <c r="E56" s="96"/>
      <c r="F56" s="97">
        <v>18072</v>
      </c>
      <c r="G56" s="98"/>
      <c r="H56" s="98"/>
      <c r="I56" s="99"/>
    </row>
    <row r="57" spans="1:9" ht="36" customHeight="1" x14ac:dyDescent="0.25">
      <c r="A57" s="35" t="s">
        <v>111</v>
      </c>
      <c r="B57" s="140" t="s">
        <v>157</v>
      </c>
      <c r="C57" s="141"/>
      <c r="D57" s="141"/>
      <c r="E57" s="142"/>
      <c r="F57" s="97">
        <v>6048</v>
      </c>
      <c r="G57" s="98"/>
      <c r="H57" s="98"/>
      <c r="I57" s="99"/>
    </row>
    <row r="58" spans="1:9" ht="36" customHeight="1" x14ac:dyDescent="0.25">
      <c r="A58" s="35" t="s">
        <v>111</v>
      </c>
      <c r="B58" s="94" t="s">
        <v>158</v>
      </c>
      <c r="C58" s="95"/>
      <c r="D58" s="95"/>
      <c r="E58" s="96"/>
      <c r="F58" s="97">
        <v>36108</v>
      </c>
      <c r="G58" s="98"/>
      <c r="H58" s="98"/>
      <c r="I58" s="99"/>
    </row>
    <row r="59" spans="1:9" ht="36" customHeight="1" x14ac:dyDescent="0.25">
      <c r="A59" s="35" t="s">
        <v>111</v>
      </c>
      <c r="B59" s="94" t="s">
        <v>159</v>
      </c>
      <c r="C59" s="95"/>
      <c r="D59" s="95"/>
      <c r="E59" s="96"/>
      <c r="F59" s="97">
        <v>30096</v>
      </c>
      <c r="G59" s="98"/>
      <c r="H59" s="98"/>
      <c r="I59" s="99"/>
    </row>
    <row r="60" spans="1:9" ht="36" customHeight="1" x14ac:dyDescent="0.25">
      <c r="A60" s="35" t="s">
        <v>111</v>
      </c>
      <c r="B60" s="94" t="s">
        <v>160</v>
      </c>
      <c r="C60" s="95"/>
      <c r="D60" s="95"/>
      <c r="E60" s="96"/>
      <c r="F60" s="97">
        <v>36115.199999999997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161</v>
      </c>
      <c r="C61" s="95"/>
      <c r="D61" s="95"/>
      <c r="E61" s="96"/>
      <c r="F61" s="97">
        <v>6048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162</v>
      </c>
      <c r="C62" s="95"/>
      <c r="D62" s="95"/>
      <c r="E62" s="96"/>
      <c r="F62" s="97">
        <v>6048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163</v>
      </c>
      <c r="C63" s="95"/>
      <c r="D63" s="95"/>
      <c r="E63" s="96"/>
      <c r="F63" s="97">
        <v>42120</v>
      </c>
      <c r="G63" s="98"/>
      <c r="H63" s="98"/>
      <c r="I63" s="99"/>
    </row>
    <row r="64" spans="1:9" ht="36" customHeight="1" x14ac:dyDescent="0.25">
      <c r="B64" s="94" t="s">
        <v>164</v>
      </c>
      <c r="C64" s="95" t="s">
        <v>164</v>
      </c>
      <c r="D64" s="95" t="s">
        <v>164</v>
      </c>
      <c r="E64" s="96" t="s">
        <v>164</v>
      </c>
      <c r="F64" s="97">
        <v>42012</v>
      </c>
      <c r="G64" s="98"/>
      <c r="H64" s="98"/>
      <c r="I64" s="99"/>
    </row>
    <row r="65" spans="1:9" ht="36" customHeight="1" x14ac:dyDescent="0.25">
      <c r="A65" s="35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9"/>
    </row>
    <row r="66" spans="1:9" ht="36" customHeight="1" x14ac:dyDescent="0.25">
      <c r="B66" s="140" t="s">
        <v>166</v>
      </c>
      <c r="C66" s="141"/>
      <c r="D66" s="141"/>
      <c r="E66" s="142"/>
      <c r="F66" s="97">
        <v>10620</v>
      </c>
      <c r="G66" s="98"/>
      <c r="H66" s="98"/>
      <c r="I66" s="99"/>
    </row>
    <row r="67" spans="1:9" ht="36" customHeight="1" x14ac:dyDescent="0.25">
      <c r="B67" s="140" t="s">
        <v>167</v>
      </c>
      <c r="C67" s="141"/>
      <c r="D67" s="141"/>
      <c r="E67" s="142"/>
      <c r="F67" s="97">
        <v>7092</v>
      </c>
      <c r="G67" s="98"/>
      <c r="H67" s="98"/>
      <c r="I67" s="99"/>
    </row>
    <row r="68" spans="1:9" ht="36" customHeight="1" x14ac:dyDescent="0.25">
      <c r="A68" s="35" t="s">
        <v>111</v>
      </c>
      <c r="B68" s="140" t="s">
        <v>168</v>
      </c>
      <c r="C68" s="141"/>
      <c r="D68" s="141"/>
      <c r="E68" s="142"/>
      <c r="F68" s="97">
        <v>30096</v>
      </c>
      <c r="G68" s="98"/>
      <c r="H68" s="98"/>
      <c r="I68" s="99"/>
    </row>
    <row r="69" spans="1:9" ht="36" customHeight="1" x14ac:dyDescent="0.25">
      <c r="A69" s="35" t="s">
        <v>111</v>
      </c>
      <c r="B69" s="94" t="s">
        <v>169</v>
      </c>
      <c r="C69" s="95"/>
      <c r="D69" s="95"/>
      <c r="E69" s="96"/>
      <c r="F69" s="97">
        <v>9216</v>
      </c>
      <c r="G69" s="98"/>
      <c r="H69" s="98"/>
      <c r="I69" s="99"/>
    </row>
    <row r="70" spans="1:9" ht="36" customHeight="1" x14ac:dyDescent="0.25">
      <c r="B70" s="94" t="s">
        <v>170</v>
      </c>
      <c r="C70" s="95"/>
      <c r="D70" s="95"/>
      <c r="E70" s="96"/>
      <c r="F70" s="97">
        <v>6048</v>
      </c>
      <c r="G70" s="98"/>
      <c r="H70" s="98"/>
      <c r="I70" s="99"/>
    </row>
    <row r="71" spans="1:9" ht="36" customHeight="1" x14ac:dyDescent="0.25">
      <c r="B71" s="132" t="s">
        <v>171</v>
      </c>
      <c r="C71" s="133"/>
      <c r="D71" s="133"/>
      <c r="E71" s="134"/>
      <c r="F71" s="97">
        <v>27000</v>
      </c>
      <c r="G71" s="98"/>
      <c r="H71" s="98"/>
      <c r="I71" s="99"/>
    </row>
    <row r="72" spans="1:9" ht="36" customHeight="1" x14ac:dyDescent="0.25">
      <c r="A72" s="7"/>
      <c r="B72" s="94" t="s">
        <v>172</v>
      </c>
      <c r="C72" s="95"/>
      <c r="D72" s="95"/>
      <c r="E72" s="138"/>
      <c r="F72" s="97">
        <v>24030</v>
      </c>
      <c r="G72" s="98"/>
      <c r="H72" s="98"/>
      <c r="I72" s="99"/>
    </row>
    <row r="73" spans="1:9" ht="36" customHeight="1" x14ac:dyDescent="0.25">
      <c r="A73" s="35" t="s">
        <v>113</v>
      </c>
      <c r="B73" s="112" t="s">
        <v>216</v>
      </c>
      <c r="C73" s="113"/>
      <c r="D73" s="113"/>
      <c r="E73" s="114"/>
      <c r="F73" s="97">
        <v>25920</v>
      </c>
      <c r="G73" s="98"/>
      <c r="H73" s="98"/>
      <c r="I73" s="99"/>
    </row>
    <row r="74" spans="1:9" ht="36" customHeight="1" x14ac:dyDescent="0.25">
      <c r="A74" s="35" t="s">
        <v>113</v>
      </c>
      <c r="B74" s="94" t="s">
        <v>217</v>
      </c>
      <c r="C74" s="95"/>
      <c r="D74" s="95"/>
      <c r="E74" s="96"/>
      <c r="F74" s="97">
        <v>8640</v>
      </c>
      <c r="G74" s="98"/>
      <c r="H74" s="98"/>
      <c r="I74" s="99"/>
    </row>
    <row r="75" spans="1:9" ht="36" customHeight="1" x14ac:dyDescent="0.25">
      <c r="A75" s="35" t="s">
        <v>113</v>
      </c>
      <c r="B75" s="94" t="s">
        <v>218</v>
      </c>
      <c r="C75" s="95"/>
      <c r="D75" s="95"/>
      <c r="E75" s="96"/>
      <c r="F75" s="97">
        <v>51120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219</v>
      </c>
      <c r="C76" s="95"/>
      <c r="D76" s="95"/>
      <c r="E76" s="96"/>
      <c r="F76" s="97">
        <v>42480</v>
      </c>
      <c r="G76" s="98"/>
      <c r="H76" s="98"/>
      <c r="I76" s="99"/>
    </row>
    <row r="77" spans="1:9" ht="36" customHeight="1" x14ac:dyDescent="0.25">
      <c r="A77" s="35" t="s">
        <v>113</v>
      </c>
      <c r="B77" s="132" t="s">
        <v>220</v>
      </c>
      <c r="C77" s="133"/>
      <c r="D77" s="133"/>
      <c r="E77" s="134"/>
      <c r="F77" s="135">
        <v>50976</v>
      </c>
      <c r="G77" s="136"/>
      <c r="H77" s="136"/>
      <c r="I77" s="137"/>
    </row>
    <row r="78" spans="1:9" ht="36" customHeight="1" x14ac:dyDescent="0.25">
      <c r="A78" s="35" t="s">
        <v>113</v>
      </c>
      <c r="B78" s="94" t="s">
        <v>221</v>
      </c>
      <c r="C78" s="95"/>
      <c r="D78" s="95"/>
      <c r="E78" s="96"/>
      <c r="F78" s="97">
        <v>8640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222</v>
      </c>
      <c r="C79" s="95"/>
      <c r="D79" s="95"/>
      <c r="E79" s="96"/>
      <c r="F79" s="97">
        <v>8640</v>
      </c>
      <c r="G79" s="98"/>
      <c r="H79" s="98"/>
      <c r="I79" s="99"/>
    </row>
    <row r="80" spans="1:9" ht="36" customHeight="1" x14ac:dyDescent="0.25">
      <c r="A80" s="35" t="s">
        <v>113</v>
      </c>
      <c r="B80" s="94" t="s">
        <v>223</v>
      </c>
      <c r="C80" s="95"/>
      <c r="D80" s="95"/>
      <c r="E80" s="96"/>
      <c r="F80" s="97">
        <v>59040</v>
      </c>
      <c r="G80" s="98"/>
      <c r="H80" s="98"/>
      <c r="I80" s="99"/>
    </row>
    <row r="81" spans="1:9" ht="36" customHeight="1" x14ac:dyDescent="0.25">
      <c r="A81" s="35" t="s">
        <v>113</v>
      </c>
      <c r="B81" s="94" t="s">
        <v>224</v>
      </c>
      <c r="C81" s="95"/>
      <c r="D81" s="95"/>
      <c r="E81" s="96"/>
      <c r="F81" s="97">
        <v>4320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225</v>
      </c>
      <c r="C82" s="95"/>
      <c r="D82" s="95"/>
      <c r="E82" s="96"/>
      <c r="F82" s="97">
        <v>42480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226</v>
      </c>
      <c r="C83" s="95"/>
      <c r="D83" s="95"/>
      <c r="E83" s="96"/>
      <c r="F83" s="97">
        <v>12960</v>
      </c>
      <c r="G83" s="98"/>
      <c r="H83" s="98"/>
      <c r="I83" s="99"/>
    </row>
    <row r="84" spans="1:9" ht="27" customHeight="1" thickBot="1" x14ac:dyDescent="0.3">
      <c r="B84" s="185" t="s">
        <v>184</v>
      </c>
      <c r="C84" s="186"/>
      <c r="D84" s="186"/>
      <c r="E84" s="187"/>
      <c r="F84" s="185"/>
      <c r="G84" s="186"/>
      <c r="H84" s="186"/>
      <c r="I84" s="187"/>
    </row>
    <row r="85" spans="1:9" ht="19.5" customHeight="1" thickBot="1" x14ac:dyDescent="0.3">
      <c r="B85" s="188" t="s">
        <v>185</v>
      </c>
      <c r="C85" s="189"/>
      <c r="D85" s="189"/>
      <c r="E85" s="189"/>
      <c r="F85" s="188"/>
      <c r="G85" s="189"/>
      <c r="H85" s="189"/>
      <c r="I85" s="190"/>
    </row>
    <row r="86" spans="1:9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7"/>
    </row>
    <row r="87" spans="1:9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9"/>
    </row>
    <row r="88" spans="1:9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9"/>
    </row>
    <row r="89" spans="1:9" ht="36" customHeight="1" thickBot="1" x14ac:dyDescent="0.3">
      <c r="B89" s="119" t="s">
        <v>189</v>
      </c>
      <c r="C89" s="120"/>
      <c r="D89" s="120"/>
      <c r="E89" s="121"/>
      <c r="F89" s="122"/>
      <c r="G89" s="123"/>
      <c r="H89" s="123"/>
      <c r="I89" s="124"/>
    </row>
    <row r="90" spans="1:9" ht="36" customHeight="1" x14ac:dyDescent="0.25">
      <c r="A90" s="35" t="s">
        <v>111</v>
      </c>
      <c r="B90" s="94" t="s">
        <v>227</v>
      </c>
      <c r="C90" s="95"/>
      <c r="D90" s="95"/>
      <c r="E90" s="96"/>
      <c r="F90" s="97">
        <v>17352</v>
      </c>
      <c r="G90" s="98"/>
      <c r="H90" s="98"/>
      <c r="I90" s="99"/>
    </row>
    <row r="91" spans="1:9" ht="36" customHeight="1" x14ac:dyDescent="0.25">
      <c r="A91" s="35" t="s">
        <v>111</v>
      </c>
      <c r="B91" s="94" t="s">
        <v>191</v>
      </c>
      <c r="C91" s="95"/>
      <c r="D91" s="95"/>
      <c r="E91" s="96"/>
      <c r="F91" s="97">
        <v>16380</v>
      </c>
      <c r="G91" s="98"/>
      <c r="H91" s="98"/>
      <c r="I91" s="99"/>
    </row>
    <row r="92" spans="1:9" ht="36" customHeight="1" x14ac:dyDescent="0.25">
      <c r="A92" s="35" t="s">
        <v>111</v>
      </c>
      <c r="B92" s="94" t="s">
        <v>192</v>
      </c>
      <c r="C92" s="95"/>
      <c r="D92" s="95"/>
      <c r="E92" s="96"/>
      <c r="F92" s="97">
        <v>8856</v>
      </c>
      <c r="G92" s="98"/>
      <c r="H92" s="98"/>
      <c r="I92" s="99"/>
    </row>
    <row r="93" spans="1:9" ht="36" customHeight="1" x14ac:dyDescent="0.25">
      <c r="A93" s="35" t="s">
        <v>113</v>
      </c>
      <c r="B93" s="94" t="s">
        <v>228</v>
      </c>
      <c r="C93" s="95"/>
      <c r="D93" s="95"/>
      <c r="E93" s="96"/>
      <c r="F93" s="97">
        <v>24480</v>
      </c>
      <c r="G93" s="98"/>
      <c r="H93" s="98"/>
      <c r="I93" s="99"/>
    </row>
    <row r="94" spans="1:9" ht="36" customHeight="1" x14ac:dyDescent="0.25">
      <c r="A94" s="35" t="s">
        <v>113</v>
      </c>
      <c r="B94" s="94" t="s">
        <v>229</v>
      </c>
      <c r="C94" s="95"/>
      <c r="D94" s="95"/>
      <c r="E94" s="96"/>
      <c r="F94" s="97">
        <v>23040</v>
      </c>
      <c r="G94" s="98"/>
      <c r="H94" s="98"/>
      <c r="I94" s="99"/>
    </row>
    <row r="95" spans="1:9" ht="36" customHeight="1" x14ac:dyDescent="0.25">
      <c r="A95" s="35" t="s">
        <v>113</v>
      </c>
      <c r="B95" s="94" t="s">
        <v>230</v>
      </c>
      <c r="C95" s="95"/>
      <c r="D95" s="95"/>
      <c r="E95" s="96"/>
      <c r="F95" s="97">
        <v>12960</v>
      </c>
      <c r="G95" s="98"/>
      <c r="H95" s="98"/>
      <c r="I95" s="99"/>
    </row>
    <row r="96" spans="1:9" ht="36" customHeight="1" thickBot="1" x14ac:dyDescent="0.3">
      <c r="A96" s="7"/>
      <c r="B96" s="94" t="s">
        <v>196</v>
      </c>
      <c r="C96" s="95"/>
      <c r="D96" s="95"/>
      <c r="E96" s="96"/>
      <c r="F96" s="97">
        <v>17352</v>
      </c>
      <c r="G96" s="98"/>
      <c r="H96" s="98"/>
      <c r="I96" s="99"/>
    </row>
    <row r="97" spans="1:9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4"/>
    </row>
    <row r="98" spans="1:9" ht="36" customHeight="1" x14ac:dyDescent="0.25">
      <c r="B98" s="182" t="s">
        <v>198</v>
      </c>
      <c r="C98" s="183"/>
      <c r="D98" s="183"/>
      <c r="E98" s="184"/>
      <c r="F98" s="115">
        <v>29376</v>
      </c>
      <c r="G98" s="116"/>
      <c r="H98" s="116"/>
      <c r="I98" s="117"/>
    </row>
    <row r="99" spans="1:9" ht="36" customHeight="1" x14ac:dyDescent="0.25">
      <c r="B99" s="94" t="s">
        <v>199</v>
      </c>
      <c r="C99" s="95"/>
      <c r="D99" s="95"/>
      <c r="E99" s="96"/>
      <c r="F99" s="97">
        <v>58752</v>
      </c>
      <c r="G99" s="98"/>
      <c r="H99" s="98"/>
      <c r="I99" s="99"/>
    </row>
    <row r="100" spans="1:9" ht="36" customHeight="1" x14ac:dyDescent="0.25">
      <c r="B100" s="94" t="s">
        <v>200</v>
      </c>
      <c r="C100" s="95"/>
      <c r="D100" s="95"/>
      <c r="E100" s="96"/>
      <c r="F100" s="97">
        <v>73656</v>
      </c>
      <c r="G100" s="98"/>
      <c r="H100" s="98"/>
      <c r="I100" s="99"/>
    </row>
    <row r="101" spans="1:9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9"/>
    </row>
    <row r="102" spans="1:9" ht="36" customHeight="1" x14ac:dyDescent="0.25">
      <c r="B102" s="94" t="s">
        <v>202</v>
      </c>
      <c r="C102" s="95"/>
      <c r="D102" s="95"/>
      <c r="E102" s="96"/>
      <c r="F102" s="97">
        <v>44244</v>
      </c>
      <c r="G102" s="98"/>
      <c r="H102" s="98"/>
      <c r="I102" s="99"/>
    </row>
    <row r="103" spans="1:9" ht="36" customHeight="1" x14ac:dyDescent="0.25">
      <c r="B103" s="94" t="s">
        <v>203</v>
      </c>
      <c r="C103" s="95"/>
      <c r="D103" s="95"/>
      <c r="E103" s="96"/>
      <c r="F103" s="97">
        <v>88128</v>
      </c>
      <c r="G103" s="98"/>
      <c r="H103" s="98"/>
      <c r="I103" s="99"/>
    </row>
    <row r="104" spans="1:9" ht="36" customHeight="1" x14ac:dyDescent="0.25">
      <c r="B104" s="94" t="s">
        <v>204</v>
      </c>
      <c r="C104" s="95"/>
      <c r="D104" s="95"/>
      <c r="E104" s="96"/>
      <c r="F104" s="97">
        <v>110088</v>
      </c>
      <c r="G104" s="98"/>
      <c r="H104" s="98"/>
      <c r="I104" s="99"/>
    </row>
    <row r="105" spans="1:9" ht="36" customHeight="1" thickBot="1" x14ac:dyDescent="0.3">
      <c r="B105" s="100" t="s">
        <v>205</v>
      </c>
      <c r="C105" s="101"/>
      <c r="D105" s="101"/>
      <c r="E105" s="102"/>
      <c r="F105" s="173">
        <v>1440</v>
      </c>
      <c r="G105" s="174"/>
      <c r="H105" s="174"/>
      <c r="I105" s="175"/>
    </row>
    <row r="106" spans="1:9" ht="22.5" customHeight="1" thickBot="1" x14ac:dyDescent="0.3">
      <c r="A106" s="7" t="s">
        <v>111</v>
      </c>
      <c r="B106" s="106" t="s">
        <v>185</v>
      </c>
      <c r="C106" s="107"/>
      <c r="D106" s="107"/>
      <c r="E106" s="107"/>
      <c r="F106" s="107"/>
      <c r="G106" s="107"/>
      <c r="H106" s="107"/>
      <c r="I106" s="107"/>
    </row>
    <row r="107" spans="1:9" ht="36" customHeight="1" thickBot="1" x14ac:dyDescent="0.3">
      <c r="A107" s="7"/>
      <c r="B107" s="176" t="s">
        <v>206</v>
      </c>
      <c r="C107" s="177"/>
      <c r="D107" s="177"/>
      <c r="E107" s="178"/>
      <c r="F107" s="179">
        <v>90</v>
      </c>
      <c r="G107" s="180"/>
      <c r="H107" s="180"/>
      <c r="I107" s="181"/>
    </row>
    <row r="108" spans="1:9" ht="24" customHeight="1" thickBot="1" x14ac:dyDescent="0.3">
      <c r="B108" s="85"/>
      <c r="C108" s="86"/>
      <c r="D108" s="86"/>
      <c r="E108" s="87"/>
      <c r="F108" s="88"/>
      <c r="G108" s="89"/>
      <c r="H108" s="89"/>
      <c r="I108" s="90"/>
    </row>
    <row r="109" spans="1:9" ht="18" customHeight="1" x14ac:dyDescent="0.25">
      <c r="B109" s="91"/>
      <c r="C109" s="91"/>
      <c r="D109" s="91"/>
      <c r="E109" s="91"/>
      <c r="F109" s="91"/>
      <c r="G109" s="91"/>
      <c r="H109" s="91"/>
      <c r="I109" s="91"/>
    </row>
    <row r="110" spans="1:9" s="37" customFormat="1" ht="27" customHeight="1" x14ac:dyDescent="0.25">
      <c r="A110" s="35" t="s">
        <v>113</v>
      </c>
      <c r="B110" s="92" t="s">
        <v>231</v>
      </c>
      <c r="C110" s="92"/>
      <c r="D110" s="92"/>
      <c r="E110" s="92"/>
      <c r="F110" s="92"/>
      <c r="G110" s="92"/>
      <c r="H110" s="92"/>
      <c r="I110" s="92"/>
    </row>
    <row r="111" spans="1:9" s="32" customFormat="1" ht="40.5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</row>
    <row r="112" spans="1:9" ht="18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5:E105"/>
    <mergeCell ref="F105:I105"/>
    <mergeCell ref="B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7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6" width="24.7109375" style="34" customWidth="1"/>
    <col min="7" max="7" width="63.5703125" style="34" customWidth="1"/>
    <col min="8" max="16384" width="9.140625" style="8"/>
  </cols>
  <sheetData>
    <row r="1" spans="1:7" ht="36" customHeight="1" x14ac:dyDescent="0.25">
      <c r="B1" s="168" t="s">
        <v>101</v>
      </c>
      <c r="C1" s="168"/>
      <c r="D1" s="168"/>
      <c r="E1" s="168"/>
      <c r="F1" s="168"/>
      <c r="G1" s="168"/>
    </row>
    <row r="2" spans="1:7" s="11" customFormat="1" ht="54" customHeight="1" x14ac:dyDescent="0.25">
      <c r="A2" s="9"/>
      <c r="B2" s="271" t="s">
        <v>5</v>
      </c>
      <c r="C2" s="271"/>
      <c r="D2" s="271"/>
      <c r="E2" s="271"/>
      <c r="F2" s="271"/>
      <c r="G2" s="271"/>
    </row>
    <row r="3" spans="1:7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</row>
    <row r="4" spans="1:7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</row>
    <row r="5" spans="1:7" ht="54" customHeight="1" thickBot="1" x14ac:dyDescent="0.3">
      <c r="B5" s="119" t="s">
        <v>104</v>
      </c>
      <c r="C5" s="120"/>
      <c r="D5" s="120"/>
      <c r="E5" s="121"/>
      <c r="F5" s="272"/>
      <c r="G5" s="171"/>
    </row>
    <row r="6" spans="1:7" ht="54" customHeight="1" thickBot="1" x14ac:dyDescent="0.3">
      <c r="B6" s="163" t="s">
        <v>105</v>
      </c>
      <c r="C6" s="164"/>
      <c r="D6" s="164"/>
      <c r="E6" s="165"/>
      <c r="F6" s="269"/>
      <c r="G6" s="270"/>
    </row>
    <row r="7" spans="1:7" ht="24" customHeight="1" thickBot="1" x14ac:dyDescent="0.3">
      <c r="B7" s="227"/>
      <c r="C7" s="228"/>
      <c r="D7" s="228"/>
      <c r="E7" s="229"/>
      <c r="F7" s="241"/>
      <c r="G7" s="88"/>
    </row>
    <row r="8" spans="1:7" ht="36" customHeight="1" x14ac:dyDescent="0.25">
      <c r="A8" s="7" t="s">
        <v>111</v>
      </c>
      <c r="B8" s="182" t="s">
        <v>232</v>
      </c>
      <c r="C8" s="265"/>
      <c r="D8" s="265"/>
      <c r="E8" s="266"/>
      <c r="F8" s="267">
        <v>15012</v>
      </c>
      <c r="G8" s="268"/>
    </row>
    <row r="9" spans="1:7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263">
        <v>21024</v>
      </c>
      <c r="G9" s="264"/>
    </row>
    <row r="10" spans="1:7" ht="36" customHeight="1" thickBot="1" x14ac:dyDescent="0.3">
      <c r="B10" s="85"/>
      <c r="C10" s="86"/>
      <c r="D10" s="86"/>
      <c r="E10" s="87"/>
      <c r="F10" s="241"/>
      <c r="G10" s="88"/>
    </row>
    <row r="11" spans="1:7" ht="36" customHeight="1" x14ac:dyDescent="0.25">
      <c r="A11" s="7" t="s">
        <v>111</v>
      </c>
      <c r="B11" s="182" t="s">
        <v>234</v>
      </c>
      <c r="C11" s="265"/>
      <c r="D11" s="265"/>
      <c r="E11" s="266"/>
      <c r="F11" s="267">
        <v>16524</v>
      </c>
      <c r="G11" s="268"/>
    </row>
    <row r="12" spans="1:7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263">
        <v>23184</v>
      </c>
      <c r="G12" s="264"/>
    </row>
    <row r="13" spans="1:7" ht="24" customHeight="1" thickBot="1" x14ac:dyDescent="0.3">
      <c r="B13" s="85"/>
      <c r="C13" s="86"/>
      <c r="D13" s="86"/>
      <c r="E13" s="87"/>
      <c r="F13" s="241"/>
      <c r="G13" s="88"/>
    </row>
    <row r="14" spans="1:7" ht="36" customHeight="1" x14ac:dyDescent="0.25">
      <c r="A14" s="7" t="s">
        <v>111</v>
      </c>
      <c r="B14" s="182" t="s">
        <v>115</v>
      </c>
      <c r="C14" s="265"/>
      <c r="D14" s="265"/>
      <c r="E14" s="266"/>
      <c r="F14" s="244">
        <v>3240</v>
      </c>
      <c r="G14" s="245"/>
    </row>
    <row r="15" spans="1:7" ht="36" customHeight="1" thickBot="1" x14ac:dyDescent="0.3">
      <c r="A15" s="7" t="s">
        <v>113</v>
      </c>
      <c r="B15" s="109" t="s">
        <v>116</v>
      </c>
      <c r="C15" s="261"/>
      <c r="D15" s="261"/>
      <c r="E15" s="262"/>
      <c r="F15" s="234">
        <v>5040</v>
      </c>
      <c r="G15" s="173"/>
    </row>
    <row r="16" spans="1:7" ht="24" customHeight="1" thickBot="1" x14ac:dyDescent="0.3">
      <c r="B16" s="85"/>
      <c r="C16" s="86"/>
      <c r="D16" s="86"/>
      <c r="E16" s="87"/>
      <c r="F16" s="241"/>
      <c r="G16" s="88"/>
    </row>
    <row r="17" spans="1:7" ht="36" customHeight="1" x14ac:dyDescent="0.25">
      <c r="A17" s="7" t="s">
        <v>111</v>
      </c>
      <c r="B17" s="140" t="s">
        <v>236</v>
      </c>
      <c r="C17" s="138"/>
      <c r="D17" s="138"/>
      <c r="E17" s="96"/>
      <c r="F17" s="244">
        <v>900</v>
      </c>
      <c r="G17" s="245"/>
    </row>
    <row r="18" spans="1:7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242">
        <v>1296</v>
      </c>
      <c r="G18" s="97"/>
    </row>
    <row r="19" spans="1:7" ht="24" customHeight="1" thickBot="1" x14ac:dyDescent="0.3">
      <c r="B19" s="85"/>
      <c r="C19" s="86"/>
      <c r="D19" s="86"/>
      <c r="E19" s="87"/>
      <c r="F19" s="241"/>
      <c r="G19" s="88"/>
    </row>
    <row r="20" spans="1:7" ht="36" customHeight="1" thickBot="1" x14ac:dyDescent="0.3">
      <c r="B20" s="157" t="s">
        <v>119</v>
      </c>
      <c r="C20" s="158"/>
      <c r="D20" s="158"/>
      <c r="E20" s="159"/>
      <c r="F20" s="259" t="str">
        <f>"Цена от "&amp;MIN($F$21:F40)&amp;" до "&amp;MAX($F$21:F40)</f>
        <v>Цена от 2520 до 50400</v>
      </c>
      <c r="G20" s="260"/>
    </row>
    <row r="21" spans="1:7" ht="36" customHeight="1" outlineLevel="1" x14ac:dyDescent="0.25">
      <c r="B21" s="140" t="s">
        <v>120</v>
      </c>
      <c r="C21" s="138"/>
      <c r="D21" s="138"/>
      <c r="E21" s="96"/>
      <c r="F21" s="256">
        <v>2520</v>
      </c>
      <c r="G21" s="257"/>
    </row>
    <row r="22" spans="1:7" ht="36" customHeight="1" outlineLevel="1" x14ac:dyDescent="0.25">
      <c r="B22" s="140" t="s">
        <v>121</v>
      </c>
      <c r="C22" s="138"/>
      <c r="D22" s="138"/>
      <c r="E22" s="96"/>
      <c r="F22" s="242">
        <v>5040</v>
      </c>
      <c r="G22" s="97"/>
    </row>
    <row r="23" spans="1:7" ht="36" customHeight="1" outlineLevel="1" x14ac:dyDescent="0.25">
      <c r="B23" s="140" t="s">
        <v>122</v>
      </c>
      <c r="C23" s="138"/>
      <c r="D23" s="138"/>
      <c r="E23" s="96"/>
      <c r="F23" s="242">
        <v>7560</v>
      </c>
      <c r="G23" s="97"/>
    </row>
    <row r="24" spans="1:7" ht="36" customHeight="1" outlineLevel="1" x14ac:dyDescent="0.25">
      <c r="B24" s="140" t="s">
        <v>123</v>
      </c>
      <c r="C24" s="138"/>
      <c r="D24" s="138"/>
      <c r="E24" s="96"/>
      <c r="F24" s="242">
        <v>10080</v>
      </c>
      <c r="G24" s="97"/>
    </row>
    <row r="25" spans="1:7" ht="36" customHeight="1" outlineLevel="1" x14ac:dyDescent="0.25">
      <c r="B25" s="140" t="s">
        <v>124</v>
      </c>
      <c r="C25" s="138"/>
      <c r="D25" s="138"/>
      <c r="E25" s="96"/>
      <c r="F25" s="242">
        <v>12600</v>
      </c>
      <c r="G25" s="97"/>
    </row>
    <row r="26" spans="1:7" ht="36" customHeight="1" outlineLevel="1" x14ac:dyDescent="0.25">
      <c r="B26" s="140" t="s">
        <v>125</v>
      </c>
      <c r="C26" s="138"/>
      <c r="D26" s="138"/>
      <c r="E26" s="96"/>
      <c r="F26" s="242">
        <v>15120</v>
      </c>
      <c r="G26" s="97"/>
    </row>
    <row r="27" spans="1:7" ht="36" customHeight="1" outlineLevel="1" x14ac:dyDescent="0.25">
      <c r="B27" s="140" t="s">
        <v>126</v>
      </c>
      <c r="C27" s="138"/>
      <c r="D27" s="138"/>
      <c r="E27" s="96"/>
      <c r="F27" s="242">
        <v>17640</v>
      </c>
      <c r="G27" s="97"/>
    </row>
    <row r="28" spans="1:7" ht="36" customHeight="1" outlineLevel="1" x14ac:dyDescent="0.25">
      <c r="B28" s="140" t="s">
        <v>127</v>
      </c>
      <c r="C28" s="138"/>
      <c r="D28" s="138"/>
      <c r="E28" s="96"/>
      <c r="F28" s="242">
        <v>20160</v>
      </c>
      <c r="G28" s="97"/>
    </row>
    <row r="29" spans="1:7" ht="36" customHeight="1" outlineLevel="1" x14ac:dyDescent="0.25">
      <c r="B29" s="140" t="s">
        <v>128</v>
      </c>
      <c r="C29" s="138"/>
      <c r="D29" s="138"/>
      <c r="E29" s="96"/>
      <c r="F29" s="242">
        <v>22680</v>
      </c>
      <c r="G29" s="97"/>
    </row>
    <row r="30" spans="1:7" ht="36" customHeight="1" outlineLevel="1" x14ac:dyDescent="0.25">
      <c r="B30" s="140" t="s">
        <v>129</v>
      </c>
      <c r="C30" s="138"/>
      <c r="D30" s="138"/>
      <c r="E30" s="96"/>
      <c r="F30" s="242">
        <v>25200</v>
      </c>
      <c r="G30" s="97"/>
    </row>
    <row r="31" spans="1:7" ht="36" customHeight="1" outlineLevel="1" x14ac:dyDescent="0.25">
      <c r="B31" s="140" t="s">
        <v>130</v>
      </c>
      <c r="C31" s="138"/>
      <c r="D31" s="138"/>
      <c r="E31" s="96"/>
      <c r="F31" s="242">
        <v>27720</v>
      </c>
      <c r="G31" s="97"/>
    </row>
    <row r="32" spans="1:7" ht="36" customHeight="1" outlineLevel="1" x14ac:dyDescent="0.25">
      <c r="B32" s="140" t="s">
        <v>131</v>
      </c>
      <c r="C32" s="138"/>
      <c r="D32" s="138"/>
      <c r="E32" s="96"/>
      <c r="F32" s="242">
        <v>30240</v>
      </c>
      <c r="G32" s="97"/>
    </row>
    <row r="33" spans="2:7" ht="36" customHeight="1" outlineLevel="1" x14ac:dyDescent="0.25">
      <c r="B33" s="140" t="s">
        <v>132</v>
      </c>
      <c r="C33" s="138"/>
      <c r="D33" s="138"/>
      <c r="E33" s="96"/>
      <c r="F33" s="242">
        <v>32760</v>
      </c>
      <c r="G33" s="97"/>
    </row>
    <row r="34" spans="2:7" ht="36" customHeight="1" outlineLevel="1" x14ac:dyDescent="0.25">
      <c r="B34" s="140" t="s">
        <v>133</v>
      </c>
      <c r="C34" s="138"/>
      <c r="D34" s="138"/>
      <c r="E34" s="96"/>
      <c r="F34" s="242">
        <v>35280</v>
      </c>
      <c r="G34" s="97"/>
    </row>
    <row r="35" spans="2:7" ht="36" customHeight="1" outlineLevel="1" x14ac:dyDescent="0.25">
      <c r="B35" s="140" t="s">
        <v>134</v>
      </c>
      <c r="C35" s="138"/>
      <c r="D35" s="138"/>
      <c r="E35" s="96"/>
      <c r="F35" s="242">
        <v>37800</v>
      </c>
      <c r="G35" s="97"/>
    </row>
    <row r="36" spans="2:7" ht="36" customHeight="1" outlineLevel="1" x14ac:dyDescent="0.25">
      <c r="B36" s="140" t="s">
        <v>135</v>
      </c>
      <c r="C36" s="138"/>
      <c r="D36" s="138"/>
      <c r="E36" s="96"/>
      <c r="F36" s="242">
        <v>40320</v>
      </c>
      <c r="G36" s="97"/>
    </row>
    <row r="37" spans="2:7" ht="36" customHeight="1" outlineLevel="1" x14ac:dyDescent="0.25">
      <c r="B37" s="140" t="s">
        <v>136</v>
      </c>
      <c r="C37" s="138"/>
      <c r="D37" s="138"/>
      <c r="E37" s="96"/>
      <c r="F37" s="242">
        <v>42840</v>
      </c>
      <c r="G37" s="97"/>
    </row>
    <row r="38" spans="2:7" ht="36" customHeight="1" outlineLevel="1" x14ac:dyDescent="0.25">
      <c r="B38" s="140" t="s">
        <v>137</v>
      </c>
      <c r="C38" s="138"/>
      <c r="D38" s="138"/>
      <c r="E38" s="96"/>
      <c r="F38" s="242">
        <v>45360</v>
      </c>
      <c r="G38" s="97"/>
    </row>
    <row r="39" spans="2:7" ht="36" customHeight="1" outlineLevel="1" x14ac:dyDescent="0.25">
      <c r="B39" s="140" t="s">
        <v>138</v>
      </c>
      <c r="C39" s="138"/>
      <c r="D39" s="138"/>
      <c r="E39" s="96"/>
      <c r="F39" s="242">
        <v>47880</v>
      </c>
      <c r="G39" s="97"/>
    </row>
    <row r="40" spans="2:7" ht="36" customHeight="1" outlineLevel="1" thickBot="1" x14ac:dyDescent="0.3">
      <c r="B40" s="140" t="s">
        <v>139</v>
      </c>
      <c r="C40" s="138"/>
      <c r="D40" s="138"/>
      <c r="E40" s="96"/>
      <c r="F40" s="242">
        <v>50400</v>
      </c>
      <c r="G40" s="97"/>
    </row>
    <row r="41" spans="2:7" ht="36" customHeight="1" thickBot="1" x14ac:dyDescent="0.3">
      <c r="B41" s="149" t="s">
        <v>140</v>
      </c>
      <c r="C41" s="150"/>
      <c r="D41" s="150"/>
      <c r="E41" s="151"/>
      <c r="F41" s="258" t="str">
        <f>"Цена от "&amp;MIN(F42:F52)&amp;" до "&amp;MAX(F42:F52)</f>
        <v>Цена от 1080 до 12960</v>
      </c>
      <c r="G41" s="152"/>
    </row>
    <row r="42" spans="2:7" ht="36" customHeight="1" x14ac:dyDescent="0.25">
      <c r="B42" s="94" t="s">
        <v>141</v>
      </c>
      <c r="C42" s="95"/>
      <c r="D42" s="95"/>
      <c r="E42" s="96"/>
      <c r="F42" s="256">
        <v>1512</v>
      </c>
      <c r="G42" s="257"/>
    </row>
    <row r="43" spans="2:7" ht="36" customHeight="1" x14ac:dyDescent="0.25">
      <c r="B43" s="94" t="s">
        <v>142</v>
      </c>
      <c r="C43" s="95"/>
      <c r="D43" s="95"/>
      <c r="E43" s="96"/>
      <c r="F43" s="242">
        <v>6120</v>
      </c>
      <c r="G43" s="97"/>
    </row>
    <row r="44" spans="2:7" ht="36" customHeight="1" x14ac:dyDescent="0.25">
      <c r="B44" s="94" t="s">
        <v>214</v>
      </c>
      <c r="C44" s="95"/>
      <c r="D44" s="95"/>
      <c r="E44" s="96"/>
      <c r="F44" s="242">
        <v>1080</v>
      </c>
      <c r="G44" s="97"/>
    </row>
    <row r="45" spans="2:7" ht="36" customHeight="1" x14ac:dyDescent="0.25">
      <c r="B45" s="112" t="s">
        <v>144</v>
      </c>
      <c r="C45" s="113"/>
      <c r="D45" s="113"/>
      <c r="E45" s="114"/>
      <c r="F45" s="242">
        <v>3600</v>
      </c>
      <c r="G45" s="97"/>
    </row>
    <row r="46" spans="2:7" ht="36" customHeight="1" x14ac:dyDescent="0.25">
      <c r="B46" s="94" t="s">
        <v>145</v>
      </c>
      <c r="C46" s="95"/>
      <c r="D46" s="95"/>
      <c r="E46" s="96"/>
      <c r="F46" s="242">
        <v>1080</v>
      </c>
      <c r="G46" s="97"/>
    </row>
    <row r="47" spans="2:7" ht="36" customHeight="1" x14ac:dyDescent="0.25">
      <c r="B47" s="94" t="s">
        <v>146</v>
      </c>
      <c r="C47" s="95"/>
      <c r="D47" s="95"/>
      <c r="E47" s="96"/>
      <c r="F47" s="242">
        <v>1440</v>
      </c>
      <c r="G47" s="97"/>
    </row>
    <row r="48" spans="2:7" ht="36" customHeight="1" x14ac:dyDescent="0.25">
      <c r="B48" s="94" t="s">
        <v>147</v>
      </c>
      <c r="C48" s="95"/>
      <c r="D48" s="95"/>
      <c r="E48" s="96"/>
      <c r="F48" s="242">
        <v>1080</v>
      </c>
      <c r="G48" s="97"/>
    </row>
    <row r="49" spans="1:7" ht="36" customHeight="1" x14ac:dyDescent="0.25">
      <c r="B49" s="94" t="s">
        <v>148</v>
      </c>
      <c r="C49" s="95"/>
      <c r="D49" s="95"/>
      <c r="E49" s="96"/>
      <c r="F49" s="242">
        <v>1080</v>
      </c>
      <c r="G49" s="97"/>
    </row>
    <row r="50" spans="1:7" ht="36" customHeight="1" x14ac:dyDescent="0.25">
      <c r="B50" s="94" t="s">
        <v>149</v>
      </c>
      <c r="C50" s="95"/>
      <c r="D50" s="95"/>
      <c r="E50" s="96"/>
      <c r="F50" s="242">
        <v>2160</v>
      </c>
      <c r="G50" s="97"/>
    </row>
    <row r="51" spans="1:7" ht="36" customHeight="1" x14ac:dyDescent="0.25">
      <c r="B51" s="94" t="s">
        <v>150</v>
      </c>
      <c r="C51" s="95"/>
      <c r="D51" s="95"/>
      <c r="E51" s="96"/>
      <c r="F51" s="242">
        <v>3240</v>
      </c>
      <c r="G51" s="97"/>
    </row>
    <row r="52" spans="1:7" ht="36" customHeight="1" thickBot="1" x14ac:dyDescent="0.3">
      <c r="B52" s="94" t="s">
        <v>151</v>
      </c>
      <c r="C52" s="95"/>
      <c r="D52" s="95"/>
      <c r="E52" s="96"/>
      <c r="F52" s="249">
        <v>12960</v>
      </c>
      <c r="G52" s="250"/>
    </row>
    <row r="53" spans="1:7" ht="54" customHeight="1" thickBot="1" x14ac:dyDescent="0.3">
      <c r="B53" s="251" t="s">
        <v>215</v>
      </c>
      <c r="C53" s="252"/>
      <c r="D53" s="252"/>
      <c r="E53" s="253"/>
      <c r="F53" s="254" t="str">
        <f>"Цена от "&amp;MIN(F55,F59:G60,F93,F61:G72)&amp;" до "&amp;MAX(F55,F59:G60,F93,F61:G72)</f>
        <v>Цена от 1440 до 27648</v>
      </c>
      <c r="G53" s="255"/>
    </row>
    <row r="54" spans="1:7" ht="24" customHeight="1" thickBot="1" x14ac:dyDescent="0.3">
      <c r="B54" s="85"/>
      <c r="C54" s="86"/>
      <c r="D54" s="86"/>
      <c r="E54" s="87"/>
      <c r="F54" s="241"/>
      <c r="G54" s="88"/>
    </row>
    <row r="55" spans="1:7" ht="36" customHeight="1" x14ac:dyDescent="0.25">
      <c r="B55" s="94" t="s">
        <v>153</v>
      </c>
      <c r="C55" s="95"/>
      <c r="D55" s="95"/>
      <c r="E55" s="96"/>
      <c r="F55" s="244">
        <v>7560</v>
      </c>
      <c r="G55" s="245"/>
    </row>
    <row r="56" spans="1:7" ht="36" customHeight="1" thickBot="1" x14ac:dyDescent="0.3">
      <c r="B56" s="132" t="s">
        <v>154</v>
      </c>
      <c r="C56" s="133"/>
      <c r="D56" s="133"/>
      <c r="E56" s="134"/>
      <c r="F56" s="234">
        <v>756</v>
      </c>
      <c r="G56" s="173"/>
    </row>
    <row r="57" spans="1:7" ht="36" customHeight="1" thickBot="1" x14ac:dyDescent="0.3">
      <c r="B57" s="132" t="s">
        <v>155</v>
      </c>
      <c r="C57" s="133"/>
      <c r="D57" s="133"/>
      <c r="E57" s="134"/>
      <c r="F57" s="234">
        <v>1890</v>
      </c>
      <c r="G57" s="173"/>
    </row>
    <row r="58" spans="1:7" ht="24" customHeight="1" thickBot="1" x14ac:dyDescent="0.3">
      <c r="B58" s="85"/>
      <c r="C58" s="86"/>
      <c r="D58" s="86"/>
      <c r="E58" s="87"/>
      <c r="F58" s="241"/>
      <c r="G58" s="88"/>
    </row>
    <row r="59" spans="1:7" ht="36" customHeight="1" x14ac:dyDescent="0.25">
      <c r="A59" s="7" t="s">
        <v>111</v>
      </c>
      <c r="B59" s="112" t="s">
        <v>156</v>
      </c>
      <c r="C59" s="113"/>
      <c r="D59" s="113"/>
      <c r="E59" s="114"/>
      <c r="F59" s="244">
        <v>5040</v>
      </c>
      <c r="G59" s="245"/>
    </row>
    <row r="60" spans="1:7" ht="36" customHeight="1" x14ac:dyDescent="0.25">
      <c r="A60" s="7" t="s">
        <v>111</v>
      </c>
      <c r="B60" s="140" t="s">
        <v>157</v>
      </c>
      <c r="C60" s="141"/>
      <c r="D60" s="141"/>
      <c r="E60" s="142"/>
      <c r="F60" s="242">
        <v>2520</v>
      </c>
      <c r="G60" s="97"/>
    </row>
    <row r="61" spans="1:7" ht="36" customHeight="1" x14ac:dyDescent="0.25">
      <c r="A61" s="7" t="s">
        <v>111</v>
      </c>
      <c r="B61" s="94" t="s">
        <v>158</v>
      </c>
      <c r="C61" s="95"/>
      <c r="D61" s="95"/>
      <c r="E61" s="96"/>
      <c r="F61" s="242">
        <v>3240</v>
      </c>
      <c r="G61" s="97"/>
    </row>
    <row r="62" spans="1:7" ht="36" customHeight="1" x14ac:dyDescent="0.25">
      <c r="A62" s="7" t="s">
        <v>111</v>
      </c>
      <c r="B62" s="94" t="s">
        <v>159</v>
      </c>
      <c r="C62" s="95"/>
      <c r="D62" s="95"/>
      <c r="E62" s="96"/>
      <c r="F62" s="242">
        <v>23040</v>
      </c>
      <c r="G62" s="97"/>
    </row>
    <row r="63" spans="1:7" ht="36" customHeight="1" x14ac:dyDescent="0.25">
      <c r="A63" s="7" t="s">
        <v>111</v>
      </c>
      <c r="B63" s="94" t="s">
        <v>160</v>
      </c>
      <c r="C63" s="95"/>
      <c r="D63" s="95"/>
      <c r="E63" s="96"/>
      <c r="F63" s="242">
        <v>27648</v>
      </c>
      <c r="G63" s="97"/>
    </row>
    <row r="64" spans="1:7" ht="36" customHeight="1" x14ac:dyDescent="0.25">
      <c r="A64" s="7" t="s">
        <v>111</v>
      </c>
      <c r="B64" s="94" t="s">
        <v>161</v>
      </c>
      <c r="C64" s="95"/>
      <c r="D64" s="95"/>
      <c r="E64" s="96"/>
      <c r="F64" s="242">
        <v>1440</v>
      </c>
      <c r="G64" s="97"/>
    </row>
    <row r="65" spans="1:7" ht="36" customHeight="1" x14ac:dyDescent="0.25">
      <c r="A65" s="7" t="s">
        <v>111</v>
      </c>
      <c r="B65" s="94" t="s">
        <v>162</v>
      </c>
      <c r="C65" s="95"/>
      <c r="D65" s="95"/>
      <c r="E65" s="96"/>
      <c r="F65" s="242">
        <v>3240</v>
      </c>
      <c r="G65" s="97"/>
    </row>
    <row r="66" spans="1:7" ht="36" customHeight="1" x14ac:dyDescent="0.25">
      <c r="A66" s="7" t="s">
        <v>111</v>
      </c>
      <c r="B66" s="94" t="s">
        <v>163</v>
      </c>
      <c r="C66" s="95"/>
      <c r="D66" s="95"/>
      <c r="E66" s="96"/>
      <c r="F66" s="242">
        <v>5040</v>
      </c>
      <c r="G66" s="97"/>
    </row>
    <row r="67" spans="1:7" ht="36" customHeight="1" x14ac:dyDescent="0.25">
      <c r="B67" s="94" t="s">
        <v>164</v>
      </c>
      <c r="C67" s="95" t="s">
        <v>164</v>
      </c>
      <c r="D67" s="95" t="s">
        <v>164</v>
      </c>
      <c r="E67" s="96" t="s">
        <v>164</v>
      </c>
      <c r="F67" s="242">
        <v>7200</v>
      </c>
      <c r="G67" s="97"/>
    </row>
    <row r="68" spans="1:7" ht="36" customHeight="1" x14ac:dyDescent="0.25">
      <c r="A68" s="7" t="s">
        <v>111</v>
      </c>
      <c r="B68" s="112" t="s">
        <v>165</v>
      </c>
      <c r="C68" s="113"/>
      <c r="D68" s="113"/>
      <c r="E68" s="114"/>
      <c r="F68" s="242">
        <v>3240</v>
      </c>
      <c r="G68" s="97"/>
    </row>
    <row r="69" spans="1:7" ht="36" customHeight="1" x14ac:dyDescent="0.25">
      <c r="B69" s="140" t="s">
        <v>166</v>
      </c>
      <c r="C69" s="141"/>
      <c r="D69" s="141"/>
      <c r="E69" s="142"/>
      <c r="F69" s="242">
        <v>11160</v>
      </c>
      <c r="G69" s="97"/>
    </row>
    <row r="70" spans="1:7" ht="36" customHeight="1" x14ac:dyDescent="0.25">
      <c r="B70" s="140" t="s">
        <v>167</v>
      </c>
      <c r="C70" s="141"/>
      <c r="D70" s="141"/>
      <c r="E70" s="142"/>
      <c r="F70" s="242">
        <v>7560</v>
      </c>
      <c r="G70" s="97"/>
    </row>
    <row r="71" spans="1:7" ht="36" customHeight="1" x14ac:dyDescent="0.25">
      <c r="A71" s="7" t="s">
        <v>111</v>
      </c>
      <c r="B71" s="140" t="s">
        <v>168</v>
      </c>
      <c r="C71" s="141"/>
      <c r="D71" s="141"/>
      <c r="E71" s="142"/>
      <c r="F71" s="242">
        <v>23040</v>
      </c>
      <c r="G71" s="97"/>
    </row>
    <row r="72" spans="1:7" ht="36" customHeight="1" x14ac:dyDescent="0.25">
      <c r="A72" s="7" t="s">
        <v>111</v>
      </c>
      <c r="B72" s="94" t="s">
        <v>169</v>
      </c>
      <c r="C72" s="95"/>
      <c r="D72" s="95"/>
      <c r="E72" s="96"/>
      <c r="F72" s="242">
        <v>6480</v>
      </c>
      <c r="G72" s="97"/>
    </row>
    <row r="73" spans="1:7" ht="36" customHeight="1" x14ac:dyDescent="0.25">
      <c r="B73" s="94" t="s">
        <v>170</v>
      </c>
      <c r="C73" s="95"/>
      <c r="D73" s="95"/>
      <c r="E73" s="96"/>
      <c r="F73" s="242">
        <v>1512</v>
      </c>
      <c r="G73" s="97"/>
    </row>
    <row r="74" spans="1:7" ht="36" customHeight="1" x14ac:dyDescent="0.25">
      <c r="B74" s="94" t="s">
        <v>238</v>
      </c>
      <c r="C74" s="95"/>
      <c r="D74" s="95"/>
      <c r="E74" s="96"/>
      <c r="F74" s="242">
        <v>6030</v>
      </c>
      <c r="G74" s="97"/>
    </row>
    <row r="75" spans="1:7" ht="36" customHeight="1" x14ac:dyDescent="0.25">
      <c r="B75" s="94" t="s">
        <v>172</v>
      </c>
      <c r="C75" s="95"/>
      <c r="D75" s="95"/>
      <c r="E75" s="138"/>
      <c r="F75" s="242">
        <v>6030</v>
      </c>
      <c r="G75" s="97"/>
    </row>
    <row r="76" spans="1:7" ht="36" customHeight="1" x14ac:dyDescent="0.25">
      <c r="A76" s="7" t="s">
        <v>113</v>
      </c>
      <c r="B76" s="94" t="s">
        <v>173</v>
      </c>
      <c r="C76" s="95"/>
      <c r="D76" s="95"/>
      <c r="E76" s="96"/>
      <c r="F76" s="242">
        <v>7200</v>
      </c>
      <c r="G76" s="97"/>
    </row>
    <row r="77" spans="1:7" ht="36" customHeight="1" x14ac:dyDescent="0.25">
      <c r="A77" s="7" t="s">
        <v>113</v>
      </c>
      <c r="B77" s="94" t="s">
        <v>174</v>
      </c>
      <c r="C77" s="95"/>
      <c r="D77" s="95"/>
      <c r="E77" s="96"/>
      <c r="F77" s="242">
        <v>3600</v>
      </c>
      <c r="G77" s="97"/>
    </row>
    <row r="78" spans="1:7" ht="36" customHeight="1" x14ac:dyDescent="0.25">
      <c r="A78" s="7" t="s">
        <v>113</v>
      </c>
      <c r="B78" s="94" t="s">
        <v>175</v>
      </c>
      <c r="C78" s="95"/>
      <c r="D78" s="95"/>
      <c r="E78" s="96"/>
      <c r="F78" s="242">
        <v>5040</v>
      </c>
      <c r="G78" s="97"/>
    </row>
    <row r="79" spans="1:7" ht="36" customHeight="1" x14ac:dyDescent="0.25">
      <c r="A79" s="7" t="s">
        <v>113</v>
      </c>
      <c r="B79" s="94" t="s">
        <v>176</v>
      </c>
      <c r="C79" s="95"/>
      <c r="D79" s="95"/>
      <c r="E79" s="96"/>
      <c r="F79" s="242">
        <v>32400</v>
      </c>
      <c r="G79" s="97"/>
    </row>
    <row r="80" spans="1:7" ht="36" customHeight="1" x14ac:dyDescent="0.25">
      <c r="A80" s="7" t="s">
        <v>113</v>
      </c>
      <c r="B80" s="132" t="s">
        <v>177</v>
      </c>
      <c r="C80" s="133"/>
      <c r="D80" s="133"/>
      <c r="E80" s="134"/>
      <c r="F80" s="242">
        <v>38880</v>
      </c>
      <c r="G80" s="97"/>
    </row>
    <row r="81" spans="1:7" ht="36" customHeight="1" x14ac:dyDescent="0.25">
      <c r="A81" s="7" t="s">
        <v>113</v>
      </c>
      <c r="B81" s="94" t="s">
        <v>178</v>
      </c>
      <c r="C81" s="95"/>
      <c r="D81" s="95"/>
      <c r="E81" s="96"/>
      <c r="F81" s="242">
        <v>2160</v>
      </c>
      <c r="G81" s="97"/>
    </row>
    <row r="82" spans="1:7" ht="36" customHeight="1" x14ac:dyDescent="0.25">
      <c r="A82" s="7" t="s">
        <v>113</v>
      </c>
      <c r="B82" s="94" t="s">
        <v>179</v>
      </c>
      <c r="C82" s="95"/>
      <c r="D82" s="95"/>
      <c r="E82" s="96"/>
      <c r="F82" s="242">
        <v>5040</v>
      </c>
      <c r="G82" s="97"/>
    </row>
    <row r="83" spans="1:7" ht="36" customHeight="1" x14ac:dyDescent="0.25">
      <c r="A83" s="7" t="s">
        <v>113</v>
      </c>
      <c r="B83" s="94" t="s">
        <v>180</v>
      </c>
      <c r="C83" s="95"/>
      <c r="D83" s="95"/>
      <c r="E83" s="96"/>
      <c r="F83" s="242">
        <v>7200</v>
      </c>
      <c r="G83" s="97"/>
    </row>
    <row r="84" spans="1:7" ht="36" customHeight="1" x14ac:dyDescent="0.25">
      <c r="A84" s="7" t="s">
        <v>113</v>
      </c>
      <c r="B84" s="94" t="s">
        <v>181</v>
      </c>
      <c r="C84" s="95"/>
      <c r="D84" s="95"/>
      <c r="E84" s="96"/>
      <c r="F84" s="242">
        <v>5040</v>
      </c>
      <c r="G84" s="97"/>
    </row>
    <row r="85" spans="1:7" ht="36" customHeight="1" x14ac:dyDescent="0.25">
      <c r="A85" s="7" t="s">
        <v>113</v>
      </c>
      <c r="B85" s="94" t="s">
        <v>182</v>
      </c>
      <c r="C85" s="95"/>
      <c r="D85" s="95"/>
      <c r="E85" s="96"/>
      <c r="F85" s="242">
        <v>32400</v>
      </c>
      <c r="G85" s="97"/>
    </row>
    <row r="86" spans="1:7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234">
        <v>9360</v>
      </c>
      <c r="G86" s="173"/>
    </row>
    <row r="87" spans="1:7" ht="36" customHeight="1" thickBot="1" x14ac:dyDescent="0.3">
      <c r="B87" s="185" t="s">
        <v>184</v>
      </c>
      <c r="C87" s="186"/>
      <c r="D87" s="186"/>
      <c r="E87" s="187"/>
      <c r="F87" s="185"/>
      <c r="G87" s="186"/>
    </row>
    <row r="88" spans="1:7" ht="22.5" customHeight="1" thickBot="1" x14ac:dyDescent="0.3">
      <c r="B88" s="188" t="s">
        <v>185</v>
      </c>
      <c r="C88" s="189"/>
      <c r="D88" s="189"/>
      <c r="E88" s="189"/>
      <c r="F88" s="188"/>
      <c r="G88" s="190"/>
    </row>
    <row r="89" spans="1:7" ht="36" customHeight="1" thickBot="1" x14ac:dyDescent="0.3">
      <c r="B89" s="166" t="s">
        <v>186</v>
      </c>
      <c r="C89" s="191"/>
      <c r="D89" s="191"/>
      <c r="E89" s="192"/>
      <c r="F89" s="247">
        <v>60</v>
      </c>
      <c r="G89" s="248"/>
    </row>
    <row r="90" spans="1:7" ht="36" customHeight="1" thickBot="1" x14ac:dyDescent="0.3">
      <c r="B90" s="94" t="s">
        <v>187</v>
      </c>
      <c r="C90" s="95"/>
      <c r="D90" s="95"/>
      <c r="E90" s="96"/>
      <c r="F90" s="234">
        <v>60</v>
      </c>
      <c r="G90" s="173"/>
    </row>
    <row r="91" spans="1:7" ht="36" customHeight="1" thickBot="1" x14ac:dyDescent="0.3">
      <c r="B91" s="94" t="s">
        <v>188</v>
      </c>
      <c r="C91" s="95"/>
      <c r="D91" s="95"/>
      <c r="E91" s="96"/>
      <c r="F91" s="234">
        <v>120</v>
      </c>
      <c r="G91" s="173"/>
    </row>
    <row r="92" spans="1:7" ht="36" customHeight="1" thickBot="1" x14ac:dyDescent="0.3">
      <c r="B92" s="119" t="s">
        <v>189</v>
      </c>
      <c r="C92" s="120"/>
      <c r="D92" s="120"/>
      <c r="E92" s="121"/>
      <c r="F92" s="122"/>
      <c r="G92" s="123"/>
    </row>
    <row r="93" spans="1:7" ht="36" customHeight="1" x14ac:dyDescent="0.25">
      <c r="A93" s="7" t="s">
        <v>111</v>
      </c>
      <c r="B93" s="94" t="s">
        <v>190</v>
      </c>
      <c r="C93" s="95"/>
      <c r="D93" s="95"/>
      <c r="E93" s="96"/>
      <c r="F93" s="242">
        <v>6480</v>
      </c>
      <c r="G93" s="246"/>
    </row>
    <row r="94" spans="1:7" ht="36" customHeight="1" x14ac:dyDescent="0.25">
      <c r="A94" s="7" t="s">
        <v>111</v>
      </c>
      <c r="B94" s="94" t="s">
        <v>191</v>
      </c>
      <c r="C94" s="95"/>
      <c r="D94" s="95"/>
      <c r="E94" s="96"/>
      <c r="F94" s="242">
        <v>3960</v>
      </c>
      <c r="G94" s="97"/>
    </row>
    <row r="95" spans="1:7" ht="36" customHeight="1" x14ac:dyDescent="0.25">
      <c r="A95" s="7" t="s">
        <v>111</v>
      </c>
      <c r="B95" s="94" t="s">
        <v>192</v>
      </c>
      <c r="C95" s="95"/>
      <c r="D95" s="95"/>
      <c r="E95" s="96"/>
      <c r="F95" s="242">
        <v>1080</v>
      </c>
      <c r="G95" s="97"/>
    </row>
    <row r="96" spans="1:7" ht="36" customHeight="1" x14ac:dyDescent="0.25">
      <c r="A96" s="7" t="s">
        <v>113</v>
      </c>
      <c r="B96" s="94" t="s">
        <v>193</v>
      </c>
      <c r="C96" s="95"/>
      <c r="D96" s="95"/>
      <c r="E96" s="96"/>
      <c r="F96" s="242">
        <v>9360</v>
      </c>
      <c r="G96" s="246"/>
    </row>
    <row r="97" spans="1:7" ht="36" customHeight="1" x14ac:dyDescent="0.25">
      <c r="A97" s="7" t="s">
        <v>113</v>
      </c>
      <c r="B97" s="94" t="s">
        <v>194</v>
      </c>
      <c r="C97" s="95"/>
      <c r="D97" s="95"/>
      <c r="E97" s="96"/>
      <c r="F97" s="242">
        <v>5760</v>
      </c>
      <c r="G97" s="97"/>
    </row>
    <row r="98" spans="1:7" ht="36" customHeight="1" x14ac:dyDescent="0.25">
      <c r="A98" s="7" t="s">
        <v>113</v>
      </c>
      <c r="B98" s="94" t="s">
        <v>195</v>
      </c>
      <c r="C98" s="95"/>
      <c r="D98" s="95"/>
      <c r="E98" s="96"/>
      <c r="F98" s="242">
        <v>2160</v>
      </c>
      <c r="G98" s="97"/>
    </row>
    <row r="99" spans="1:7" ht="36" customHeight="1" thickBot="1" x14ac:dyDescent="0.3">
      <c r="B99" s="94" t="s">
        <v>196</v>
      </c>
      <c r="C99" s="95"/>
      <c r="D99" s="95"/>
      <c r="E99" s="96"/>
      <c r="F99" s="242">
        <v>6480</v>
      </c>
      <c r="G99" s="97"/>
    </row>
    <row r="100" spans="1:7" ht="54" customHeight="1" thickBot="1" x14ac:dyDescent="0.3">
      <c r="B100" s="119" t="s">
        <v>197</v>
      </c>
      <c r="C100" s="120"/>
      <c r="D100" s="120"/>
      <c r="E100" s="121"/>
      <c r="F100" s="243"/>
      <c r="G100" s="122"/>
    </row>
    <row r="101" spans="1:7" ht="36" customHeight="1" x14ac:dyDescent="0.25">
      <c r="B101" s="112" t="s">
        <v>198</v>
      </c>
      <c r="C101" s="113"/>
      <c r="D101" s="113"/>
      <c r="E101" s="114"/>
      <c r="F101" s="244">
        <v>15120</v>
      </c>
      <c r="G101" s="245"/>
    </row>
    <row r="102" spans="1:7" ht="36" customHeight="1" x14ac:dyDescent="0.25">
      <c r="B102" s="94" t="s">
        <v>199</v>
      </c>
      <c r="C102" s="95"/>
      <c r="D102" s="95"/>
      <c r="E102" s="96"/>
      <c r="F102" s="242">
        <v>30240</v>
      </c>
      <c r="G102" s="97"/>
    </row>
    <row r="103" spans="1:7" ht="36" customHeight="1" x14ac:dyDescent="0.25">
      <c r="B103" s="94" t="s">
        <v>200</v>
      </c>
      <c r="C103" s="95"/>
      <c r="D103" s="95"/>
      <c r="E103" s="96"/>
      <c r="F103" s="242">
        <v>37440</v>
      </c>
      <c r="G103" s="97"/>
    </row>
    <row r="104" spans="1:7" ht="36" customHeight="1" x14ac:dyDescent="0.25">
      <c r="B104" s="94" t="s">
        <v>201</v>
      </c>
      <c r="C104" s="95"/>
      <c r="D104" s="95"/>
      <c r="E104" s="96"/>
      <c r="F104" s="242">
        <v>720</v>
      </c>
      <c r="G104" s="97"/>
    </row>
    <row r="105" spans="1:7" ht="36" customHeight="1" x14ac:dyDescent="0.25">
      <c r="B105" s="94" t="s">
        <v>202</v>
      </c>
      <c r="C105" s="95"/>
      <c r="D105" s="95"/>
      <c r="E105" s="96"/>
      <c r="F105" s="242">
        <v>22320</v>
      </c>
      <c r="G105" s="97"/>
    </row>
    <row r="106" spans="1:7" ht="36" customHeight="1" x14ac:dyDescent="0.25">
      <c r="B106" s="94" t="s">
        <v>203</v>
      </c>
      <c r="C106" s="95"/>
      <c r="D106" s="95"/>
      <c r="E106" s="96"/>
      <c r="F106" s="242">
        <v>44640</v>
      </c>
      <c r="G106" s="97"/>
    </row>
    <row r="107" spans="1:7" ht="36" customHeight="1" x14ac:dyDescent="0.25">
      <c r="B107" s="94" t="s">
        <v>204</v>
      </c>
      <c r="C107" s="95"/>
      <c r="D107" s="95"/>
      <c r="E107" s="96"/>
      <c r="F107" s="242">
        <v>56160</v>
      </c>
      <c r="G107" s="97"/>
    </row>
    <row r="108" spans="1:7" ht="37.5" customHeight="1" thickBot="1" x14ac:dyDescent="0.3">
      <c r="B108" s="100" t="s">
        <v>205</v>
      </c>
      <c r="C108" s="101"/>
      <c r="D108" s="101"/>
      <c r="E108" s="102"/>
      <c r="F108" s="234">
        <v>1080</v>
      </c>
      <c r="G108" s="235"/>
    </row>
    <row r="109" spans="1:7" ht="36" customHeight="1" x14ac:dyDescent="0.25">
      <c r="A109" s="236" t="s">
        <v>185</v>
      </c>
      <c r="B109" s="237"/>
      <c r="C109" s="237"/>
      <c r="D109" s="237"/>
      <c r="E109" s="237"/>
      <c r="F109" s="237"/>
      <c r="G109" s="237"/>
    </row>
    <row r="110" spans="1:7" ht="36" customHeight="1" thickBot="1" x14ac:dyDescent="0.3">
      <c r="A110" s="238" t="s">
        <v>206</v>
      </c>
      <c r="B110" s="239"/>
      <c r="C110" s="239"/>
      <c r="D110" s="239"/>
      <c r="E110" s="240"/>
      <c r="F110" s="234">
        <v>90</v>
      </c>
      <c r="G110" s="235"/>
    </row>
    <row r="111" spans="1:7" ht="24" customHeight="1" thickBot="1" x14ac:dyDescent="0.3">
      <c r="B111" s="85"/>
      <c r="C111" s="86"/>
      <c r="D111" s="86"/>
      <c r="E111" s="87"/>
      <c r="F111" s="241"/>
      <c r="G111" s="88"/>
    </row>
    <row r="112" spans="1:7" ht="18" customHeight="1" x14ac:dyDescent="0.25">
      <c r="B112" s="27"/>
      <c r="C112" s="28"/>
      <c r="D112" s="28"/>
      <c r="E112" s="28"/>
      <c r="F112" s="29"/>
      <c r="G112" s="29"/>
    </row>
    <row r="113" spans="1:7" s="30" customFormat="1" ht="67.5" customHeight="1" x14ac:dyDescent="0.25">
      <c r="A113" s="7"/>
      <c r="B113" s="91" t="s">
        <v>207</v>
      </c>
      <c r="C113" s="91"/>
      <c r="D113" s="91"/>
      <c r="E113" s="91"/>
      <c r="F113" s="91"/>
      <c r="G113" s="91"/>
    </row>
    <row r="114" spans="1:7" s="30" customFormat="1" ht="40.5" customHeight="1" x14ac:dyDescent="0.25">
      <c r="A114" s="7"/>
      <c r="B114" s="91" t="s">
        <v>208</v>
      </c>
      <c r="C114" s="91"/>
      <c r="D114" s="91"/>
      <c r="E114" s="91"/>
      <c r="F114" s="91"/>
      <c r="G114" s="91"/>
    </row>
    <row r="115" spans="1:7" s="31" customFormat="1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</row>
    <row r="116" spans="1:7" s="32" customFormat="1" ht="40.5" customHeight="1" x14ac:dyDescent="0.25">
      <c r="A116" s="7"/>
      <c r="B116" s="93" t="s">
        <v>210</v>
      </c>
      <c r="C116" s="93"/>
      <c r="D116" s="93"/>
      <c r="E116" s="93"/>
      <c r="F116" s="93"/>
      <c r="G116" s="93"/>
    </row>
    <row r="117" spans="1:7" ht="18" customHeight="1" x14ac:dyDescent="0.25"/>
  </sheetData>
  <sheetProtection selectLockedCells="1" selectUnlockedCells="1"/>
  <mergeCells count="221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3:G113"/>
    <mergeCell ref="B114:G114"/>
    <mergeCell ref="B115:G115"/>
    <mergeCell ref="B116:G116"/>
    <mergeCell ref="B108:E108"/>
    <mergeCell ref="F108:G108"/>
    <mergeCell ref="A109:G109"/>
    <mergeCell ref="A110:E110"/>
    <mergeCell ref="F110:G110"/>
    <mergeCell ref="B111:E111"/>
    <mergeCell ref="F111:G111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7" activePane="bottomLeft" state="frozen"/>
      <selection activeCell="B11" sqref="B11:E11"/>
      <selection pane="bottomLeft" activeCell="B50" sqref="B50:E5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37411.199999999997</v>
      </c>
      <c r="G8" s="16">
        <f>H8*1.1</f>
        <v>34293.600000000006</v>
      </c>
      <c r="H8" s="16">
        <v>31176</v>
      </c>
      <c r="I8" s="16">
        <f>H8*0.75</f>
        <v>23382</v>
      </c>
      <c r="J8" s="16">
        <f>H8*0.5</f>
        <v>15588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24" customHeight="1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11700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16560</v>
      </c>
      <c r="G12" s="174"/>
      <c r="H12" s="174"/>
      <c r="I12" s="174"/>
      <c r="J12" s="175"/>
    </row>
    <row r="13" spans="1:10" ht="24" customHeight="1" thickBot="1" x14ac:dyDescent="0.3">
      <c r="B13" s="85"/>
      <c r="C13" s="86"/>
      <c r="D13" s="86"/>
      <c r="E13" s="87"/>
      <c r="F13" s="88"/>
      <c r="G13" s="89"/>
      <c r="H13" s="89"/>
      <c r="I13" s="89"/>
      <c r="J13" s="90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2556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3600</v>
      </c>
      <c r="G15" s="98"/>
      <c r="H15" s="98"/>
      <c r="I15" s="98"/>
      <c r="J15" s="99"/>
    </row>
    <row r="16" spans="1:10" ht="24" customHeight="1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5976 до 119520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5976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11952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17928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23904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29880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35856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41832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47808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53784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59760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65736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71712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77688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83664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89640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95616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101592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107568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113544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119520</v>
      </c>
      <c r="G37" s="98"/>
      <c r="H37" s="98"/>
      <c r="I37" s="98"/>
      <c r="J37" s="99"/>
    </row>
    <row r="38" spans="2:10" ht="32.25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31500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6588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16308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2052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31500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6048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25488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25488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74700</v>
      </c>
      <c r="G50" s="274"/>
      <c r="H50" s="274"/>
      <c r="I50" s="274"/>
      <c r="J50" s="275"/>
    </row>
    <row r="51" spans="1:10" ht="24" outlineLevel="1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outlineLevel="1" x14ac:dyDescent="0.25">
      <c r="B52" s="94" t="s">
        <v>153</v>
      </c>
      <c r="C52" s="95"/>
      <c r="D52" s="95"/>
      <c r="E52" s="96"/>
      <c r="F52" s="97">
        <v>21600</v>
      </c>
      <c r="G52" s="98"/>
      <c r="H52" s="98"/>
      <c r="I52" s="98"/>
      <c r="J52" s="99"/>
    </row>
    <row r="53" spans="1:10" ht="36" customHeight="1" outlineLevel="1" x14ac:dyDescent="0.25">
      <c r="B53" s="132" t="s">
        <v>154</v>
      </c>
      <c r="C53" s="133"/>
      <c r="D53" s="133"/>
      <c r="E53" s="134"/>
      <c r="F53" s="135">
        <v>2160</v>
      </c>
      <c r="G53" s="136"/>
      <c r="H53" s="136"/>
      <c r="I53" s="136"/>
      <c r="J53" s="137"/>
    </row>
    <row r="54" spans="1:10" ht="36" customHeight="1" outlineLevel="1" thickBot="1" x14ac:dyDescent="0.3">
      <c r="B54" s="132" t="s">
        <v>155</v>
      </c>
      <c r="C54" s="133"/>
      <c r="D54" s="133"/>
      <c r="E54" s="134"/>
      <c r="F54" s="135">
        <v>5400</v>
      </c>
      <c r="G54" s="136"/>
      <c r="H54" s="136"/>
      <c r="I54" s="136"/>
      <c r="J54" s="137"/>
    </row>
    <row r="55" spans="1:10" ht="24" outlineLevel="1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outlineLevel="1" x14ac:dyDescent="0.25">
      <c r="A56" s="7" t="s">
        <v>111</v>
      </c>
      <c r="B56" s="112" t="s">
        <v>156</v>
      </c>
      <c r="C56" s="113"/>
      <c r="D56" s="113"/>
      <c r="E56" s="114"/>
      <c r="F56" s="115">
        <v>28332</v>
      </c>
      <c r="G56" s="116"/>
      <c r="H56" s="116"/>
      <c r="I56" s="116"/>
      <c r="J56" s="117"/>
    </row>
    <row r="57" spans="1:10" ht="36" customHeight="1" outlineLevel="1" x14ac:dyDescent="0.25">
      <c r="A57" s="7" t="s">
        <v>111</v>
      </c>
      <c r="B57" s="140" t="s">
        <v>157</v>
      </c>
      <c r="C57" s="141"/>
      <c r="D57" s="141"/>
      <c r="E57" s="142"/>
      <c r="F57" s="97">
        <v>24120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24120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42390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50868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14868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18072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26928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 t="s">
        <v>164</v>
      </c>
      <c r="D64" s="95" t="s">
        <v>164</v>
      </c>
      <c r="E64" s="96" t="s">
        <v>164</v>
      </c>
      <c r="F64" s="97">
        <v>74700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13860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10908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59472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5688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7560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57060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21060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40320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33840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33840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59760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71712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20880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25920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38160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83520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8640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outlineLevel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21081.599999999999</v>
      </c>
      <c r="G90" s="42">
        <f>H90*1.1</f>
        <v>19324.800000000003</v>
      </c>
      <c r="H90" s="42">
        <v>17568</v>
      </c>
      <c r="I90" s="42">
        <f>H90*0.75</f>
        <v>13176</v>
      </c>
      <c r="J90" s="43">
        <f>H90*0.5</f>
        <v>8784</v>
      </c>
    </row>
    <row r="91" spans="1:10" ht="36" customHeight="1" outlineLevel="1" x14ac:dyDescent="0.25">
      <c r="A91" s="7" t="s">
        <v>111</v>
      </c>
      <c r="B91" s="94" t="s">
        <v>191</v>
      </c>
      <c r="C91" s="95"/>
      <c r="D91" s="95"/>
      <c r="E91" s="96"/>
      <c r="F91" s="97">
        <v>19908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12492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30240</v>
      </c>
      <c r="G93" s="42">
        <f>H93*1.1</f>
        <v>27720.000000000004</v>
      </c>
      <c r="H93" s="42">
        <v>25200</v>
      </c>
      <c r="I93" s="42">
        <f>H93*0.75</f>
        <v>18900</v>
      </c>
      <c r="J93" s="43">
        <f>H93*0.5</f>
        <v>12600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28080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18000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21081.599999999999</v>
      </c>
      <c r="G96" s="26">
        <f>H96*1.1</f>
        <v>19324.800000000003</v>
      </c>
      <c r="H96" s="26">
        <v>17568</v>
      </c>
      <c r="I96" s="26">
        <f>H96*0.75</f>
        <v>13176</v>
      </c>
      <c r="J96" s="26">
        <f>H96*0.5</f>
        <v>8784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37188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74340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93096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1440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55944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111528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139464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1800</v>
      </c>
      <c r="G105" s="104"/>
      <c r="H105" s="104"/>
      <c r="I105" s="104"/>
      <c r="J105" s="105"/>
    </row>
    <row r="106" spans="1:10" ht="22.5" customHeight="1" thickBot="1" x14ac:dyDescent="0.3">
      <c r="A106" s="7" t="s">
        <v>111</v>
      </c>
      <c r="B106" s="106" t="s">
        <v>185</v>
      </c>
      <c r="C106" s="107"/>
      <c r="D106" s="107"/>
      <c r="E106" s="107"/>
      <c r="F106" s="107"/>
      <c r="G106" s="107"/>
      <c r="H106" s="107"/>
      <c r="I106" s="107"/>
      <c r="J106" s="108"/>
    </row>
    <row r="107" spans="1:10" ht="36" customHeight="1" thickBot="1" x14ac:dyDescent="0.3">
      <c r="B107" s="176" t="s">
        <v>206</v>
      </c>
      <c r="C107" s="177"/>
      <c r="D107" s="177"/>
      <c r="E107" s="178"/>
      <c r="F107" s="179">
        <v>90</v>
      </c>
      <c r="G107" s="180"/>
      <c r="H107" s="180"/>
      <c r="I107" s="180"/>
      <c r="J107" s="181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s="30" customFormat="1" ht="67.5" customHeight="1" x14ac:dyDescent="0.25">
      <c r="A110" s="7"/>
      <c r="B110" s="91" t="s">
        <v>207</v>
      </c>
      <c r="C110" s="91"/>
      <c r="D110" s="91"/>
      <c r="E110" s="91"/>
      <c r="F110" s="91"/>
      <c r="G110" s="91"/>
      <c r="H110" s="91"/>
      <c r="I110" s="91"/>
      <c r="J110" s="91"/>
    </row>
    <row r="111" spans="1:10" s="30" customFormat="1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s="31" customFormat="1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s="32" customFormat="1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60" zoomScaleNormal="60" workbookViewId="0">
      <pane ySplit="4" topLeftCell="A34" activePane="bottomLeft" state="frozen"/>
      <selection activeCell="B11" sqref="B11:E11"/>
      <selection pane="bottomLeft" activeCell="B42" sqref="B42:E4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39484.799999999996</v>
      </c>
      <c r="G8" s="16">
        <f>H8*1.1</f>
        <v>36194.400000000001</v>
      </c>
      <c r="H8" s="16">
        <v>32904</v>
      </c>
      <c r="I8" s="16">
        <f>H8*0.75</f>
        <v>24678</v>
      </c>
      <c r="J8" s="16">
        <f>H8*0.5</f>
        <v>16452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55296</v>
      </c>
      <c r="G9" s="18">
        <f>H9*1.1</f>
        <v>50688.000000000007</v>
      </c>
      <c r="H9" s="18">
        <v>46080</v>
      </c>
      <c r="I9" s="18">
        <f>H9*0.75</f>
        <v>34560</v>
      </c>
      <c r="J9" s="18">
        <f>H9*0.5</f>
        <v>23040</v>
      </c>
    </row>
    <row r="10" spans="1:10" ht="36" customHeight="1" thickBot="1" x14ac:dyDescent="0.3"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B11" s="182" t="s">
        <v>234</v>
      </c>
      <c r="C11" s="265"/>
      <c r="D11" s="265"/>
      <c r="E11" s="266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B12" s="166" t="s">
        <v>235</v>
      </c>
      <c r="C12" s="167"/>
      <c r="D12" s="167"/>
      <c r="E12" s="114"/>
      <c r="F12" s="18">
        <f>H12*1.2</f>
        <v>63763.199999999997</v>
      </c>
      <c r="G12" s="18">
        <f>H12*1.1</f>
        <v>58449.600000000006</v>
      </c>
      <c r="H12" s="18">
        <v>53136</v>
      </c>
      <c r="I12" s="18">
        <f>H12*0.75</f>
        <v>39852</v>
      </c>
      <c r="J12" s="18">
        <f>H12*0.5</f>
        <v>26568</v>
      </c>
    </row>
    <row r="13" spans="1:10" ht="24" customHeight="1" thickBot="1" x14ac:dyDescent="0.3"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265"/>
      <c r="D14" s="265"/>
      <c r="E14" s="266"/>
      <c r="F14" s="276">
        <v>8640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09" t="s">
        <v>116</v>
      </c>
      <c r="C15" s="261"/>
      <c r="D15" s="261"/>
      <c r="E15" s="262"/>
      <c r="F15" s="279">
        <v>12240</v>
      </c>
      <c r="G15" s="174"/>
      <c r="H15" s="174"/>
      <c r="I15" s="174"/>
      <c r="J15" s="175"/>
    </row>
    <row r="16" spans="1:10" ht="24" customHeight="1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900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1296</v>
      </c>
      <c r="G18" s="98"/>
      <c r="H18" s="98"/>
      <c r="I18" s="98"/>
      <c r="J18" s="99"/>
    </row>
    <row r="19" spans="1:10" ht="24" customHeight="1" thickBot="1" x14ac:dyDescent="0.3">
      <c r="B19" s="227"/>
      <c r="C19" s="228"/>
      <c r="D19" s="228"/>
      <c r="E19" s="229"/>
      <c r="F19" s="230"/>
      <c r="G19" s="231"/>
      <c r="H19" s="231"/>
      <c r="I19" s="231"/>
      <c r="J19" s="232"/>
    </row>
    <row r="20" spans="1:10" ht="36" customHeight="1" thickBot="1" x14ac:dyDescent="0.3">
      <c r="B20" s="294" t="s">
        <v>119</v>
      </c>
      <c r="C20" s="295"/>
      <c r="D20" s="295"/>
      <c r="E20" s="296"/>
      <c r="F20" s="297" t="str">
        <f>"Цена от "&amp;MIN($F$21:F40)&amp;" до "&amp;MAX($F$21:F40)</f>
        <v>Цена от 5760 до 115200</v>
      </c>
      <c r="G20" s="298"/>
      <c r="H20" s="298"/>
      <c r="I20" s="298"/>
      <c r="J20" s="299"/>
    </row>
    <row r="21" spans="1:10" ht="36" customHeight="1" outlineLevel="1" x14ac:dyDescent="0.25">
      <c r="B21" s="166" t="s">
        <v>120</v>
      </c>
      <c r="C21" s="167"/>
      <c r="D21" s="167"/>
      <c r="E21" s="114"/>
      <c r="F21" s="115">
        <v>5760</v>
      </c>
      <c r="G21" s="116"/>
      <c r="H21" s="116"/>
      <c r="I21" s="116"/>
      <c r="J21" s="117"/>
    </row>
    <row r="22" spans="1:10" ht="36" customHeight="1" outlineLevel="1" x14ac:dyDescent="0.25">
      <c r="B22" s="140" t="s">
        <v>121</v>
      </c>
      <c r="C22" s="138"/>
      <c r="D22" s="138"/>
      <c r="E22" s="96"/>
      <c r="F22" s="97">
        <v>11520</v>
      </c>
      <c r="G22" s="98"/>
      <c r="H22" s="98"/>
      <c r="I22" s="98"/>
      <c r="J22" s="99"/>
    </row>
    <row r="23" spans="1:10" ht="36" customHeight="1" outlineLevel="1" x14ac:dyDescent="0.25">
      <c r="B23" s="140" t="s">
        <v>122</v>
      </c>
      <c r="C23" s="138"/>
      <c r="D23" s="138"/>
      <c r="E23" s="96"/>
      <c r="F23" s="97">
        <v>17280</v>
      </c>
      <c r="G23" s="98"/>
      <c r="H23" s="98"/>
      <c r="I23" s="98"/>
      <c r="J23" s="99"/>
    </row>
    <row r="24" spans="1:10" ht="36" customHeight="1" outlineLevel="1" x14ac:dyDescent="0.25">
      <c r="B24" s="140" t="s">
        <v>123</v>
      </c>
      <c r="C24" s="138"/>
      <c r="D24" s="138"/>
      <c r="E24" s="96"/>
      <c r="F24" s="97">
        <v>23040</v>
      </c>
      <c r="G24" s="98"/>
      <c r="H24" s="98"/>
      <c r="I24" s="98"/>
      <c r="J24" s="99"/>
    </row>
    <row r="25" spans="1:10" ht="36" customHeight="1" outlineLevel="1" x14ac:dyDescent="0.25">
      <c r="B25" s="140" t="s">
        <v>124</v>
      </c>
      <c r="C25" s="138"/>
      <c r="D25" s="138"/>
      <c r="E25" s="96"/>
      <c r="F25" s="97">
        <v>28800</v>
      </c>
      <c r="G25" s="98"/>
      <c r="H25" s="98"/>
      <c r="I25" s="98"/>
      <c r="J25" s="99"/>
    </row>
    <row r="26" spans="1:10" ht="36" customHeight="1" outlineLevel="1" x14ac:dyDescent="0.25">
      <c r="B26" s="140" t="s">
        <v>125</v>
      </c>
      <c r="C26" s="138"/>
      <c r="D26" s="138"/>
      <c r="E26" s="96"/>
      <c r="F26" s="97">
        <v>34560</v>
      </c>
      <c r="G26" s="98"/>
      <c r="H26" s="98"/>
      <c r="I26" s="98"/>
      <c r="J26" s="99"/>
    </row>
    <row r="27" spans="1:10" ht="36" customHeight="1" outlineLevel="1" x14ac:dyDescent="0.25">
      <c r="B27" s="140" t="s">
        <v>126</v>
      </c>
      <c r="C27" s="138"/>
      <c r="D27" s="138"/>
      <c r="E27" s="96"/>
      <c r="F27" s="97">
        <v>40320</v>
      </c>
      <c r="G27" s="98"/>
      <c r="H27" s="98"/>
      <c r="I27" s="98"/>
      <c r="J27" s="99"/>
    </row>
    <row r="28" spans="1:10" ht="36" customHeight="1" outlineLevel="1" x14ac:dyDescent="0.25">
      <c r="B28" s="140" t="s">
        <v>127</v>
      </c>
      <c r="C28" s="138"/>
      <c r="D28" s="138"/>
      <c r="E28" s="96"/>
      <c r="F28" s="97">
        <v>46080</v>
      </c>
      <c r="G28" s="98"/>
      <c r="H28" s="98"/>
      <c r="I28" s="98"/>
      <c r="J28" s="99"/>
    </row>
    <row r="29" spans="1:10" ht="36" customHeight="1" outlineLevel="1" x14ac:dyDescent="0.25">
      <c r="B29" s="140" t="s">
        <v>128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B30" s="140" t="s">
        <v>129</v>
      </c>
      <c r="C30" s="138"/>
      <c r="D30" s="138"/>
      <c r="E30" s="96"/>
      <c r="F30" s="97">
        <v>57600</v>
      </c>
      <c r="G30" s="98"/>
      <c r="H30" s="98"/>
      <c r="I30" s="98"/>
      <c r="J30" s="99"/>
    </row>
    <row r="31" spans="1:10" ht="36" customHeight="1" outlineLevel="1" x14ac:dyDescent="0.25">
      <c r="B31" s="140" t="s">
        <v>130</v>
      </c>
      <c r="C31" s="138"/>
      <c r="D31" s="138"/>
      <c r="E31" s="96"/>
      <c r="F31" s="97">
        <v>63360</v>
      </c>
      <c r="G31" s="98"/>
      <c r="H31" s="98"/>
      <c r="I31" s="98"/>
      <c r="J31" s="99"/>
    </row>
    <row r="32" spans="1:10" ht="36" customHeight="1" outlineLevel="1" x14ac:dyDescent="0.25">
      <c r="B32" s="140" t="s">
        <v>131</v>
      </c>
      <c r="C32" s="138"/>
      <c r="D32" s="138"/>
      <c r="E32" s="96"/>
      <c r="F32" s="97">
        <v>69120</v>
      </c>
      <c r="G32" s="98"/>
      <c r="H32" s="98"/>
      <c r="I32" s="98"/>
      <c r="J32" s="99"/>
    </row>
    <row r="33" spans="2:10" ht="36" customHeight="1" outlineLevel="1" x14ac:dyDescent="0.25">
      <c r="B33" s="140" t="s">
        <v>132</v>
      </c>
      <c r="C33" s="138"/>
      <c r="D33" s="138"/>
      <c r="E33" s="96"/>
      <c r="F33" s="97">
        <v>74880</v>
      </c>
      <c r="G33" s="98"/>
      <c r="H33" s="98"/>
      <c r="I33" s="98"/>
      <c r="J33" s="99"/>
    </row>
    <row r="34" spans="2:10" ht="36" customHeight="1" outlineLevel="1" x14ac:dyDescent="0.25">
      <c r="B34" s="140" t="s">
        <v>133</v>
      </c>
      <c r="C34" s="138"/>
      <c r="D34" s="138"/>
      <c r="E34" s="96"/>
      <c r="F34" s="97">
        <v>80640</v>
      </c>
      <c r="G34" s="98"/>
      <c r="H34" s="98"/>
      <c r="I34" s="98"/>
      <c r="J34" s="99"/>
    </row>
    <row r="35" spans="2:10" ht="36" customHeight="1" outlineLevel="1" x14ac:dyDescent="0.25">
      <c r="B35" s="140" t="s">
        <v>134</v>
      </c>
      <c r="C35" s="138"/>
      <c r="D35" s="138"/>
      <c r="E35" s="96"/>
      <c r="F35" s="97">
        <v>86400</v>
      </c>
      <c r="G35" s="98"/>
      <c r="H35" s="98"/>
      <c r="I35" s="98"/>
      <c r="J35" s="99"/>
    </row>
    <row r="36" spans="2:10" ht="36" customHeight="1" outlineLevel="1" x14ac:dyDescent="0.25">
      <c r="B36" s="140" t="s">
        <v>135</v>
      </c>
      <c r="C36" s="138"/>
      <c r="D36" s="138"/>
      <c r="E36" s="96"/>
      <c r="F36" s="97">
        <v>92160</v>
      </c>
      <c r="G36" s="98"/>
      <c r="H36" s="98"/>
      <c r="I36" s="98"/>
      <c r="J36" s="99"/>
    </row>
    <row r="37" spans="2:10" ht="36" customHeight="1" outlineLevel="1" x14ac:dyDescent="0.25">
      <c r="B37" s="140" t="s">
        <v>136</v>
      </c>
      <c r="C37" s="138"/>
      <c r="D37" s="138"/>
      <c r="E37" s="96"/>
      <c r="F37" s="97">
        <v>97920</v>
      </c>
      <c r="G37" s="98"/>
      <c r="H37" s="98"/>
      <c r="I37" s="98"/>
      <c r="J37" s="99"/>
    </row>
    <row r="38" spans="2:10" ht="36" customHeight="1" outlineLevel="1" x14ac:dyDescent="0.25">
      <c r="B38" s="140" t="s">
        <v>137</v>
      </c>
      <c r="C38" s="138"/>
      <c r="D38" s="138"/>
      <c r="E38" s="96"/>
      <c r="F38" s="97">
        <v>103680</v>
      </c>
      <c r="G38" s="98"/>
      <c r="H38" s="98"/>
      <c r="I38" s="98"/>
      <c r="J38" s="99"/>
    </row>
    <row r="39" spans="2:10" ht="36" customHeight="1" outlineLevel="1" x14ac:dyDescent="0.25">
      <c r="B39" s="140" t="s">
        <v>138</v>
      </c>
      <c r="C39" s="138"/>
      <c r="D39" s="138"/>
      <c r="E39" s="96"/>
      <c r="F39" s="97">
        <v>109440</v>
      </c>
      <c r="G39" s="98"/>
      <c r="H39" s="98"/>
      <c r="I39" s="98"/>
      <c r="J39" s="99"/>
    </row>
    <row r="40" spans="2:10" ht="36" customHeight="1" outlineLevel="1" thickBot="1" x14ac:dyDescent="0.3">
      <c r="B40" s="140" t="s">
        <v>139</v>
      </c>
      <c r="C40" s="138"/>
      <c r="D40" s="138"/>
      <c r="E40" s="96"/>
      <c r="F40" s="97">
        <v>115200</v>
      </c>
      <c r="G40" s="98"/>
      <c r="H40" s="98"/>
      <c r="I40" s="98"/>
      <c r="J40" s="99"/>
    </row>
    <row r="41" spans="2:10" ht="36" customHeight="1" thickBot="1" x14ac:dyDescent="0.3"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2520 до 43920</v>
      </c>
      <c r="G41" s="153"/>
      <c r="H41" s="153"/>
      <c r="I41" s="153"/>
      <c r="J41" s="154"/>
    </row>
    <row r="42" spans="2:10" ht="36" customHeight="1" x14ac:dyDescent="0.25">
      <c r="B42" s="94" t="s">
        <v>141</v>
      </c>
      <c r="C42" s="95"/>
      <c r="D42" s="95"/>
      <c r="E42" s="96"/>
      <c r="F42" s="97">
        <v>5040</v>
      </c>
      <c r="G42" s="98"/>
      <c r="H42" s="98"/>
      <c r="I42" s="98"/>
      <c r="J42" s="99"/>
    </row>
    <row r="43" spans="2:10" ht="36" customHeight="1" x14ac:dyDescent="0.25">
      <c r="B43" s="94" t="s">
        <v>142</v>
      </c>
      <c r="C43" s="95"/>
      <c r="D43" s="95"/>
      <c r="E43" s="96"/>
      <c r="F43" s="97">
        <v>9000</v>
      </c>
      <c r="G43" s="98"/>
      <c r="H43" s="98"/>
      <c r="I43" s="98"/>
      <c r="J43" s="99"/>
    </row>
    <row r="44" spans="2:10" ht="36" customHeight="1" x14ac:dyDescent="0.25">
      <c r="B44" s="94" t="s">
        <v>143</v>
      </c>
      <c r="C44" s="95"/>
      <c r="D44" s="95"/>
      <c r="E44" s="96"/>
      <c r="F44" s="97">
        <v>2520</v>
      </c>
      <c r="G44" s="98"/>
      <c r="H44" s="98"/>
      <c r="I44" s="98"/>
      <c r="J44" s="99"/>
    </row>
    <row r="45" spans="2:10" ht="36" customHeight="1" x14ac:dyDescent="0.25">
      <c r="B45" s="112" t="s">
        <v>144</v>
      </c>
      <c r="C45" s="113"/>
      <c r="D45" s="113"/>
      <c r="E45" s="114"/>
      <c r="F45" s="115">
        <v>43920</v>
      </c>
      <c r="G45" s="116"/>
      <c r="H45" s="116"/>
      <c r="I45" s="116"/>
      <c r="J45" s="117"/>
    </row>
    <row r="46" spans="2:10" ht="36" customHeight="1" x14ac:dyDescent="0.25">
      <c r="B46" s="94" t="s">
        <v>145</v>
      </c>
      <c r="C46" s="95"/>
      <c r="D46" s="95"/>
      <c r="E46" s="96"/>
      <c r="F46" s="118">
        <v>8640</v>
      </c>
      <c r="G46" s="98"/>
      <c r="H46" s="98"/>
      <c r="I46" s="98"/>
      <c r="J46" s="99"/>
    </row>
    <row r="47" spans="2:10" ht="36" customHeight="1" x14ac:dyDescent="0.25">
      <c r="B47" s="94" t="s">
        <v>146</v>
      </c>
      <c r="C47" s="95"/>
      <c r="D47" s="95"/>
      <c r="E47" s="96"/>
      <c r="F47" s="118">
        <v>26640</v>
      </c>
      <c r="G47" s="98"/>
      <c r="H47" s="98"/>
      <c r="I47" s="98"/>
      <c r="J47" s="99"/>
    </row>
    <row r="48" spans="2:10" ht="36" customHeight="1" x14ac:dyDescent="0.25">
      <c r="B48" s="94" t="s">
        <v>147</v>
      </c>
      <c r="C48" s="95"/>
      <c r="D48" s="95"/>
      <c r="E48" s="96"/>
      <c r="F48" s="97">
        <v>2880</v>
      </c>
      <c r="G48" s="98"/>
      <c r="H48" s="98"/>
      <c r="I48" s="98"/>
      <c r="J48" s="99"/>
    </row>
    <row r="49" spans="1:10" ht="36" customHeight="1" x14ac:dyDescent="0.25">
      <c r="B49" s="94" t="s">
        <v>148</v>
      </c>
      <c r="C49" s="95"/>
      <c r="D49" s="95"/>
      <c r="E49" s="96"/>
      <c r="F49" s="97">
        <v>2880</v>
      </c>
      <c r="G49" s="98"/>
      <c r="H49" s="98"/>
      <c r="I49" s="98"/>
      <c r="J49" s="99"/>
    </row>
    <row r="50" spans="1:10" ht="36" customHeight="1" x14ac:dyDescent="0.25">
      <c r="B50" s="94" t="s">
        <v>149</v>
      </c>
      <c r="C50" s="95"/>
      <c r="D50" s="95"/>
      <c r="E50" s="96"/>
      <c r="F50" s="97">
        <v>5760</v>
      </c>
      <c r="G50" s="98"/>
      <c r="H50" s="98"/>
      <c r="I50" s="98"/>
      <c r="J50" s="99"/>
    </row>
    <row r="51" spans="1:10" ht="36" customHeight="1" x14ac:dyDescent="0.25">
      <c r="B51" s="94" t="s">
        <v>150</v>
      </c>
      <c r="C51" s="95"/>
      <c r="D51" s="95"/>
      <c r="E51" s="96"/>
      <c r="F51" s="97">
        <v>8640</v>
      </c>
      <c r="G51" s="98"/>
      <c r="H51" s="98"/>
      <c r="I51" s="98"/>
      <c r="J51" s="99"/>
    </row>
    <row r="52" spans="1:10" ht="36" customHeight="1" thickBot="1" x14ac:dyDescent="0.3">
      <c r="B52" s="132" t="s">
        <v>151</v>
      </c>
      <c r="C52" s="133"/>
      <c r="D52" s="133"/>
      <c r="E52" s="134"/>
      <c r="F52" s="97">
        <v>28800</v>
      </c>
      <c r="G52" s="98"/>
      <c r="H52" s="98"/>
      <c r="I52" s="98"/>
      <c r="J52" s="99"/>
    </row>
    <row r="53" spans="1:10" ht="54" customHeight="1" thickBot="1" x14ac:dyDescent="0.3">
      <c r="B53" s="143" t="s">
        <v>152</v>
      </c>
      <c r="C53" s="144"/>
      <c r="D53" s="144"/>
      <c r="E53" s="145"/>
      <c r="F53" s="146" t="str">
        <f>"Цена от "&amp;MIN(F55,F59:J60,H93,F61:J72)&amp;" до "&amp;MAX(F55,F59:J60,H93,F61:J72)</f>
        <v>Цена от 3240 до 159840</v>
      </c>
      <c r="G53" s="147"/>
      <c r="H53" s="147"/>
      <c r="I53" s="147"/>
      <c r="J53" s="148"/>
    </row>
    <row r="54" spans="1:10" ht="24" outlineLevel="1" thickBot="1" x14ac:dyDescent="0.3"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outlineLevel="1" x14ac:dyDescent="0.25">
      <c r="B55" s="94" t="s">
        <v>153</v>
      </c>
      <c r="C55" s="95"/>
      <c r="D55" s="95"/>
      <c r="E55" s="96"/>
      <c r="F55" s="97">
        <v>25200</v>
      </c>
      <c r="G55" s="98"/>
      <c r="H55" s="98"/>
      <c r="I55" s="98"/>
      <c r="J55" s="99"/>
    </row>
    <row r="56" spans="1:10" ht="36" customHeight="1" outlineLevel="1" x14ac:dyDescent="0.25">
      <c r="B56" s="94" t="s">
        <v>154</v>
      </c>
      <c r="C56" s="95"/>
      <c r="D56" s="95"/>
      <c r="E56" s="96"/>
      <c r="F56" s="135">
        <v>2520</v>
      </c>
      <c r="G56" s="136"/>
      <c r="H56" s="136"/>
      <c r="I56" s="136"/>
      <c r="J56" s="137"/>
    </row>
    <row r="57" spans="1:10" ht="36" customHeight="1" outlineLevel="1" thickBot="1" x14ac:dyDescent="0.3">
      <c r="B57" s="94" t="s">
        <v>155</v>
      </c>
      <c r="C57" s="95"/>
      <c r="D57" s="95"/>
      <c r="E57" s="96"/>
      <c r="F57" s="135">
        <v>6300</v>
      </c>
      <c r="G57" s="136"/>
      <c r="H57" s="136"/>
      <c r="I57" s="136"/>
      <c r="J57" s="137"/>
    </row>
    <row r="58" spans="1:10" ht="24" outlineLevel="1" thickBot="1" x14ac:dyDescent="0.3"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outlineLevel="1" x14ac:dyDescent="0.25">
      <c r="A59" s="7" t="s">
        <v>111</v>
      </c>
      <c r="B59" s="292" t="s">
        <v>156</v>
      </c>
      <c r="C59" s="293"/>
      <c r="D59" s="293"/>
      <c r="E59" s="266"/>
      <c r="F59" s="245">
        <v>29520</v>
      </c>
      <c r="G59" s="277"/>
      <c r="H59" s="277"/>
      <c r="I59" s="277"/>
      <c r="J59" s="278"/>
    </row>
    <row r="60" spans="1:10" ht="36" customHeight="1" outlineLevel="1" x14ac:dyDescent="0.25">
      <c r="A60" s="7" t="s">
        <v>111</v>
      </c>
      <c r="B60" s="140" t="s">
        <v>157</v>
      </c>
      <c r="C60" s="141"/>
      <c r="D60" s="141"/>
      <c r="E60" s="142"/>
      <c r="F60" s="97">
        <v>32760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57456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59760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71712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28728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31500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65268</v>
      </c>
      <c r="G66" s="98"/>
      <c r="H66" s="98"/>
      <c r="I66" s="98"/>
      <c r="J66" s="99"/>
    </row>
    <row r="67" spans="1:10" ht="36" customHeight="1" x14ac:dyDescent="0.25">
      <c r="B67" s="94" t="s">
        <v>164</v>
      </c>
      <c r="C67" s="95" t="s">
        <v>164</v>
      </c>
      <c r="D67" s="95" t="s">
        <v>164</v>
      </c>
      <c r="E67" s="96" t="s">
        <v>164</v>
      </c>
      <c r="F67" s="97">
        <v>42012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3240</v>
      </c>
      <c r="G68" s="98"/>
      <c r="H68" s="98"/>
      <c r="I68" s="98"/>
      <c r="J68" s="99"/>
    </row>
    <row r="69" spans="1:10" ht="36" customHeight="1" x14ac:dyDescent="0.25">
      <c r="B69" s="140" t="s">
        <v>166</v>
      </c>
      <c r="C69" s="141"/>
      <c r="D69" s="141"/>
      <c r="E69" s="142"/>
      <c r="F69" s="97">
        <v>32400</v>
      </c>
      <c r="G69" s="98"/>
      <c r="H69" s="98"/>
      <c r="I69" s="98"/>
      <c r="J69" s="99"/>
    </row>
    <row r="70" spans="1:10" ht="36" customHeight="1" x14ac:dyDescent="0.25">
      <c r="B70" s="140" t="s">
        <v>167</v>
      </c>
      <c r="C70" s="141"/>
      <c r="D70" s="141"/>
      <c r="E70" s="142"/>
      <c r="F70" s="97">
        <v>27360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159840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43920</v>
      </c>
      <c r="G72" s="98"/>
      <c r="H72" s="98"/>
      <c r="I72" s="98"/>
      <c r="J72" s="99"/>
    </row>
    <row r="73" spans="1:10" ht="36" customHeight="1" x14ac:dyDescent="0.25">
      <c r="B73" s="94" t="s">
        <v>170</v>
      </c>
      <c r="C73" s="95"/>
      <c r="D73" s="95"/>
      <c r="E73" s="96"/>
      <c r="F73" s="97">
        <v>5040</v>
      </c>
      <c r="G73" s="98"/>
      <c r="H73" s="98"/>
      <c r="I73" s="98"/>
      <c r="J73" s="99"/>
    </row>
    <row r="74" spans="1:10" ht="36" customHeight="1" x14ac:dyDescent="0.25">
      <c r="B74" s="94" t="s">
        <v>171</v>
      </c>
      <c r="C74" s="95"/>
      <c r="D74" s="95"/>
      <c r="E74" s="96"/>
      <c r="F74" s="97">
        <v>60030</v>
      </c>
      <c r="G74" s="98"/>
      <c r="H74" s="98"/>
      <c r="I74" s="98"/>
      <c r="J74" s="99"/>
    </row>
    <row r="75" spans="1:10" ht="36" customHeight="1" x14ac:dyDescent="0.25">
      <c r="B75" s="94" t="s">
        <v>172</v>
      </c>
      <c r="C75" s="95"/>
      <c r="D75" s="95"/>
      <c r="E75" s="138"/>
      <c r="F75" s="97">
        <v>33030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41760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46080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80640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84240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101088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40320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44640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91440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239</v>
      </c>
      <c r="C84" s="95"/>
      <c r="D84" s="95"/>
      <c r="E84" s="96"/>
      <c r="F84" s="97">
        <v>5040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223920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100" t="s">
        <v>183</v>
      </c>
      <c r="C86" s="101"/>
      <c r="D86" s="101"/>
      <c r="E86" s="102"/>
      <c r="F86" s="173">
        <v>61920</v>
      </c>
      <c r="G86" s="174"/>
      <c r="H86" s="174"/>
      <c r="I86" s="174"/>
      <c r="J86" s="175"/>
    </row>
    <row r="87" spans="1:10" ht="36" customHeight="1" thickBot="1" x14ac:dyDescent="0.3"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outlineLevel="1" x14ac:dyDescent="0.25">
      <c r="A93" s="7" t="s">
        <v>111</v>
      </c>
      <c r="B93" s="94" t="s">
        <v>190</v>
      </c>
      <c r="C93" s="95"/>
      <c r="D93" s="95"/>
      <c r="E93" s="96"/>
      <c r="F93" s="23">
        <f>H93*1.2</f>
        <v>16416</v>
      </c>
      <c r="G93" s="24">
        <f>H93*1.1</f>
        <v>15048.000000000002</v>
      </c>
      <c r="H93" s="24">
        <v>13680</v>
      </c>
      <c r="I93" s="24">
        <f>H93*0.75</f>
        <v>10260</v>
      </c>
      <c r="J93" s="25">
        <f>H93*0.5</f>
        <v>6840</v>
      </c>
    </row>
    <row r="94" spans="1:10" ht="36" customHeight="1" outlineLevel="1" x14ac:dyDescent="0.25">
      <c r="A94" s="7" t="s">
        <v>111</v>
      </c>
      <c r="B94" s="94" t="s">
        <v>191</v>
      </c>
      <c r="C94" s="95"/>
      <c r="D94" s="95"/>
      <c r="E94" s="96"/>
      <c r="F94" s="118">
        <v>13680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125">
        <v>11880</v>
      </c>
      <c r="G95" s="116"/>
      <c r="H95" s="116"/>
      <c r="I95" s="116"/>
      <c r="J95" s="117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23">
        <f>H96*1.2</f>
        <v>23328</v>
      </c>
      <c r="G96" s="24">
        <f>H96*1.1</f>
        <v>21384</v>
      </c>
      <c r="H96" s="24">
        <v>19440</v>
      </c>
      <c r="I96" s="24">
        <f>H96*0.75</f>
        <v>14580</v>
      </c>
      <c r="J96" s="25">
        <f>H96*0.5</f>
        <v>9720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118">
        <v>19440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118">
        <v>17280</v>
      </c>
      <c r="G98" s="98"/>
      <c r="H98" s="98"/>
      <c r="I98" s="98"/>
      <c r="J98" s="99"/>
    </row>
    <row r="99" spans="1:10" ht="36" customHeight="1" thickBot="1" x14ac:dyDescent="0.3">
      <c r="B99" s="94" t="s">
        <v>196</v>
      </c>
      <c r="C99" s="95"/>
      <c r="D99" s="95"/>
      <c r="E99" s="96"/>
      <c r="F99" s="97">
        <v>13680</v>
      </c>
      <c r="G99" s="98"/>
      <c r="H99" s="98"/>
      <c r="I99" s="98"/>
      <c r="J99" s="99"/>
    </row>
    <row r="100" spans="1:10" ht="45" customHeight="1" thickBot="1" x14ac:dyDescent="0.3"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B101" s="280" t="s">
        <v>198</v>
      </c>
      <c r="C101" s="281"/>
      <c r="D101" s="281"/>
      <c r="E101" s="282"/>
      <c r="F101" s="196">
        <v>10080</v>
      </c>
      <c r="G101" s="139"/>
      <c r="H101" s="139"/>
      <c r="I101" s="139"/>
      <c r="J101" s="197"/>
    </row>
    <row r="102" spans="1:10" ht="36" customHeight="1" x14ac:dyDescent="0.25">
      <c r="B102" s="280" t="s">
        <v>199</v>
      </c>
      <c r="C102" s="281"/>
      <c r="D102" s="281"/>
      <c r="E102" s="282"/>
      <c r="F102" s="196">
        <v>19440</v>
      </c>
      <c r="G102" s="139"/>
      <c r="H102" s="139"/>
      <c r="I102" s="139"/>
      <c r="J102" s="197"/>
    </row>
    <row r="103" spans="1:10" ht="36" customHeight="1" x14ac:dyDescent="0.25">
      <c r="B103" s="280" t="s">
        <v>200</v>
      </c>
      <c r="C103" s="281"/>
      <c r="D103" s="281"/>
      <c r="E103" s="282"/>
      <c r="F103" s="196">
        <v>24480</v>
      </c>
      <c r="G103" s="139"/>
      <c r="H103" s="139"/>
      <c r="I103" s="139"/>
      <c r="J103" s="197"/>
    </row>
    <row r="104" spans="1:10" ht="36" customHeight="1" x14ac:dyDescent="0.25">
      <c r="B104" s="280" t="s">
        <v>201</v>
      </c>
      <c r="C104" s="281"/>
      <c r="D104" s="281"/>
      <c r="E104" s="282"/>
      <c r="F104" s="196">
        <v>720</v>
      </c>
      <c r="G104" s="139"/>
      <c r="H104" s="139"/>
      <c r="I104" s="139"/>
      <c r="J104" s="197"/>
    </row>
    <row r="105" spans="1:10" ht="36" customHeight="1" x14ac:dyDescent="0.25">
      <c r="B105" s="280" t="s">
        <v>202</v>
      </c>
      <c r="C105" s="281"/>
      <c r="D105" s="281"/>
      <c r="E105" s="282"/>
      <c r="F105" s="196">
        <v>15120</v>
      </c>
      <c r="G105" s="139"/>
      <c r="H105" s="139"/>
      <c r="I105" s="139"/>
      <c r="J105" s="197"/>
    </row>
    <row r="106" spans="1:10" ht="36" customHeight="1" x14ac:dyDescent="0.25">
      <c r="B106" s="280" t="s">
        <v>203</v>
      </c>
      <c r="C106" s="281"/>
      <c r="D106" s="281"/>
      <c r="E106" s="282"/>
      <c r="F106" s="196">
        <v>29520</v>
      </c>
      <c r="G106" s="139"/>
      <c r="H106" s="139"/>
      <c r="I106" s="139"/>
      <c r="J106" s="197"/>
    </row>
    <row r="107" spans="1:10" ht="36" customHeight="1" x14ac:dyDescent="0.25">
      <c r="B107" s="280" t="s">
        <v>204</v>
      </c>
      <c r="C107" s="281"/>
      <c r="D107" s="281"/>
      <c r="E107" s="282"/>
      <c r="F107" s="196">
        <v>36720</v>
      </c>
      <c r="G107" s="139"/>
      <c r="H107" s="139"/>
      <c r="I107" s="139"/>
      <c r="J107" s="197"/>
    </row>
    <row r="108" spans="1:10" ht="36" customHeight="1" thickBot="1" x14ac:dyDescent="0.3">
      <c r="B108" s="280" t="s">
        <v>205</v>
      </c>
      <c r="C108" s="281"/>
      <c r="D108" s="281"/>
      <c r="E108" s="282"/>
      <c r="F108" s="196">
        <v>720</v>
      </c>
      <c r="G108" s="139"/>
      <c r="H108" s="139"/>
      <c r="I108" s="139"/>
      <c r="J108" s="197"/>
    </row>
    <row r="109" spans="1:10" ht="36" customHeight="1" thickBot="1" x14ac:dyDescent="0.3">
      <c r="B109" s="283" t="s">
        <v>185</v>
      </c>
      <c r="C109" s="284"/>
      <c r="D109" s="284"/>
      <c r="E109" s="284"/>
      <c r="F109" s="284"/>
      <c r="G109" s="284"/>
      <c r="H109" s="284"/>
      <c r="I109" s="284"/>
      <c r="J109" s="285"/>
    </row>
    <row r="110" spans="1:10" ht="36" customHeight="1" thickBot="1" x14ac:dyDescent="0.3">
      <c r="B110" s="286" t="s">
        <v>206</v>
      </c>
      <c r="C110" s="287"/>
      <c r="D110" s="287"/>
      <c r="E110" s="288"/>
      <c r="F110" s="289">
        <v>90</v>
      </c>
      <c r="G110" s="290"/>
      <c r="H110" s="290"/>
      <c r="I110" s="290"/>
      <c r="J110" s="291"/>
    </row>
    <row r="111" spans="1:10" ht="24" thickBot="1" x14ac:dyDescent="0.3"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18" customHeight="1" x14ac:dyDescent="0.25"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s="30" customFormat="1" ht="67.5" customHeight="1" x14ac:dyDescent="0.25">
      <c r="A113" s="7"/>
      <c r="B113" s="91" t="s">
        <v>207</v>
      </c>
      <c r="C113" s="91"/>
      <c r="D113" s="91"/>
      <c r="E113" s="91"/>
      <c r="F113" s="91"/>
      <c r="G113" s="91"/>
      <c r="H113" s="91"/>
      <c r="I113" s="91"/>
      <c r="J113" s="91"/>
    </row>
    <row r="114" spans="1:10" s="30" customFormat="1" ht="40.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s="31" customFormat="1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  <c r="H115" s="92"/>
      <c r="I115" s="92"/>
      <c r="J115" s="92"/>
    </row>
    <row r="116" spans="1:10" s="32" customFormat="1" ht="40.5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18" customHeight="1" x14ac:dyDescent="0.25"/>
  </sheetData>
  <sheetProtection selectLockedCells="1" selectUnlockedCells="1"/>
  <mergeCells count="21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16:J116"/>
    <mergeCell ref="B108:E108"/>
    <mergeCell ref="F108:J108"/>
    <mergeCell ref="B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3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50" zoomScaleNormal="60" zoomScaleSheetLayoutView="50" workbookViewId="0">
      <pane ySplit="4" topLeftCell="A29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240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32544</v>
      </c>
      <c r="G8" s="16">
        <f>H8*1.1</f>
        <v>29832.000000000004</v>
      </c>
      <c r="H8" s="16">
        <v>27120</v>
      </c>
      <c r="I8" s="16">
        <f>H8*0.75</f>
        <v>20340</v>
      </c>
      <c r="J8" s="16">
        <f>H8*0.5</f>
        <v>13560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46080</v>
      </c>
      <c r="G9" s="18">
        <f>H9*1.1</f>
        <v>42240</v>
      </c>
      <c r="H9" s="18">
        <v>38400</v>
      </c>
      <c r="I9" s="18">
        <f>H9*0.75</f>
        <v>28800</v>
      </c>
      <c r="J9" s="18">
        <f>H9*0.5</f>
        <v>19200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9360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13440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1296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1824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9360 до 355680</v>
      </c>
      <c r="G17" s="161"/>
      <c r="H17" s="161"/>
      <c r="I17" s="161"/>
      <c r="J17" s="162"/>
    </row>
    <row r="18" spans="2:10" ht="34.5" customHeight="1" outlineLevel="1" x14ac:dyDescent="0.25">
      <c r="B18" s="140" t="s">
        <v>120</v>
      </c>
      <c r="C18" s="138"/>
      <c r="D18" s="138"/>
      <c r="E18" s="96"/>
      <c r="F18" s="97">
        <v>9360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18720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37440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56160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74880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93600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112320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131040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149760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168480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187200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205920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224640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243360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262080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280800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299520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318240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336960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355680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1680 до 31920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5520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21360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2880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24960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10080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29808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1680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1680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3360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5040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31920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2160 до 127440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23040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2304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5760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68640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41520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22320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48480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58176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14832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12024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29808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89760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2160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25680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21360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127440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40800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5520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60000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30000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96480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58560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31680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68160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81792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21120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17280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41760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3360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178560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57120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30816</v>
      </c>
      <c r="G90" s="42">
        <f>H90*1.1</f>
        <v>28248.000000000004</v>
      </c>
      <c r="H90" s="42">
        <v>25680</v>
      </c>
      <c r="I90" s="42">
        <f>H90*0.75</f>
        <v>19260</v>
      </c>
      <c r="J90" s="43">
        <f>H90*0.5</f>
        <v>12840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14160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6912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43200</v>
      </c>
      <c r="G93" s="42">
        <f>H93*1.1</f>
        <v>39600</v>
      </c>
      <c r="H93" s="42">
        <v>36000</v>
      </c>
      <c r="I93" s="42">
        <f>H93*0.75</f>
        <v>27000</v>
      </c>
      <c r="J93" s="43">
        <f>H93*0.5</f>
        <v>18000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20160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10080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72000</v>
      </c>
      <c r="G96" s="26">
        <f>H96*1.1</f>
        <v>66000</v>
      </c>
      <c r="H96" s="26">
        <v>60000</v>
      </c>
      <c r="I96" s="26">
        <f>H96*0.75</f>
        <v>45000</v>
      </c>
      <c r="J96" s="26">
        <f>H96*0.5</f>
        <v>30000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30744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61320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76776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1176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46032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92064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115080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1680</v>
      </c>
      <c r="G105" s="104"/>
      <c r="H105" s="104"/>
      <c r="I105" s="104"/>
      <c r="J105" s="105"/>
    </row>
    <row r="106" spans="1:10" ht="36" customHeight="1" thickBot="1" x14ac:dyDescent="0.3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286" t="s">
        <v>206</v>
      </c>
      <c r="C107" s="287"/>
      <c r="D107" s="287"/>
      <c r="E107" s="288"/>
      <c r="F107" s="289">
        <v>90</v>
      </c>
      <c r="G107" s="290"/>
      <c r="H107" s="290"/>
      <c r="I107" s="290"/>
      <c r="J107" s="291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207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18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s="30" customFormat="1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s="30" customFormat="1" ht="18" customHeight="1" x14ac:dyDescent="0.25">
      <c r="A114" s="7"/>
      <c r="B114" s="33"/>
      <c r="C114" s="8"/>
      <c r="D114" s="8"/>
      <c r="E114" s="8"/>
      <c r="F114" s="34"/>
      <c r="G114" s="34"/>
      <c r="H114" s="34"/>
      <c r="I114" s="34"/>
      <c r="J114" s="34"/>
    </row>
    <row r="115" spans="1:10" s="31" customFormat="1" ht="27" customHeight="1" x14ac:dyDescent="0.25">
      <c r="A115" s="7"/>
      <c r="B115" s="33"/>
      <c r="C115" s="8"/>
      <c r="D115" s="8"/>
      <c r="E115" s="8"/>
      <c r="F115" s="34"/>
      <c r="G115" s="34"/>
      <c r="H115" s="34"/>
      <c r="I115" s="34"/>
      <c r="J115" s="34"/>
    </row>
    <row r="116" spans="1:10" s="31" customFormat="1" ht="27" customHeight="1" x14ac:dyDescent="0.25">
      <c r="A116" s="7"/>
      <c r="B116" s="33"/>
      <c r="C116" s="8"/>
      <c r="D116" s="8"/>
      <c r="E116" s="8"/>
      <c r="F116" s="34"/>
      <c r="G116" s="34"/>
      <c r="H116" s="34"/>
      <c r="I116" s="34"/>
      <c r="J116" s="34"/>
    </row>
    <row r="117" spans="1:10" s="32" customFormat="1" ht="45" customHeight="1" x14ac:dyDescent="0.25">
      <c r="A117" s="7"/>
      <c r="B117" s="33"/>
      <c r="C117" s="8"/>
      <c r="D117" s="8"/>
      <c r="E117" s="8"/>
      <c r="F117" s="34"/>
      <c r="G117" s="34"/>
      <c r="H117" s="34"/>
      <c r="I117" s="34"/>
      <c r="J117" s="34"/>
    </row>
    <row r="118" spans="1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19" defaultRowHeight="21" outlineLevelRow="1" x14ac:dyDescent="0.25"/>
  <cols>
    <col min="1" max="1" width="16.7109375" style="35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19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32659.199999999997</v>
      </c>
      <c r="G8" s="16">
        <f>H8*1.1</f>
        <v>29937.600000000002</v>
      </c>
      <c r="H8" s="16">
        <v>27216</v>
      </c>
      <c r="I8" s="16">
        <f>H8*0.75</f>
        <v>20412</v>
      </c>
      <c r="J8" s="16">
        <f>H8*0.5</f>
        <v>13608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24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9000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15120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432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720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"&amp;MIN($F$18:F47)&amp;" до "&amp;MAX($F$18:F47)</f>
        <v>Цена от 7740 до 232200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7740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15480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23220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30960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38700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46440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54180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61920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69660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77400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85140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92880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100620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108360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116100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123840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131580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139320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147060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154800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162540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170280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178020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185760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193500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201240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208980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216720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224460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232200</v>
      </c>
      <c r="G47" s="98"/>
      <c r="H47" s="98"/>
      <c r="I47" s="98"/>
      <c r="J47" s="99"/>
    </row>
    <row r="48" spans="1:10" ht="36" customHeight="1" thickBot="1" x14ac:dyDescent="0.3"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864 до 29160</v>
      </c>
      <c r="G48" s="153"/>
      <c r="H48" s="153"/>
      <c r="I48" s="153"/>
      <c r="J48" s="154"/>
    </row>
    <row r="49" spans="1:10" ht="36" customHeight="1" x14ac:dyDescent="0.25">
      <c r="B49" s="94" t="s">
        <v>141</v>
      </c>
      <c r="C49" s="95"/>
      <c r="D49" s="95"/>
      <c r="E49" s="96"/>
      <c r="F49" s="97">
        <v>4320</v>
      </c>
      <c r="G49" s="98"/>
      <c r="H49" s="98"/>
      <c r="I49" s="98"/>
      <c r="J49" s="99"/>
    </row>
    <row r="50" spans="1:10" ht="36" customHeight="1" x14ac:dyDescent="0.25">
      <c r="B50" s="94" t="s">
        <v>142</v>
      </c>
      <c r="C50" s="95"/>
      <c r="D50" s="95"/>
      <c r="E50" s="96"/>
      <c r="F50" s="97">
        <v>23400</v>
      </c>
      <c r="G50" s="98"/>
      <c r="H50" s="98"/>
      <c r="I50" s="98"/>
      <c r="J50" s="99"/>
    </row>
    <row r="51" spans="1:10" ht="36" customHeight="1" x14ac:dyDescent="0.25">
      <c r="B51" s="94" t="s">
        <v>214</v>
      </c>
      <c r="C51" s="95"/>
      <c r="D51" s="95"/>
      <c r="E51" s="96"/>
      <c r="F51" s="97">
        <v>864</v>
      </c>
      <c r="G51" s="98"/>
      <c r="H51" s="98"/>
      <c r="I51" s="98"/>
      <c r="J51" s="99"/>
    </row>
    <row r="52" spans="1:10" ht="36" customHeight="1" x14ac:dyDescent="0.25">
      <c r="B52" s="94" t="s">
        <v>144</v>
      </c>
      <c r="C52" s="95"/>
      <c r="D52" s="95"/>
      <c r="E52" s="96"/>
      <c r="F52" s="97">
        <v>9000</v>
      </c>
      <c r="G52" s="98"/>
      <c r="H52" s="98"/>
      <c r="I52" s="98"/>
      <c r="J52" s="99"/>
    </row>
    <row r="53" spans="1:10" ht="36" customHeight="1" x14ac:dyDescent="0.25">
      <c r="B53" s="94" t="s">
        <v>145</v>
      </c>
      <c r="C53" s="95"/>
      <c r="D53" s="95"/>
      <c r="E53" s="96"/>
      <c r="F53" s="97">
        <v>4320</v>
      </c>
      <c r="G53" s="98"/>
      <c r="H53" s="98"/>
      <c r="I53" s="98"/>
      <c r="J53" s="99"/>
    </row>
    <row r="54" spans="1:10" ht="36" customHeight="1" x14ac:dyDescent="0.25">
      <c r="B54" s="94" t="s">
        <v>146</v>
      </c>
      <c r="C54" s="95"/>
      <c r="D54" s="95"/>
      <c r="E54" s="96"/>
      <c r="F54" s="97">
        <v>5940</v>
      </c>
      <c r="G54" s="98"/>
      <c r="H54" s="98"/>
      <c r="I54" s="98"/>
      <c r="J54" s="99"/>
    </row>
    <row r="55" spans="1:10" ht="36" customHeight="1" x14ac:dyDescent="0.25">
      <c r="B55" s="94" t="s">
        <v>147</v>
      </c>
      <c r="C55" s="95"/>
      <c r="D55" s="95"/>
      <c r="E55" s="96"/>
      <c r="F55" s="97">
        <v>1728</v>
      </c>
      <c r="G55" s="98"/>
      <c r="H55" s="98"/>
      <c r="I55" s="98"/>
      <c r="J55" s="99"/>
    </row>
    <row r="56" spans="1:10" ht="36" customHeight="1" x14ac:dyDescent="0.25">
      <c r="B56" s="94" t="s">
        <v>148</v>
      </c>
      <c r="C56" s="95"/>
      <c r="D56" s="95"/>
      <c r="E56" s="96"/>
      <c r="F56" s="97">
        <v>1728</v>
      </c>
      <c r="G56" s="98"/>
      <c r="H56" s="98"/>
      <c r="I56" s="98"/>
      <c r="J56" s="99"/>
    </row>
    <row r="57" spans="1:10" ht="36" customHeight="1" x14ac:dyDescent="0.25">
      <c r="B57" s="94" t="s">
        <v>149</v>
      </c>
      <c r="C57" s="95"/>
      <c r="D57" s="95"/>
      <c r="E57" s="96"/>
      <c r="F57" s="97">
        <v>3456</v>
      </c>
      <c r="G57" s="98"/>
      <c r="H57" s="98"/>
      <c r="I57" s="98"/>
      <c r="J57" s="99"/>
    </row>
    <row r="58" spans="1:10" ht="36" customHeight="1" x14ac:dyDescent="0.25">
      <c r="B58" s="94" t="s">
        <v>150</v>
      </c>
      <c r="C58" s="95"/>
      <c r="D58" s="95"/>
      <c r="E58" s="96"/>
      <c r="F58" s="97">
        <v>5184</v>
      </c>
      <c r="G58" s="98"/>
      <c r="H58" s="98"/>
      <c r="I58" s="98"/>
      <c r="J58" s="99"/>
    </row>
    <row r="59" spans="1:10" ht="36" customHeight="1" thickBot="1" x14ac:dyDescent="0.3">
      <c r="B59" s="94" t="s">
        <v>151</v>
      </c>
      <c r="C59" s="95"/>
      <c r="D59" s="95"/>
      <c r="E59" s="96"/>
      <c r="F59" s="97">
        <v>29160</v>
      </c>
      <c r="G59" s="98"/>
      <c r="H59" s="98"/>
      <c r="I59" s="98"/>
      <c r="J59" s="99"/>
    </row>
    <row r="60" spans="1:10" ht="58.5" customHeight="1" thickBot="1" x14ac:dyDescent="0.3">
      <c r="B60" s="193" t="s">
        <v>215</v>
      </c>
      <c r="C60" s="194"/>
      <c r="D60" s="194"/>
      <c r="E60" s="195"/>
      <c r="F60" s="126" t="str">
        <f>"Цена от "&amp;MIN(F62:F62,F66:J67,H100,F68:J79)&amp;" до "&amp;MAX(F62:F62,F66:J67,H100,F68:J79)</f>
        <v>Цена от 3780 до 39096</v>
      </c>
      <c r="G60" s="127"/>
      <c r="H60" s="127"/>
      <c r="I60" s="127"/>
      <c r="J60" s="128"/>
    </row>
    <row r="61" spans="1:10" ht="24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B62" s="94" t="s">
        <v>153</v>
      </c>
      <c r="C62" s="95"/>
      <c r="D62" s="95"/>
      <c r="E62" s="96"/>
      <c r="F62" s="97">
        <v>15552</v>
      </c>
      <c r="G62" s="98"/>
      <c r="H62" s="98"/>
      <c r="I62" s="98"/>
      <c r="J62" s="99"/>
    </row>
    <row r="63" spans="1:10" ht="36" customHeight="1" x14ac:dyDescent="0.25">
      <c r="B63" s="94" t="s">
        <v>154</v>
      </c>
      <c r="C63" s="95"/>
      <c r="D63" s="95"/>
      <c r="E63" s="96"/>
      <c r="F63" s="97">
        <v>1555.1999999999998</v>
      </c>
      <c r="G63" s="98"/>
      <c r="H63" s="98"/>
      <c r="I63" s="98"/>
      <c r="J63" s="99"/>
    </row>
    <row r="64" spans="1:10" ht="36" customHeight="1" thickBot="1" x14ac:dyDescent="0.3">
      <c r="B64" s="94" t="s">
        <v>155</v>
      </c>
      <c r="C64" s="95"/>
      <c r="D64" s="95"/>
      <c r="E64" s="96"/>
      <c r="F64" s="97">
        <v>3888</v>
      </c>
      <c r="G64" s="98"/>
      <c r="H64" s="98"/>
      <c r="I64" s="98"/>
      <c r="J64" s="99"/>
    </row>
    <row r="65" spans="1:10" ht="24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35" t="s">
        <v>111</v>
      </c>
      <c r="B66" s="94" t="s">
        <v>156</v>
      </c>
      <c r="C66" s="95"/>
      <c r="D66" s="95"/>
      <c r="E66" s="96"/>
      <c r="F66" s="97">
        <v>18900</v>
      </c>
      <c r="G66" s="98"/>
      <c r="H66" s="98"/>
      <c r="I66" s="98"/>
      <c r="J66" s="99"/>
    </row>
    <row r="67" spans="1:10" ht="36" customHeight="1" x14ac:dyDescent="0.25">
      <c r="A67" s="35" t="s">
        <v>111</v>
      </c>
      <c r="B67" s="140" t="s">
        <v>157</v>
      </c>
      <c r="C67" s="141"/>
      <c r="D67" s="141"/>
      <c r="E67" s="142"/>
      <c r="F67" s="97">
        <v>10980</v>
      </c>
      <c r="G67" s="98"/>
      <c r="H67" s="98"/>
      <c r="I67" s="98"/>
      <c r="J67" s="99"/>
    </row>
    <row r="68" spans="1:10" ht="36" customHeight="1" x14ac:dyDescent="0.25">
      <c r="A68" s="35" t="s">
        <v>111</v>
      </c>
      <c r="B68" s="94" t="s">
        <v>158</v>
      </c>
      <c r="C68" s="95"/>
      <c r="D68" s="95"/>
      <c r="E68" s="96"/>
      <c r="F68" s="97">
        <v>12420</v>
      </c>
      <c r="G68" s="98"/>
      <c r="H68" s="98"/>
      <c r="I68" s="98"/>
      <c r="J68" s="99"/>
    </row>
    <row r="69" spans="1:10" ht="36" customHeight="1" x14ac:dyDescent="0.25">
      <c r="A69" s="35" t="s">
        <v>111</v>
      </c>
      <c r="B69" s="94" t="s">
        <v>159</v>
      </c>
      <c r="C69" s="95"/>
      <c r="D69" s="95"/>
      <c r="E69" s="96"/>
      <c r="F69" s="97">
        <v>27216</v>
      </c>
      <c r="G69" s="98"/>
      <c r="H69" s="98"/>
      <c r="I69" s="98"/>
      <c r="J69" s="99"/>
    </row>
    <row r="70" spans="1:10" ht="36" customHeight="1" x14ac:dyDescent="0.25">
      <c r="A70" s="35" t="s">
        <v>111</v>
      </c>
      <c r="B70" s="94" t="s">
        <v>160</v>
      </c>
      <c r="C70" s="95"/>
      <c r="D70" s="95"/>
      <c r="E70" s="96"/>
      <c r="F70" s="97">
        <v>32659.199999999997</v>
      </c>
      <c r="G70" s="98"/>
      <c r="H70" s="98"/>
      <c r="I70" s="98"/>
      <c r="J70" s="99"/>
    </row>
    <row r="71" spans="1:10" ht="36" customHeight="1" x14ac:dyDescent="0.25">
      <c r="A71" s="35" t="s">
        <v>111</v>
      </c>
      <c r="B71" s="94" t="s">
        <v>161</v>
      </c>
      <c r="C71" s="95"/>
      <c r="D71" s="95"/>
      <c r="E71" s="96"/>
      <c r="F71" s="97">
        <v>12420</v>
      </c>
      <c r="G71" s="98"/>
      <c r="H71" s="98"/>
      <c r="I71" s="98"/>
      <c r="J71" s="99"/>
    </row>
    <row r="72" spans="1:10" ht="36" customHeight="1" x14ac:dyDescent="0.25">
      <c r="A72" s="35" t="s">
        <v>111</v>
      </c>
      <c r="B72" s="94" t="s">
        <v>162</v>
      </c>
      <c r="C72" s="95"/>
      <c r="D72" s="95"/>
      <c r="E72" s="96"/>
      <c r="F72" s="97">
        <v>10620</v>
      </c>
      <c r="G72" s="98"/>
      <c r="H72" s="98"/>
      <c r="I72" s="98"/>
      <c r="J72" s="99"/>
    </row>
    <row r="73" spans="1:10" ht="36" customHeight="1" x14ac:dyDescent="0.25">
      <c r="A73" s="35" t="s">
        <v>111</v>
      </c>
      <c r="B73" s="94" t="s">
        <v>163</v>
      </c>
      <c r="C73" s="95"/>
      <c r="D73" s="95"/>
      <c r="E73" s="96"/>
      <c r="F73" s="97">
        <v>16020</v>
      </c>
      <c r="G73" s="98"/>
      <c r="H73" s="98"/>
      <c r="I73" s="98"/>
      <c r="J73" s="99"/>
    </row>
    <row r="74" spans="1:10" ht="36" customHeight="1" x14ac:dyDescent="0.25">
      <c r="B74" s="94" t="s">
        <v>164</v>
      </c>
      <c r="C74" s="95"/>
      <c r="D74" s="95"/>
      <c r="E74" s="96"/>
      <c r="F74" s="97">
        <v>20412</v>
      </c>
      <c r="G74" s="98"/>
      <c r="H74" s="98"/>
      <c r="I74" s="98"/>
      <c r="J74" s="99"/>
    </row>
    <row r="75" spans="1:10" ht="36" customHeight="1" x14ac:dyDescent="0.25">
      <c r="A75" s="35" t="s">
        <v>111</v>
      </c>
      <c r="B75" s="112" t="s">
        <v>165</v>
      </c>
      <c r="C75" s="113"/>
      <c r="D75" s="113"/>
      <c r="E75" s="114"/>
      <c r="F75" s="97">
        <v>3780</v>
      </c>
      <c r="G75" s="98"/>
      <c r="H75" s="98"/>
      <c r="I75" s="98"/>
      <c r="J75" s="99"/>
    </row>
    <row r="76" spans="1:10" ht="36" customHeight="1" x14ac:dyDescent="0.25">
      <c r="B76" s="140" t="s">
        <v>166</v>
      </c>
      <c r="C76" s="141"/>
      <c r="D76" s="141"/>
      <c r="E76" s="142"/>
      <c r="F76" s="97">
        <v>12744</v>
      </c>
      <c r="G76" s="98"/>
      <c r="H76" s="98"/>
      <c r="I76" s="98"/>
      <c r="J76" s="99"/>
    </row>
    <row r="77" spans="1:10" ht="36" customHeight="1" x14ac:dyDescent="0.25">
      <c r="B77" s="140" t="s">
        <v>167</v>
      </c>
      <c r="C77" s="141"/>
      <c r="D77" s="141"/>
      <c r="E77" s="142"/>
      <c r="F77" s="97">
        <v>8820</v>
      </c>
      <c r="G77" s="98"/>
      <c r="H77" s="98"/>
      <c r="I77" s="98"/>
      <c r="J77" s="99"/>
    </row>
    <row r="78" spans="1:10" ht="36" customHeight="1" x14ac:dyDescent="0.25">
      <c r="A78" s="35" t="s">
        <v>111</v>
      </c>
      <c r="B78" s="140" t="s">
        <v>168</v>
      </c>
      <c r="C78" s="141"/>
      <c r="D78" s="141"/>
      <c r="E78" s="142"/>
      <c r="F78" s="97">
        <v>39096</v>
      </c>
      <c r="G78" s="98"/>
      <c r="H78" s="98"/>
      <c r="I78" s="98"/>
      <c r="J78" s="99"/>
    </row>
    <row r="79" spans="1:10" ht="36" customHeight="1" x14ac:dyDescent="0.25">
      <c r="A79" s="35" t="s">
        <v>111</v>
      </c>
      <c r="B79" s="94" t="s">
        <v>169</v>
      </c>
      <c r="C79" s="95"/>
      <c r="D79" s="95"/>
      <c r="E79" s="96"/>
      <c r="F79" s="97">
        <v>11160</v>
      </c>
      <c r="G79" s="98"/>
      <c r="H79" s="98"/>
      <c r="I79" s="98"/>
      <c r="J79" s="99"/>
    </row>
    <row r="80" spans="1:10" ht="36" customHeight="1" x14ac:dyDescent="0.25">
      <c r="A80" s="7"/>
      <c r="B80" s="94" t="s">
        <v>170</v>
      </c>
      <c r="C80" s="95"/>
      <c r="D80" s="95"/>
      <c r="E80" s="96"/>
      <c r="F80" s="97">
        <v>4320</v>
      </c>
      <c r="G80" s="98"/>
      <c r="H80" s="98"/>
      <c r="I80" s="98"/>
      <c r="J80" s="99"/>
    </row>
    <row r="81" spans="1:10" ht="36" customHeight="1" x14ac:dyDescent="0.25">
      <c r="A81" s="7"/>
      <c r="B81" s="94" t="s">
        <v>171</v>
      </c>
      <c r="C81" s="95"/>
      <c r="D81" s="95"/>
      <c r="E81" s="96"/>
      <c r="F81" s="97">
        <v>30060</v>
      </c>
      <c r="G81" s="98"/>
      <c r="H81" s="98"/>
      <c r="I81" s="98"/>
      <c r="J81" s="99"/>
    </row>
    <row r="82" spans="1:10" ht="36" customHeight="1" x14ac:dyDescent="0.25">
      <c r="A82" s="7"/>
      <c r="B82" s="94" t="s">
        <v>172</v>
      </c>
      <c r="C82" s="95"/>
      <c r="D82" s="95"/>
      <c r="E82" s="138"/>
      <c r="F82" s="97">
        <v>30060</v>
      </c>
      <c r="G82" s="98"/>
      <c r="H82" s="98"/>
      <c r="I82" s="98"/>
      <c r="J82" s="99"/>
    </row>
    <row r="83" spans="1:10" ht="36" customHeight="1" x14ac:dyDescent="0.25">
      <c r="A83" s="35" t="s">
        <v>113</v>
      </c>
      <c r="B83" s="94" t="s">
        <v>173</v>
      </c>
      <c r="C83" s="95"/>
      <c r="D83" s="95"/>
      <c r="E83" s="96"/>
      <c r="F83" s="97">
        <v>31680</v>
      </c>
      <c r="G83" s="98"/>
      <c r="H83" s="98"/>
      <c r="I83" s="98"/>
      <c r="J83" s="99"/>
    </row>
    <row r="84" spans="1:10" ht="36" customHeight="1" x14ac:dyDescent="0.25">
      <c r="A84" s="35" t="s">
        <v>113</v>
      </c>
      <c r="B84" s="94" t="s">
        <v>174</v>
      </c>
      <c r="C84" s="95"/>
      <c r="D84" s="95"/>
      <c r="E84" s="96"/>
      <c r="F84" s="97">
        <v>18720</v>
      </c>
      <c r="G84" s="98"/>
      <c r="H84" s="98"/>
      <c r="I84" s="98"/>
      <c r="J84" s="99"/>
    </row>
    <row r="85" spans="1:10" ht="36" customHeight="1" x14ac:dyDescent="0.25">
      <c r="A85" s="35" t="s">
        <v>113</v>
      </c>
      <c r="B85" s="94" t="s">
        <v>175</v>
      </c>
      <c r="C85" s="95"/>
      <c r="D85" s="95"/>
      <c r="E85" s="96"/>
      <c r="F85" s="97">
        <v>20880</v>
      </c>
      <c r="G85" s="98"/>
      <c r="H85" s="98"/>
      <c r="I85" s="98"/>
      <c r="J85" s="99"/>
    </row>
    <row r="86" spans="1:10" ht="36" customHeight="1" x14ac:dyDescent="0.25">
      <c r="A86" s="35" t="s">
        <v>113</v>
      </c>
      <c r="B86" s="94" t="s">
        <v>176</v>
      </c>
      <c r="C86" s="95"/>
      <c r="D86" s="95"/>
      <c r="E86" s="96"/>
      <c r="F86" s="97">
        <v>45360</v>
      </c>
      <c r="G86" s="98"/>
      <c r="H86" s="98"/>
      <c r="I86" s="98"/>
      <c r="J86" s="99"/>
    </row>
    <row r="87" spans="1:10" ht="36" customHeight="1" x14ac:dyDescent="0.25">
      <c r="A87" s="35" t="s">
        <v>113</v>
      </c>
      <c r="B87" s="132" t="s">
        <v>177</v>
      </c>
      <c r="C87" s="133"/>
      <c r="D87" s="133"/>
      <c r="E87" s="134"/>
      <c r="F87" s="135">
        <v>54432</v>
      </c>
      <c r="G87" s="136"/>
      <c r="H87" s="136"/>
      <c r="I87" s="136"/>
      <c r="J87" s="137"/>
    </row>
    <row r="88" spans="1:10" ht="36" customHeight="1" x14ac:dyDescent="0.25">
      <c r="A88" s="35" t="s">
        <v>113</v>
      </c>
      <c r="B88" s="94" t="s">
        <v>178</v>
      </c>
      <c r="C88" s="95"/>
      <c r="D88" s="95"/>
      <c r="E88" s="96"/>
      <c r="F88" s="97">
        <v>20880</v>
      </c>
      <c r="G88" s="98"/>
      <c r="H88" s="98"/>
      <c r="I88" s="98"/>
      <c r="J88" s="99"/>
    </row>
    <row r="89" spans="1:10" ht="36" customHeight="1" x14ac:dyDescent="0.25">
      <c r="A89" s="35" t="s">
        <v>113</v>
      </c>
      <c r="B89" s="94" t="s">
        <v>179</v>
      </c>
      <c r="C89" s="95"/>
      <c r="D89" s="95"/>
      <c r="E89" s="96"/>
      <c r="F89" s="97">
        <v>18000</v>
      </c>
      <c r="G89" s="98"/>
      <c r="H89" s="98"/>
      <c r="I89" s="98"/>
      <c r="J89" s="99"/>
    </row>
    <row r="90" spans="1:10" ht="36" customHeight="1" x14ac:dyDescent="0.25">
      <c r="A90" s="35" t="s">
        <v>113</v>
      </c>
      <c r="B90" s="140" t="s">
        <v>180</v>
      </c>
      <c r="C90" s="141"/>
      <c r="D90" s="141"/>
      <c r="E90" s="142"/>
      <c r="F90" s="242">
        <v>26640</v>
      </c>
      <c r="G90" s="305"/>
      <c r="H90" s="305"/>
      <c r="I90" s="305"/>
      <c r="J90" s="306"/>
    </row>
    <row r="91" spans="1:10" ht="36" customHeight="1" x14ac:dyDescent="0.25">
      <c r="A91" s="35" t="s">
        <v>113</v>
      </c>
      <c r="B91" s="140" t="s">
        <v>181</v>
      </c>
      <c r="C91" s="141"/>
      <c r="D91" s="141"/>
      <c r="E91" s="142"/>
      <c r="F91" s="242">
        <v>6480</v>
      </c>
      <c r="G91" s="305"/>
      <c r="H91" s="305"/>
      <c r="I91" s="305"/>
      <c r="J91" s="306"/>
    </row>
    <row r="92" spans="1:10" ht="36" customHeight="1" x14ac:dyDescent="0.25">
      <c r="A92" s="35" t="s">
        <v>113</v>
      </c>
      <c r="B92" s="94" t="s">
        <v>182</v>
      </c>
      <c r="C92" s="95"/>
      <c r="D92" s="95"/>
      <c r="E92" s="96"/>
      <c r="F92" s="97">
        <v>64800</v>
      </c>
      <c r="G92" s="98"/>
      <c r="H92" s="98"/>
      <c r="I92" s="98"/>
      <c r="J92" s="99"/>
    </row>
    <row r="93" spans="1:10" ht="36" customHeight="1" thickBot="1" x14ac:dyDescent="0.3">
      <c r="A93" s="35" t="s">
        <v>113</v>
      </c>
      <c r="B93" s="94" t="s">
        <v>183</v>
      </c>
      <c r="C93" s="95"/>
      <c r="D93" s="95"/>
      <c r="E93" s="96"/>
      <c r="F93" s="97">
        <v>18720</v>
      </c>
      <c r="G93" s="98"/>
      <c r="H93" s="98"/>
      <c r="I93" s="98"/>
      <c r="J93" s="99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35" t="s">
        <v>111</v>
      </c>
      <c r="B100" s="94" t="s">
        <v>190</v>
      </c>
      <c r="C100" s="95"/>
      <c r="D100" s="95"/>
      <c r="E100" s="96"/>
      <c r="F100" s="41">
        <f>H100*1.2</f>
        <v>27000</v>
      </c>
      <c r="G100" s="42">
        <f>H100*1.1</f>
        <v>24750.000000000004</v>
      </c>
      <c r="H100" s="42">
        <v>22500</v>
      </c>
      <c r="I100" s="42">
        <f>H100*0.75</f>
        <v>16875</v>
      </c>
      <c r="J100" s="43">
        <f>H100*0.5</f>
        <v>11250</v>
      </c>
    </row>
    <row r="101" spans="1:10" ht="36" customHeight="1" x14ac:dyDescent="0.25">
      <c r="A101" s="35" t="s">
        <v>111</v>
      </c>
      <c r="B101" s="94" t="s">
        <v>191</v>
      </c>
      <c r="C101" s="95"/>
      <c r="D101" s="95"/>
      <c r="E101" s="96"/>
      <c r="F101" s="97">
        <v>18900</v>
      </c>
      <c r="G101" s="98"/>
      <c r="H101" s="98"/>
      <c r="I101" s="98"/>
      <c r="J101" s="99"/>
    </row>
    <row r="102" spans="1:10" ht="36" customHeight="1" x14ac:dyDescent="0.25">
      <c r="A102" s="35" t="s">
        <v>111</v>
      </c>
      <c r="B102" s="94" t="s">
        <v>192</v>
      </c>
      <c r="C102" s="95"/>
      <c r="D102" s="95"/>
      <c r="E102" s="96"/>
      <c r="F102" s="97">
        <v>5400</v>
      </c>
      <c r="G102" s="98"/>
      <c r="H102" s="98"/>
      <c r="I102" s="98"/>
      <c r="J102" s="99"/>
    </row>
    <row r="103" spans="1:10" ht="36" customHeight="1" x14ac:dyDescent="0.25">
      <c r="A103" s="35" t="s">
        <v>113</v>
      </c>
      <c r="B103" s="94" t="s">
        <v>193</v>
      </c>
      <c r="C103" s="95"/>
      <c r="D103" s="95"/>
      <c r="E103" s="96"/>
      <c r="F103" s="41">
        <f>H103*1.2</f>
        <v>44928</v>
      </c>
      <c r="G103" s="42">
        <f>H103*1.1</f>
        <v>41184</v>
      </c>
      <c r="H103" s="42">
        <v>37440</v>
      </c>
      <c r="I103" s="42">
        <f>H103*0.75</f>
        <v>28080</v>
      </c>
      <c r="J103" s="43">
        <f>H103*0.5</f>
        <v>18720</v>
      </c>
    </row>
    <row r="104" spans="1:10" ht="36" customHeight="1" x14ac:dyDescent="0.25">
      <c r="A104" s="35" t="s">
        <v>113</v>
      </c>
      <c r="B104" s="94" t="s">
        <v>194</v>
      </c>
      <c r="C104" s="95"/>
      <c r="D104" s="95"/>
      <c r="E104" s="96"/>
      <c r="F104" s="97">
        <v>31680</v>
      </c>
      <c r="G104" s="98"/>
      <c r="H104" s="98"/>
      <c r="I104" s="98"/>
      <c r="J104" s="99"/>
    </row>
    <row r="105" spans="1:10" ht="36" customHeight="1" x14ac:dyDescent="0.25">
      <c r="A105" s="35" t="s">
        <v>113</v>
      </c>
      <c r="B105" s="94" t="s">
        <v>195</v>
      </c>
      <c r="C105" s="95"/>
      <c r="D105" s="95"/>
      <c r="E105" s="96"/>
      <c r="F105" s="97">
        <v>9360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96"/>
      <c r="F106" s="97">
        <v>22500</v>
      </c>
      <c r="G106" s="98"/>
      <c r="H106" s="98"/>
      <c r="I106" s="98"/>
      <c r="J106" s="99"/>
    </row>
    <row r="107" spans="1:10" ht="54" customHeight="1" thickBot="1" x14ac:dyDescent="0.3"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B108" s="112" t="s">
        <v>198</v>
      </c>
      <c r="C108" s="113"/>
      <c r="D108" s="113"/>
      <c r="E108" s="114"/>
      <c r="F108" s="115">
        <v>29808</v>
      </c>
      <c r="G108" s="116"/>
      <c r="H108" s="116"/>
      <c r="I108" s="116"/>
      <c r="J108" s="117"/>
    </row>
    <row r="109" spans="1:10" ht="36" customHeight="1" x14ac:dyDescent="0.25">
      <c r="B109" s="94" t="s">
        <v>199</v>
      </c>
      <c r="C109" s="95"/>
      <c r="D109" s="95"/>
      <c r="E109" s="96"/>
      <c r="F109" s="97">
        <v>59616</v>
      </c>
      <c r="G109" s="98"/>
      <c r="H109" s="98"/>
      <c r="I109" s="98"/>
      <c r="J109" s="99"/>
    </row>
    <row r="110" spans="1:10" ht="36" customHeight="1" x14ac:dyDescent="0.25">
      <c r="B110" s="94" t="s">
        <v>200</v>
      </c>
      <c r="C110" s="95"/>
      <c r="D110" s="95"/>
      <c r="E110" s="96"/>
      <c r="F110" s="97">
        <v>74700</v>
      </c>
      <c r="G110" s="98"/>
      <c r="H110" s="98"/>
      <c r="I110" s="98"/>
      <c r="J110" s="99"/>
    </row>
    <row r="111" spans="1:10" ht="36" customHeight="1" x14ac:dyDescent="0.25">
      <c r="B111" s="94" t="s">
        <v>201</v>
      </c>
      <c r="C111" s="95"/>
      <c r="D111" s="95"/>
      <c r="E111" s="96"/>
      <c r="F111" s="97">
        <v>864</v>
      </c>
      <c r="G111" s="98"/>
      <c r="H111" s="98"/>
      <c r="I111" s="98"/>
      <c r="J111" s="99"/>
    </row>
    <row r="112" spans="1:10" ht="36" customHeight="1" x14ac:dyDescent="0.25">
      <c r="B112" s="94" t="s">
        <v>202</v>
      </c>
      <c r="C112" s="95"/>
      <c r="D112" s="95"/>
      <c r="E112" s="96"/>
      <c r="F112" s="97">
        <v>45000</v>
      </c>
      <c r="G112" s="98"/>
      <c r="H112" s="98"/>
      <c r="I112" s="98"/>
      <c r="J112" s="99"/>
    </row>
    <row r="113" spans="1:10" ht="36" customHeight="1" x14ac:dyDescent="0.25">
      <c r="B113" s="94" t="s">
        <v>203</v>
      </c>
      <c r="C113" s="95"/>
      <c r="D113" s="95"/>
      <c r="E113" s="96"/>
      <c r="F113" s="97">
        <v>89208</v>
      </c>
      <c r="G113" s="98"/>
      <c r="H113" s="98"/>
      <c r="I113" s="98"/>
      <c r="J113" s="99"/>
    </row>
    <row r="114" spans="1:10" ht="36" customHeight="1" x14ac:dyDescent="0.25">
      <c r="B114" s="94" t="s">
        <v>204</v>
      </c>
      <c r="C114" s="95"/>
      <c r="D114" s="95"/>
      <c r="E114" s="96"/>
      <c r="F114" s="97">
        <v>113580</v>
      </c>
      <c r="G114" s="98"/>
      <c r="H114" s="98"/>
      <c r="I114" s="98"/>
      <c r="J114" s="99"/>
    </row>
    <row r="115" spans="1:10" ht="36" customHeight="1" thickBot="1" x14ac:dyDescent="0.3">
      <c r="B115" s="100" t="s">
        <v>205</v>
      </c>
      <c r="C115" s="101"/>
      <c r="D115" s="101"/>
      <c r="E115" s="102"/>
      <c r="F115" s="103">
        <v>1728</v>
      </c>
      <c r="G115" s="104"/>
      <c r="H115" s="104"/>
      <c r="I115" s="104"/>
      <c r="J115" s="105"/>
    </row>
    <row r="116" spans="1:10" ht="36" customHeight="1" thickBot="1" x14ac:dyDescent="0.3"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B117" s="286" t="s">
        <v>206</v>
      </c>
      <c r="C117" s="287"/>
      <c r="D117" s="287"/>
      <c r="E117" s="288"/>
      <c r="F117" s="289">
        <v>90</v>
      </c>
      <c r="G117" s="290"/>
      <c r="H117" s="290"/>
      <c r="I117" s="290"/>
      <c r="J117" s="291"/>
    </row>
    <row r="118" spans="1:10" ht="24" thickBot="1" x14ac:dyDescent="0.3"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18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s="30" customFormat="1" ht="67.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s="30" customFormat="1" ht="40.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s="31" customFormat="1" ht="27" customHeight="1" x14ac:dyDescent="0.25">
      <c r="A122" s="7" t="s">
        <v>113</v>
      </c>
      <c r="B122" s="92" t="s">
        <v>209</v>
      </c>
      <c r="C122" s="92"/>
      <c r="D122" s="92"/>
      <c r="E122" s="92"/>
      <c r="F122" s="92"/>
      <c r="G122" s="92"/>
      <c r="H122" s="92"/>
      <c r="I122" s="92"/>
      <c r="J122" s="92"/>
    </row>
    <row r="123" spans="1:10" s="32" customFormat="1" ht="40.5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18" customHeight="1" x14ac:dyDescent="0.25">
      <c r="A124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29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240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19958.399999999998</v>
      </c>
      <c r="G8" s="16">
        <f>H8*1.1</f>
        <v>18295.2</v>
      </c>
      <c r="H8" s="16">
        <v>16632</v>
      </c>
      <c r="I8" s="16">
        <f>H8*0.75</f>
        <v>12474</v>
      </c>
      <c r="J8" s="16">
        <f>H8*0.5</f>
        <v>8316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28224</v>
      </c>
      <c r="G9" s="18">
        <f>H9*1.1</f>
        <v>25872.000000000004</v>
      </c>
      <c r="H9" s="18">
        <v>23520</v>
      </c>
      <c r="I9" s="18">
        <f>H9*0.75</f>
        <v>17640</v>
      </c>
      <c r="J9" s="18">
        <f>H9*0.5</f>
        <v>11760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4800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6720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840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1200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5592 до 111840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5592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11184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16776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22368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27960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33552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39144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44736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50328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55920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61512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67104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72696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78288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83880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89472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95064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100656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106248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111840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1368 до 26640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3192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12240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1680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26640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5280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16080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1368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1368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2736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4104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18720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2160 до 34800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17280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1728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4320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13392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10800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9072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12960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15552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4536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3888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7200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9384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2160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7680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6240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34800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8160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3192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40200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22020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19200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15360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12960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18240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21888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6720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5760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10080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3360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48960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11520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13248</v>
      </c>
      <c r="G90" s="42">
        <f>H90*1.1</f>
        <v>12144.000000000002</v>
      </c>
      <c r="H90" s="42">
        <v>11040</v>
      </c>
      <c r="I90" s="42">
        <f>H90*0.75</f>
        <v>8280</v>
      </c>
      <c r="J90" s="43">
        <f>H90*0.5</f>
        <v>5520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10800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5400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19008</v>
      </c>
      <c r="G93" s="42">
        <f>H93*1.1</f>
        <v>17424</v>
      </c>
      <c r="H93" s="42">
        <v>15840</v>
      </c>
      <c r="I93" s="42">
        <f>H93*0.75</f>
        <v>11880</v>
      </c>
      <c r="J93" s="43">
        <f>H93*0.5</f>
        <v>7920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15360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7680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17179.2</v>
      </c>
      <c r="G96" s="26">
        <f>H96*1.1</f>
        <v>15747.6</v>
      </c>
      <c r="H96" s="26">
        <v>14316</v>
      </c>
      <c r="I96" s="26">
        <f>H96*0.75</f>
        <v>10737</v>
      </c>
      <c r="J96" s="26">
        <f>H96*0.5</f>
        <v>7158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17136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34272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42840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552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25704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51408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64176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948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29" activePane="bottomLeft" state="frozen"/>
      <selection activeCell="B11" sqref="B11:E11"/>
      <selection pane="bottomLeft" activeCell="A38" sqref="A38:XFD60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20.425781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43891.199999999997</v>
      </c>
      <c r="G8" s="16">
        <f>H8*1.1</f>
        <v>40233.600000000006</v>
      </c>
      <c r="H8" s="16">
        <v>36576</v>
      </c>
      <c r="I8" s="16">
        <f>H8*0.75</f>
        <v>27432</v>
      </c>
      <c r="J8" s="16">
        <f>H8*0.5</f>
        <v>18288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79488</v>
      </c>
      <c r="G9" s="18">
        <f>H9*1.1</f>
        <v>72864</v>
      </c>
      <c r="H9" s="18">
        <v>66240</v>
      </c>
      <c r="I9" s="18">
        <f>H9*0.75</f>
        <v>49680</v>
      </c>
      <c r="J9" s="18">
        <f>H9*0.5</f>
        <v>33120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10980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20160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990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1800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10908 до 218160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10908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21816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32724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43632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54540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65448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76356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87264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98172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109080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119988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130896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141804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152712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163620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174528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185436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196344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207252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218160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1620 до 54648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6444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12888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2538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54648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10728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29556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1620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1620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3240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4860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27612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3384 до 181656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31320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3132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7830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22680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26568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31500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28332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33998.399999999994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26568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26568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33120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120600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3384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30096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25128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181656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165132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6444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47250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34668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41040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48240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56880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51120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61344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48240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48240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59760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6480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327600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297360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33825.599999999999</v>
      </c>
      <c r="G90" s="42">
        <f>H90*1.1</f>
        <v>31006.800000000003</v>
      </c>
      <c r="H90" s="42">
        <v>28188</v>
      </c>
      <c r="I90" s="42">
        <f>H90*0.75</f>
        <v>21141</v>
      </c>
      <c r="J90" s="43">
        <f>H90*0.5</f>
        <v>14094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13266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13284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61344</v>
      </c>
      <c r="G93" s="42">
        <f>H93*1.1</f>
        <v>56232.000000000007</v>
      </c>
      <c r="H93" s="42">
        <v>51120</v>
      </c>
      <c r="I93" s="42">
        <f>H93*0.75</f>
        <v>38340</v>
      </c>
      <c r="J93" s="43">
        <f>H93*0.5</f>
        <v>25560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24480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24480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27799.200000000001</v>
      </c>
      <c r="G96" s="26">
        <f>H96*1.1</f>
        <v>25482.600000000002</v>
      </c>
      <c r="H96" s="26">
        <v>23166</v>
      </c>
      <c r="I96" s="26">
        <f>H96*0.75</f>
        <v>17374.5</v>
      </c>
      <c r="J96" s="26">
        <f>H96*0.5</f>
        <v>11583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47448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95040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118764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1620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71496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142668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178416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2304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A41" sqref="A41:XFD6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45230.400000000001</v>
      </c>
      <c r="G8" s="16">
        <f>H8*1.1</f>
        <v>41461.200000000004</v>
      </c>
      <c r="H8" s="16">
        <v>37692</v>
      </c>
      <c r="I8" s="16">
        <f>H8*0.75</f>
        <v>28269</v>
      </c>
      <c r="J8" s="16">
        <f>H8*0.5</f>
        <v>18846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63331.199999999997</v>
      </c>
      <c r="G9" s="18">
        <f>H9*1.1</f>
        <v>58053.600000000006</v>
      </c>
      <c r="H9" s="18">
        <v>52776</v>
      </c>
      <c r="I9" s="18">
        <f>H9*0.75</f>
        <v>39582</v>
      </c>
      <c r="J9" s="18">
        <f>H9*0.5</f>
        <v>26388</v>
      </c>
    </row>
    <row r="10" spans="1:10" ht="36" customHeight="1" thickBot="1" x14ac:dyDescent="0.3"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B11" s="182" t="s">
        <v>234</v>
      </c>
      <c r="C11" s="265"/>
      <c r="D11" s="265"/>
      <c r="E11" s="266"/>
      <c r="F11" s="16">
        <f>H11*1.2</f>
        <v>52488</v>
      </c>
      <c r="G11" s="16">
        <f>H11*1.1</f>
        <v>48114.000000000007</v>
      </c>
      <c r="H11" s="16">
        <v>43740</v>
      </c>
      <c r="I11" s="16">
        <f>H11*0.75</f>
        <v>32805</v>
      </c>
      <c r="J11" s="16">
        <f>H11*0.5</f>
        <v>21870</v>
      </c>
    </row>
    <row r="12" spans="1:10" ht="36" customHeight="1" thickBot="1" x14ac:dyDescent="0.3">
      <c r="B12" s="166" t="s">
        <v>235</v>
      </c>
      <c r="C12" s="167"/>
      <c r="D12" s="167"/>
      <c r="E12" s="114"/>
      <c r="F12" s="18">
        <f>H12*1.2</f>
        <v>73526.399999999994</v>
      </c>
      <c r="G12" s="18">
        <f>H12*1.1</f>
        <v>67399.200000000012</v>
      </c>
      <c r="H12" s="18">
        <v>61272</v>
      </c>
      <c r="I12" s="18">
        <f>H12*0.75</f>
        <v>45954</v>
      </c>
      <c r="J12" s="18">
        <f>H12*0.5</f>
        <v>30636</v>
      </c>
    </row>
    <row r="13" spans="1:10" ht="24" thickBot="1" x14ac:dyDescent="0.3"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265"/>
      <c r="D14" s="265"/>
      <c r="E14" s="266"/>
      <c r="F14" s="276">
        <v>9000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09" t="s">
        <v>116</v>
      </c>
      <c r="C15" s="261"/>
      <c r="D15" s="261"/>
      <c r="E15" s="262"/>
      <c r="F15" s="279">
        <v>12960</v>
      </c>
      <c r="G15" s="174"/>
      <c r="H15" s="174"/>
      <c r="I15" s="174"/>
      <c r="J15" s="175"/>
    </row>
    <row r="16" spans="1:10" ht="24" thickBot="1" x14ac:dyDescent="0.3">
      <c r="B16" s="85"/>
      <c r="C16" s="86"/>
      <c r="D16" s="86"/>
      <c r="E16" s="87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1728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2448</v>
      </c>
      <c r="G18" s="98"/>
      <c r="H18" s="98"/>
      <c r="I18" s="98"/>
      <c r="J18" s="99"/>
    </row>
    <row r="19" spans="1:10" ht="24" thickBot="1" x14ac:dyDescent="0.3"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4320 до 86400</v>
      </c>
      <c r="G20" s="161"/>
      <c r="H20" s="161"/>
      <c r="I20" s="161"/>
      <c r="J20" s="162"/>
    </row>
    <row r="21" spans="1:10" ht="36" customHeight="1" outlineLevel="1" x14ac:dyDescent="0.25">
      <c r="B21" s="140" t="s">
        <v>120</v>
      </c>
      <c r="C21" s="138"/>
      <c r="D21" s="138"/>
      <c r="E21" s="96"/>
      <c r="F21" s="97">
        <v>4320</v>
      </c>
      <c r="G21" s="98"/>
      <c r="H21" s="98"/>
      <c r="I21" s="98"/>
      <c r="J21" s="99"/>
    </row>
    <row r="22" spans="1:10" ht="36" customHeight="1" outlineLevel="1" x14ac:dyDescent="0.25">
      <c r="B22" s="140" t="s">
        <v>121</v>
      </c>
      <c r="C22" s="138"/>
      <c r="D22" s="138"/>
      <c r="E22" s="96"/>
      <c r="F22" s="97">
        <v>8640</v>
      </c>
      <c r="G22" s="98"/>
      <c r="H22" s="98"/>
      <c r="I22" s="98"/>
      <c r="J22" s="99"/>
    </row>
    <row r="23" spans="1:10" ht="36" customHeight="1" outlineLevel="1" x14ac:dyDescent="0.25">
      <c r="B23" s="140" t="s">
        <v>122</v>
      </c>
      <c r="C23" s="138"/>
      <c r="D23" s="138"/>
      <c r="E23" s="96"/>
      <c r="F23" s="97">
        <v>12960</v>
      </c>
      <c r="G23" s="98"/>
      <c r="H23" s="98"/>
      <c r="I23" s="98"/>
      <c r="J23" s="99"/>
    </row>
    <row r="24" spans="1:10" ht="36" customHeight="1" outlineLevel="1" x14ac:dyDescent="0.25">
      <c r="B24" s="140" t="s">
        <v>123</v>
      </c>
      <c r="C24" s="138"/>
      <c r="D24" s="138"/>
      <c r="E24" s="96"/>
      <c r="F24" s="97">
        <v>17280</v>
      </c>
      <c r="G24" s="98"/>
      <c r="H24" s="98"/>
      <c r="I24" s="98"/>
      <c r="J24" s="99"/>
    </row>
    <row r="25" spans="1:10" ht="36" customHeight="1" outlineLevel="1" x14ac:dyDescent="0.25">
      <c r="B25" s="140" t="s">
        <v>124</v>
      </c>
      <c r="C25" s="138"/>
      <c r="D25" s="138"/>
      <c r="E25" s="96"/>
      <c r="F25" s="97">
        <v>21600</v>
      </c>
      <c r="G25" s="98"/>
      <c r="H25" s="98"/>
      <c r="I25" s="98"/>
      <c r="J25" s="99"/>
    </row>
    <row r="26" spans="1:10" ht="36" customHeight="1" outlineLevel="1" x14ac:dyDescent="0.25">
      <c r="B26" s="140" t="s">
        <v>125</v>
      </c>
      <c r="C26" s="138"/>
      <c r="D26" s="138"/>
      <c r="E26" s="96"/>
      <c r="F26" s="97">
        <v>25920</v>
      </c>
      <c r="G26" s="98"/>
      <c r="H26" s="98"/>
      <c r="I26" s="98"/>
      <c r="J26" s="99"/>
    </row>
    <row r="27" spans="1:10" ht="36" customHeight="1" outlineLevel="1" x14ac:dyDescent="0.25">
      <c r="B27" s="140" t="s">
        <v>126</v>
      </c>
      <c r="C27" s="138"/>
      <c r="D27" s="138"/>
      <c r="E27" s="96"/>
      <c r="F27" s="97">
        <v>30240</v>
      </c>
      <c r="G27" s="98"/>
      <c r="H27" s="98"/>
      <c r="I27" s="98"/>
      <c r="J27" s="99"/>
    </row>
    <row r="28" spans="1:10" ht="36" customHeight="1" outlineLevel="1" x14ac:dyDescent="0.25">
      <c r="B28" s="140" t="s">
        <v>127</v>
      </c>
      <c r="C28" s="138"/>
      <c r="D28" s="138"/>
      <c r="E28" s="96"/>
      <c r="F28" s="97">
        <v>34560</v>
      </c>
      <c r="G28" s="98"/>
      <c r="H28" s="98"/>
      <c r="I28" s="98"/>
      <c r="J28" s="99"/>
    </row>
    <row r="29" spans="1:10" ht="36" customHeight="1" outlineLevel="1" x14ac:dyDescent="0.25">
      <c r="B29" s="140" t="s">
        <v>128</v>
      </c>
      <c r="C29" s="138"/>
      <c r="D29" s="138"/>
      <c r="E29" s="96"/>
      <c r="F29" s="97">
        <v>38880</v>
      </c>
      <c r="G29" s="98"/>
      <c r="H29" s="98"/>
      <c r="I29" s="98"/>
      <c r="J29" s="99"/>
    </row>
    <row r="30" spans="1:10" ht="36" customHeight="1" outlineLevel="1" x14ac:dyDescent="0.25">
      <c r="B30" s="140" t="s">
        <v>129</v>
      </c>
      <c r="C30" s="138"/>
      <c r="D30" s="138"/>
      <c r="E30" s="96"/>
      <c r="F30" s="97">
        <v>43200</v>
      </c>
      <c r="G30" s="98"/>
      <c r="H30" s="98"/>
      <c r="I30" s="98"/>
      <c r="J30" s="99"/>
    </row>
    <row r="31" spans="1:10" ht="36" customHeight="1" outlineLevel="1" x14ac:dyDescent="0.25">
      <c r="B31" s="140" t="s">
        <v>130</v>
      </c>
      <c r="C31" s="138"/>
      <c r="D31" s="138"/>
      <c r="E31" s="96"/>
      <c r="F31" s="97">
        <v>47520</v>
      </c>
      <c r="G31" s="98"/>
      <c r="H31" s="98"/>
      <c r="I31" s="98"/>
      <c r="J31" s="99"/>
    </row>
    <row r="32" spans="1:10" ht="36" customHeight="1" outlineLevel="1" x14ac:dyDescent="0.25">
      <c r="B32" s="140" t="s">
        <v>131</v>
      </c>
      <c r="C32" s="138"/>
      <c r="D32" s="138"/>
      <c r="E32" s="96"/>
      <c r="F32" s="97">
        <v>51840</v>
      </c>
      <c r="G32" s="98"/>
      <c r="H32" s="98"/>
      <c r="I32" s="98"/>
      <c r="J32" s="99"/>
    </row>
    <row r="33" spans="2:10" ht="36" customHeight="1" outlineLevel="1" x14ac:dyDescent="0.25">
      <c r="B33" s="140" t="s">
        <v>132</v>
      </c>
      <c r="C33" s="138"/>
      <c r="D33" s="138"/>
      <c r="E33" s="96"/>
      <c r="F33" s="97">
        <v>56160</v>
      </c>
      <c r="G33" s="98"/>
      <c r="H33" s="98"/>
      <c r="I33" s="98"/>
      <c r="J33" s="99"/>
    </row>
    <row r="34" spans="2:10" ht="36" customHeight="1" outlineLevel="1" x14ac:dyDescent="0.25">
      <c r="B34" s="140" t="s">
        <v>133</v>
      </c>
      <c r="C34" s="138"/>
      <c r="D34" s="138"/>
      <c r="E34" s="96"/>
      <c r="F34" s="97">
        <v>60480</v>
      </c>
      <c r="G34" s="98"/>
      <c r="H34" s="98"/>
      <c r="I34" s="98"/>
      <c r="J34" s="99"/>
    </row>
    <row r="35" spans="2:10" ht="36" customHeight="1" outlineLevel="1" x14ac:dyDescent="0.25">
      <c r="B35" s="140" t="s">
        <v>134</v>
      </c>
      <c r="C35" s="138"/>
      <c r="D35" s="138"/>
      <c r="E35" s="96"/>
      <c r="F35" s="97">
        <v>64800</v>
      </c>
      <c r="G35" s="98"/>
      <c r="H35" s="98"/>
      <c r="I35" s="98"/>
      <c r="J35" s="99"/>
    </row>
    <row r="36" spans="2:10" ht="36" customHeight="1" outlineLevel="1" x14ac:dyDescent="0.25">
      <c r="B36" s="140" t="s">
        <v>135</v>
      </c>
      <c r="C36" s="138"/>
      <c r="D36" s="138"/>
      <c r="E36" s="96"/>
      <c r="F36" s="97">
        <v>69120</v>
      </c>
      <c r="G36" s="98"/>
      <c r="H36" s="98"/>
      <c r="I36" s="98"/>
      <c r="J36" s="99"/>
    </row>
    <row r="37" spans="2:10" ht="36" customHeight="1" outlineLevel="1" x14ac:dyDescent="0.25">
      <c r="B37" s="140" t="s">
        <v>136</v>
      </c>
      <c r="C37" s="138"/>
      <c r="D37" s="138"/>
      <c r="E37" s="96"/>
      <c r="F37" s="97">
        <v>73440</v>
      </c>
      <c r="G37" s="98"/>
      <c r="H37" s="98"/>
      <c r="I37" s="98"/>
      <c r="J37" s="99"/>
    </row>
    <row r="38" spans="2:10" ht="36" customHeight="1" outlineLevel="1" x14ac:dyDescent="0.25">
      <c r="B38" s="140" t="s">
        <v>137</v>
      </c>
      <c r="C38" s="138"/>
      <c r="D38" s="138"/>
      <c r="E38" s="96"/>
      <c r="F38" s="97">
        <v>77760</v>
      </c>
      <c r="G38" s="98"/>
      <c r="H38" s="98"/>
      <c r="I38" s="98"/>
      <c r="J38" s="99"/>
    </row>
    <row r="39" spans="2:10" ht="36" customHeight="1" outlineLevel="1" x14ac:dyDescent="0.25">
      <c r="B39" s="140" t="s">
        <v>138</v>
      </c>
      <c r="C39" s="138"/>
      <c r="D39" s="138"/>
      <c r="E39" s="96"/>
      <c r="F39" s="97">
        <v>82080</v>
      </c>
      <c r="G39" s="98"/>
      <c r="H39" s="98"/>
      <c r="I39" s="98"/>
      <c r="J39" s="99"/>
    </row>
    <row r="40" spans="2:10" ht="36" customHeight="1" outlineLevel="1" thickBot="1" x14ac:dyDescent="0.3">
      <c r="B40" s="140" t="s">
        <v>139</v>
      </c>
      <c r="C40" s="138"/>
      <c r="D40" s="138"/>
      <c r="E40" s="96"/>
      <c r="F40" s="97">
        <v>86400</v>
      </c>
      <c r="G40" s="98"/>
      <c r="H40" s="98"/>
      <c r="I40" s="98"/>
      <c r="J40" s="99"/>
    </row>
    <row r="41" spans="2:10" ht="36" customHeight="1" thickBot="1" x14ac:dyDescent="0.3"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2520 до 32400</v>
      </c>
      <c r="G41" s="153"/>
      <c r="H41" s="153"/>
      <c r="I41" s="153"/>
      <c r="J41" s="154"/>
    </row>
    <row r="42" spans="2:10" ht="36" customHeight="1" x14ac:dyDescent="0.25">
      <c r="B42" s="94" t="s">
        <v>141</v>
      </c>
      <c r="C42" s="95"/>
      <c r="D42" s="95"/>
      <c r="E42" s="96"/>
      <c r="F42" s="97">
        <v>5400</v>
      </c>
      <c r="G42" s="98"/>
      <c r="H42" s="98"/>
      <c r="I42" s="98"/>
      <c r="J42" s="99"/>
    </row>
    <row r="43" spans="2:10" ht="36" customHeight="1" x14ac:dyDescent="0.25">
      <c r="B43" s="94" t="s">
        <v>142</v>
      </c>
      <c r="C43" s="95"/>
      <c r="D43" s="95"/>
      <c r="E43" s="96"/>
      <c r="F43" s="97">
        <v>9216</v>
      </c>
      <c r="G43" s="98"/>
      <c r="H43" s="98"/>
      <c r="I43" s="98"/>
      <c r="J43" s="99"/>
    </row>
    <row r="44" spans="2:10" ht="36" customHeight="1" x14ac:dyDescent="0.25">
      <c r="B44" s="94" t="s">
        <v>214</v>
      </c>
      <c r="C44" s="95"/>
      <c r="D44" s="95"/>
      <c r="E44" s="96"/>
      <c r="F44" s="97">
        <v>3600</v>
      </c>
      <c r="G44" s="98"/>
      <c r="H44" s="98"/>
      <c r="I44" s="98"/>
      <c r="J44" s="99"/>
    </row>
    <row r="45" spans="2:10" ht="36" customHeight="1" x14ac:dyDescent="0.25">
      <c r="B45" s="112" t="s">
        <v>144</v>
      </c>
      <c r="C45" s="113"/>
      <c r="D45" s="113"/>
      <c r="E45" s="114"/>
      <c r="F45" s="115">
        <v>14400</v>
      </c>
      <c r="G45" s="116"/>
      <c r="H45" s="116"/>
      <c r="I45" s="116"/>
      <c r="J45" s="117"/>
    </row>
    <row r="46" spans="2:10" ht="36" customHeight="1" x14ac:dyDescent="0.25">
      <c r="B46" s="94" t="s">
        <v>145</v>
      </c>
      <c r="C46" s="95"/>
      <c r="D46" s="95"/>
      <c r="E46" s="96"/>
      <c r="F46" s="97">
        <v>5868</v>
      </c>
      <c r="G46" s="98"/>
      <c r="H46" s="98"/>
      <c r="I46" s="98"/>
      <c r="J46" s="99"/>
    </row>
    <row r="47" spans="2:10" ht="36" customHeight="1" x14ac:dyDescent="0.25">
      <c r="B47" s="94" t="s">
        <v>146</v>
      </c>
      <c r="C47" s="95"/>
      <c r="D47" s="95"/>
      <c r="E47" s="96"/>
      <c r="F47" s="97">
        <v>7920</v>
      </c>
      <c r="G47" s="98"/>
      <c r="H47" s="98"/>
      <c r="I47" s="98"/>
      <c r="J47" s="99"/>
    </row>
    <row r="48" spans="2:10" ht="36" customHeight="1" x14ac:dyDescent="0.25">
      <c r="B48" s="94" t="s">
        <v>147</v>
      </c>
      <c r="C48" s="95"/>
      <c r="D48" s="95"/>
      <c r="E48" s="96"/>
      <c r="F48" s="97">
        <v>2520</v>
      </c>
      <c r="G48" s="98"/>
      <c r="H48" s="98"/>
      <c r="I48" s="98"/>
      <c r="J48" s="99"/>
    </row>
    <row r="49" spans="1:10" ht="36" customHeight="1" x14ac:dyDescent="0.25">
      <c r="B49" s="94" t="s">
        <v>148</v>
      </c>
      <c r="C49" s="95"/>
      <c r="D49" s="95"/>
      <c r="E49" s="96"/>
      <c r="F49" s="97">
        <v>2520</v>
      </c>
      <c r="G49" s="98"/>
      <c r="H49" s="98"/>
      <c r="I49" s="98"/>
      <c r="J49" s="99"/>
    </row>
    <row r="50" spans="1:10" ht="36" customHeight="1" x14ac:dyDescent="0.25">
      <c r="B50" s="94" t="s">
        <v>149</v>
      </c>
      <c r="C50" s="95"/>
      <c r="D50" s="95"/>
      <c r="E50" s="96"/>
      <c r="F50" s="97">
        <v>5040</v>
      </c>
      <c r="G50" s="98"/>
      <c r="H50" s="98"/>
      <c r="I50" s="98"/>
      <c r="J50" s="99"/>
    </row>
    <row r="51" spans="1:10" ht="36" customHeight="1" x14ac:dyDescent="0.25">
      <c r="B51" s="94" t="s">
        <v>150</v>
      </c>
      <c r="C51" s="95"/>
      <c r="D51" s="95"/>
      <c r="E51" s="96"/>
      <c r="F51" s="97">
        <v>7560</v>
      </c>
      <c r="G51" s="98"/>
      <c r="H51" s="98"/>
      <c r="I51" s="98"/>
      <c r="J51" s="99"/>
    </row>
    <row r="52" spans="1:10" ht="36" customHeight="1" thickBot="1" x14ac:dyDescent="0.3">
      <c r="B52" s="94" t="s">
        <v>151</v>
      </c>
      <c r="C52" s="95"/>
      <c r="D52" s="95"/>
      <c r="E52" s="96"/>
      <c r="F52" s="97">
        <v>32400</v>
      </c>
      <c r="G52" s="98"/>
      <c r="H52" s="98"/>
      <c r="I52" s="98"/>
      <c r="J52" s="99"/>
    </row>
    <row r="53" spans="1:10" ht="54" customHeight="1" thickBot="1" x14ac:dyDescent="0.3"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3024 до 53280</v>
      </c>
      <c r="G53" s="274"/>
      <c r="H53" s="274"/>
      <c r="I53" s="274"/>
      <c r="J53" s="275"/>
    </row>
    <row r="54" spans="1:10" ht="24" thickBot="1" x14ac:dyDescent="0.3"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B55" s="94" t="s">
        <v>153</v>
      </c>
      <c r="C55" s="95"/>
      <c r="D55" s="95"/>
      <c r="E55" s="96"/>
      <c r="F55" s="97">
        <v>21996</v>
      </c>
      <c r="G55" s="98"/>
      <c r="H55" s="98"/>
      <c r="I55" s="98"/>
      <c r="J55" s="99"/>
    </row>
    <row r="56" spans="1:10" ht="36" customHeight="1" x14ac:dyDescent="0.25">
      <c r="B56" s="132" t="s">
        <v>154</v>
      </c>
      <c r="C56" s="133"/>
      <c r="D56" s="133"/>
      <c r="E56" s="134"/>
      <c r="F56" s="135">
        <v>2199.6</v>
      </c>
      <c r="G56" s="136"/>
      <c r="H56" s="136"/>
      <c r="I56" s="136"/>
      <c r="J56" s="137"/>
    </row>
    <row r="57" spans="1:10" ht="36" customHeight="1" thickBot="1" x14ac:dyDescent="0.3">
      <c r="B57" s="132" t="s">
        <v>155</v>
      </c>
      <c r="C57" s="133"/>
      <c r="D57" s="133"/>
      <c r="E57" s="134"/>
      <c r="F57" s="135">
        <v>5490</v>
      </c>
      <c r="G57" s="136"/>
      <c r="H57" s="136"/>
      <c r="I57" s="136"/>
      <c r="J57" s="137"/>
    </row>
    <row r="58" spans="1:10" ht="24" thickBot="1" x14ac:dyDescent="0.3"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18000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15156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37782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35856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43027.199999999997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17532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18720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45540.000000000007</v>
      </c>
      <c r="G66" s="98"/>
      <c r="H66" s="98"/>
      <c r="I66" s="98"/>
      <c r="J66" s="99"/>
    </row>
    <row r="67" spans="1:10" ht="36" customHeight="1" x14ac:dyDescent="0.25">
      <c r="B67" s="94" t="s">
        <v>164</v>
      </c>
      <c r="C67" s="95"/>
      <c r="D67" s="95"/>
      <c r="E67" s="96"/>
      <c r="F67" s="97">
        <v>48060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3024</v>
      </c>
      <c r="G68" s="98"/>
      <c r="H68" s="98"/>
      <c r="I68" s="98"/>
      <c r="J68" s="99"/>
    </row>
    <row r="69" spans="1:10" ht="36" customHeight="1" x14ac:dyDescent="0.25">
      <c r="B69" s="140" t="s">
        <v>166</v>
      </c>
      <c r="C69" s="141"/>
      <c r="D69" s="141"/>
      <c r="E69" s="142"/>
      <c r="F69" s="97">
        <v>13680</v>
      </c>
      <c r="G69" s="98"/>
      <c r="H69" s="98"/>
      <c r="I69" s="98"/>
      <c r="J69" s="99"/>
    </row>
    <row r="70" spans="1:10" ht="36" customHeight="1" x14ac:dyDescent="0.25">
      <c r="B70" s="140" t="s">
        <v>167</v>
      </c>
      <c r="C70" s="141"/>
      <c r="D70" s="141"/>
      <c r="E70" s="142"/>
      <c r="F70" s="97">
        <v>9360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53280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7920</v>
      </c>
      <c r="G72" s="98"/>
      <c r="H72" s="98"/>
      <c r="I72" s="98"/>
      <c r="J72" s="99"/>
    </row>
    <row r="73" spans="1:10" ht="36" customHeight="1" x14ac:dyDescent="0.25">
      <c r="B73" s="94" t="s">
        <v>170</v>
      </c>
      <c r="C73" s="95"/>
      <c r="D73" s="95"/>
      <c r="E73" s="96"/>
      <c r="F73" s="97">
        <v>6048</v>
      </c>
      <c r="G73" s="98"/>
      <c r="H73" s="98"/>
      <c r="I73" s="98"/>
      <c r="J73" s="99"/>
    </row>
    <row r="74" spans="1:10" ht="36" customHeight="1" x14ac:dyDescent="0.25">
      <c r="B74" s="94" t="s">
        <v>171</v>
      </c>
      <c r="C74" s="95"/>
      <c r="D74" s="95"/>
      <c r="E74" s="96"/>
      <c r="F74" s="97">
        <v>36000</v>
      </c>
      <c r="G74" s="98"/>
      <c r="H74" s="98"/>
      <c r="I74" s="98"/>
      <c r="J74" s="99"/>
    </row>
    <row r="75" spans="1:10" ht="36" customHeight="1" x14ac:dyDescent="0.25">
      <c r="B75" s="94" t="s">
        <v>172</v>
      </c>
      <c r="C75" s="95"/>
      <c r="D75" s="95"/>
      <c r="E75" s="138"/>
      <c r="F75" s="97">
        <v>24030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25200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21600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53280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50400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60480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25200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26640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64080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4320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74880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11520</v>
      </c>
      <c r="G86" s="98"/>
      <c r="H86" s="98"/>
      <c r="I86" s="98"/>
      <c r="J86" s="99"/>
    </row>
    <row r="87" spans="1:10" ht="36" customHeight="1" thickBot="1" x14ac:dyDescent="0.3"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30412.799999999999</v>
      </c>
      <c r="G93" s="42">
        <f>H93*1.1</f>
        <v>27878.400000000001</v>
      </c>
      <c r="H93" s="42">
        <v>25344</v>
      </c>
      <c r="I93" s="42">
        <f>H93*0.75</f>
        <v>19008</v>
      </c>
      <c r="J93" s="43">
        <f>H93*0.5</f>
        <v>12672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3960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3960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43200</v>
      </c>
      <c r="G96" s="42">
        <f>H96*1.1</f>
        <v>39600</v>
      </c>
      <c r="H96" s="42">
        <v>36000</v>
      </c>
      <c r="I96" s="42">
        <f>H96*0.75</f>
        <v>27000</v>
      </c>
      <c r="J96" s="43">
        <f>H96*0.5</f>
        <v>18000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5760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5760</v>
      </c>
      <c r="G98" s="98"/>
      <c r="H98" s="98"/>
      <c r="I98" s="98"/>
      <c r="J98" s="99"/>
    </row>
    <row r="99" spans="1:10" ht="36" customHeight="1" thickBot="1" x14ac:dyDescent="0.3">
      <c r="B99" s="94" t="s">
        <v>196</v>
      </c>
      <c r="C99" s="95"/>
      <c r="D99" s="95"/>
      <c r="E99" s="138"/>
      <c r="F99" s="26">
        <f>H99*1.2</f>
        <v>14472</v>
      </c>
      <c r="G99" s="26">
        <f>H99*1.1</f>
        <v>13266.000000000002</v>
      </c>
      <c r="H99" s="26">
        <v>12060</v>
      </c>
      <c r="I99" s="26">
        <f>H99*0.75</f>
        <v>9045</v>
      </c>
      <c r="J99" s="26">
        <f>H99*0.5</f>
        <v>6030</v>
      </c>
    </row>
    <row r="100" spans="1:10" ht="54" customHeight="1" thickBot="1" x14ac:dyDescent="0.3"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B101" s="112" t="s">
        <v>198</v>
      </c>
      <c r="C101" s="113"/>
      <c r="D101" s="113"/>
      <c r="E101" s="114"/>
      <c r="F101" s="115">
        <v>15300</v>
      </c>
      <c r="G101" s="116"/>
      <c r="H101" s="116"/>
      <c r="I101" s="116"/>
      <c r="J101" s="117"/>
    </row>
    <row r="102" spans="1:10" ht="36" customHeight="1" x14ac:dyDescent="0.25">
      <c r="B102" s="94" t="s">
        <v>199</v>
      </c>
      <c r="C102" s="95"/>
      <c r="D102" s="95"/>
      <c r="E102" s="96"/>
      <c r="F102" s="97">
        <v>29700</v>
      </c>
      <c r="G102" s="98"/>
      <c r="H102" s="98"/>
      <c r="I102" s="98"/>
      <c r="J102" s="99"/>
    </row>
    <row r="103" spans="1:10" ht="36" customHeight="1" x14ac:dyDescent="0.25">
      <c r="B103" s="94" t="s">
        <v>200</v>
      </c>
      <c r="C103" s="95"/>
      <c r="D103" s="95"/>
      <c r="E103" s="96"/>
      <c r="F103" s="97">
        <v>37800</v>
      </c>
      <c r="G103" s="98"/>
      <c r="H103" s="98"/>
      <c r="I103" s="98"/>
      <c r="J103" s="99"/>
    </row>
    <row r="104" spans="1:10" ht="36" customHeight="1" x14ac:dyDescent="0.25">
      <c r="B104" s="94" t="s">
        <v>201</v>
      </c>
      <c r="C104" s="95"/>
      <c r="D104" s="95"/>
      <c r="E104" s="96"/>
      <c r="F104" s="97">
        <v>792</v>
      </c>
      <c r="G104" s="98"/>
      <c r="H104" s="98"/>
      <c r="I104" s="98"/>
      <c r="J104" s="99"/>
    </row>
    <row r="105" spans="1:10" ht="36" customHeight="1" x14ac:dyDescent="0.25">
      <c r="B105" s="94" t="s">
        <v>202</v>
      </c>
      <c r="C105" s="95"/>
      <c r="D105" s="95"/>
      <c r="E105" s="96"/>
      <c r="F105" s="97">
        <v>22500</v>
      </c>
      <c r="G105" s="98"/>
      <c r="H105" s="98"/>
      <c r="I105" s="98"/>
      <c r="J105" s="99"/>
    </row>
    <row r="106" spans="1:10" ht="36" customHeight="1" x14ac:dyDescent="0.25">
      <c r="B106" s="94" t="s">
        <v>203</v>
      </c>
      <c r="C106" s="95"/>
      <c r="D106" s="95"/>
      <c r="E106" s="96"/>
      <c r="F106" s="97">
        <v>45936.000000000007</v>
      </c>
      <c r="G106" s="98"/>
      <c r="H106" s="98"/>
      <c r="I106" s="98"/>
      <c r="J106" s="99"/>
    </row>
    <row r="107" spans="1:10" ht="36" customHeight="1" x14ac:dyDescent="0.25">
      <c r="B107" s="94" t="s">
        <v>204</v>
      </c>
      <c r="C107" s="95"/>
      <c r="D107" s="95"/>
      <c r="E107" s="96"/>
      <c r="F107" s="97">
        <v>57960</v>
      </c>
      <c r="G107" s="98"/>
      <c r="H107" s="98"/>
      <c r="I107" s="98"/>
      <c r="J107" s="99"/>
    </row>
    <row r="108" spans="1:10" ht="36" customHeight="1" thickBot="1" x14ac:dyDescent="0.3">
      <c r="B108" s="100" t="s">
        <v>205</v>
      </c>
      <c r="C108" s="101"/>
      <c r="D108" s="101"/>
      <c r="E108" s="102"/>
      <c r="F108" s="103">
        <v>1188.0000000000002</v>
      </c>
      <c r="G108" s="104"/>
      <c r="H108" s="104"/>
      <c r="I108" s="104"/>
      <c r="J108" s="105"/>
    </row>
    <row r="109" spans="1:10" ht="36" customHeight="1" x14ac:dyDescent="0.25"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B110" s="307" t="s">
        <v>206</v>
      </c>
      <c r="C110" s="308"/>
      <c r="D110" s="308"/>
      <c r="E110" s="309"/>
      <c r="F110" s="310">
        <v>90</v>
      </c>
      <c r="G110" s="311"/>
      <c r="H110" s="311"/>
      <c r="I110" s="311"/>
      <c r="J110" s="312"/>
    </row>
    <row r="111" spans="1:10" ht="24" thickBot="1" x14ac:dyDescent="0.3"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18" customHeight="1" x14ac:dyDescent="0.25"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67.5" customHeight="1" x14ac:dyDescent="0.25"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0.5" customHeight="1" x14ac:dyDescent="0.25"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  <c r="H115" s="92"/>
      <c r="I115" s="92"/>
      <c r="J115" s="92"/>
    </row>
    <row r="116" spans="1:10" ht="40.5" customHeight="1" x14ac:dyDescent="0.25"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18" customHeight="1" x14ac:dyDescent="0.25"/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37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30585.599999999999</v>
      </c>
      <c r="G8" s="16">
        <f>H8*1.1</f>
        <v>28036.800000000003</v>
      </c>
      <c r="H8" s="16">
        <v>25488</v>
      </c>
      <c r="I8" s="16">
        <f>H8*0.75</f>
        <v>19116</v>
      </c>
      <c r="J8" s="16">
        <f>H8*0.5</f>
        <v>12744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43200</v>
      </c>
      <c r="G9" s="18">
        <f>H9*1.1</f>
        <v>39600</v>
      </c>
      <c r="H9" s="18">
        <v>36000</v>
      </c>
      <c r="I9" s="18">
        <f>H9*0.75</f>
        <v>27000</v>
      </c>
      <c r="J9" s="18">
        <f>H9*0.5</f>
        <v>18000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7812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11520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2124 до 42480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2124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4248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6372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8496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10620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12744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14868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16992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19116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21240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23364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25488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27612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29736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31860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33984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36108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38232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40356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42480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40356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3888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7776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40356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8136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24120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28332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3564 до 36979,2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21240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2124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5310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15228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26928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17712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30816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36979.199999999997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24840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36108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25128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9000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3564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12744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8496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36468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21600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3888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23040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21600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38160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25200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43200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51840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35280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51120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35280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51120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30240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27648</v>
      </c>
      <c r="G90" s="42">
        <f>H90*1.1</f>
        <v>25344.000000000004</v>
      </c>
      <c r="H90" s="42">
        <v>23040</v>
      </c>
      <c r="I90" s="42">
        <f>H90*0.75</f>
        <v>17280</v>
      </c>
      <c r="J90" s="43">
        <f>H90*0.5</f>
        <v>11520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11520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21600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38880</v>
      </c>
      <c r="G93" s="42">
        <f>H93*1.1</f>
        <v>35640</v>
      </c>
      <c r="H93" s="42">
        <v>32400</v>
      </c>
      <c r="I93" s="42">
        <f>H93*0.75</f>
        <v>24300</v>
      </c>
      <c r="J93" s="43">
        <f>H93*0.5</f>
        <v>16200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16560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30240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97">
        <v>23040</v>
      </c>
      <c r="G96" s="98"/>
      <c r="H96" s="98"/>
      <c r="I96" s="98"/>
      <c r="J96" s="99"/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19836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40716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50976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30456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60912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76464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240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17280</v>
      </c>
      <c r="G8" s="16">
        <f>H8*1.1</f>
        <v>15840.000000000002</v>
      </c>
      <c r="H8" s="16">
        <v>14400</v>
      </c>
      <c r="I8" s="16">
        <f>H8*0.75</f>
        <v>10800</v>
      </c>
      <c r="J8" s="16">
        <f>H8*0.5</f>
        <v>7200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24192</v>
      </c>
      <c r="G9" s="18">
        <f>H9*1.1</f>
        <v>22176</v>
      </c>
      <c r="H9" s="18">
        <v>20160</v>
      </c>
      <c r="I9" s="18">
        <f>H9*0.75</f>
        <v>15120</v>
      </c>
      <c r="J9" s="18">
        <f>H9*0.5</f>
        <v>10080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4248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6240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504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720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1248 до 24960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1248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2496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3744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4992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6240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7488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8736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9984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11232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12480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13728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14976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16224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17472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18720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19968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21216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22464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23712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24960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960 до 15816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2232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8496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1416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9456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3552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4488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960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960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1920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2880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15816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"&amp;MAX(F52,F56:F57,H90,F58:J69)</f>
        <v>Цена от 1200 до 17928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2520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252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636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7800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12048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14640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17568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1896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1896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13224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8040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2016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7800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5304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17928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8040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2232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4020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6000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11040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1920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17280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20640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24768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2880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2880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18720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2880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25440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11520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3600</v>
      </c>
      <c r="G90" s="42">
        <f>H90*1.1</f>
        <v>3300.0000000000005</v>
      </c>
      <c r="H90" s="42">
        <v>3000</v>
      </c>
      <c r="I90" s="42">
        <f>H90*0.75</f>
        <v>2250</v>
      </c>
      <c r="J90" s="43">
        <f>H90*0.5</f>
        <v>1500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3000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5904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5184</v>
      </c>
      <c r="G93" s="42">
        <f>H93*1.1</f>
        <v>4752</v>
      </c>
      <c r="H93" s="42">
        <v>4320</v>
      </c>
      <c r="I93" s="42">
        <f>H93*0.75</f>
        <v>3240</v>
      </c>
      <c r="J93" s="43">
        <f>H93*0.5</f>
        <v>2160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4320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8640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97">
        <v>3000</v>
      </c>
      <c r="G96" s="98"/>
      <c r="H96" s="98"/>
      <c r="I96" s="98"/>
      <c r="J96" s="99"/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12048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24072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30240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480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18168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36120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45072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720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29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71712</v>
      </c>
      <c r="G9" s="18">
        <f>H9*1.1</f>
        <v>65736</v>
      </c>
      <c r="H9" s="18">
        <v>59760</v>
      </c>
      <c r="I9" s="18">
        <f>H9*0.75</f>
        <v>44820</v>
      </c>
      <c r="J9" s="18">
        <f>H9*0.5</f>
        <v>29880</v>
      </c>
    </row>
    <row r="10" spans="1:10" ht="24" customHeight="1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7560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24" customHeight="1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customHeight="1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8640 до 172800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8640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17280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25920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34560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43200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51840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60480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69120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77760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86400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95040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103680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112320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120960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129600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138240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146880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155520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164160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172800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28800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8280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12960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28800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9360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27360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25200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155520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34560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3456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17280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38160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30600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38160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50400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60480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57600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37440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46080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119520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36720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30960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155520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115920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7200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79200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33030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54000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43200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54000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70560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84672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80640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52560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64800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218160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162720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25920</v>
      </c>
      <c r="G90" s="42">
        <f>H90*1.1</f>
        <v>23760.000000000004</v>
      </c>
      <c r="H90" s="42">
        <v>21600</v>
      </c>
      <c r="I90" s="42">
        <f>H90*0.75</f>
        <v>16200</v>
      </c>
      <c r="J90" s="43">
        <f>H90*0.5</f>
        <v>10800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14400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23040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36288</v>
      </c>
      <c r="G93" s="42">
        <f>H93*1.1</f>
        <v>33264</v>
      </c>
      <c r="H93" s="42">
        <v>30240</v>
      </c>
      <c r="I93" s="42">
        <f>H93*0.75</f>
        <v>22680</v>
      </c>
      <c r="J93" s="43">
        <f>H93*0.5</f>
        <v>15120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20160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32400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44928</v>
      </c>
      <c r="G96" s="26">
        <f>H96*1.1</f>
        <v>41184</v>
      </c>
      <c r="H96" s="26">
        <v>37440</v>
      </c>
      <c r="I96" s="26">
        <f>H96*0.75</f>
        <v>28080</v>
      </c>
      <c r="J96" s="26">
        <f>H96*0.5</f>
        <v>18720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55080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110160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137880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1800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82800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165240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206640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2880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customHeight="1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B40" sqref="B40:E40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7452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2124 до 42480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2124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4248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6372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8496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10620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12744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14868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16992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19116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21240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23364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25488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27612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29736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31860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33984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36108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38232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40356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42480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28332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4248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16992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26928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8136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24120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28332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3564 до 43329,6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21240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2124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5310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15228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22680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36108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36108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43329.599999999999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25128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36108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36108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9000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3564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12744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8496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31500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21600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4248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12060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12060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21600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32400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51120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51120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61344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35280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51120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51120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44640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30240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12744</v>
      </c>
      <c r="G90" s="42">
        <f>H90*1.1</f>
        <v>11682.000000000002</v>
      </c>
      <c r="H90" s="42">
        <v>10620</v>
      </c>
      <c r="I90" s="42">
        <f>H90*0.75</f>
        <v>7965</v>
      </c>
      <c r="J90" s="43">
        <f>H90*0.5</f>
        <v>5310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10620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21600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18144</v>
      </c>
      <c r="G93" s="42">
        <f>H93*1.1</f>
        <v>16632</v>
      </c>
      <c r="H93" s="42">
        <v>15120</v>
      </c>
      <c r="I93" s="42">
        <f>H93*0.75</f>
        <v>11340</v>
      </c>
      <c r="J93" s="43">
        <f>H93*0.5</f>
        <v>7560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15120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30240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97">
        <v>10620</v>
      </c>
      <c r="G96" s="98"/>
      <c r="H96" s="98"/>
      <c r="I96" s="98"/>
      <c r="J96" s="99"/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313">
        <v>20160</v>
      </c>
      <c r="G98" s="314"/>
      <c r="H98" s="314"/>
      <c r="I98" s="314"/>
      <c r="J98" s="315"/>
    </row>
    <row r="99" spans="1:10" ht="36" customHeight="1" x14ac:dyDescent="0.25">
      <c r="B99" s="94" t="s">
        <v>199</v>
      </c>
      <c r="C99" s="95"/>
      <c r="D99" s="95"/>
      <c r="E99" s="96"/>
      <c r="F99" s="97">
        <v>40716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50976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30816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61236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76464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36" sqref="B36:E3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7920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11520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6480 до 129600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6480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12960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19440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25920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32400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38880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45360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51840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58320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64800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71280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77760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84240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90720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97200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103680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110160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116640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123120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129600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30600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5760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8280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30600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9360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18000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29520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74160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12960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1296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4536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25920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12240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24120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36720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44064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21600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12240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24120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59760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12960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10800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74160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43200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5400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36000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27000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36720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17280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33840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51840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62208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30240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17280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33840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104400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60480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10368</v>
      </c>
      <c r="G90" s="42">
        <f>H90*1.1</f>
        <v>9504</v>
      </c>
      <c r="H90" s="42">
        <v>8640</v>
      </c>
      <c r="I90" s="42">
        <f>H90*0.75</f>
        <v>6480</v>
      </c>
      <c r="J90" s="43">
        <f>H90*0.5</f>
        <v>4320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5760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5040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14688</v>
      </c>
      <c r="G93" s="42">
        <f>H93*1.1</f>
        <v>13464.000000000002</v>
      </c>
      <c r="H93" s="42">
        <v>12240</v>
      </c>
      <c r="I93" s="42">
        <f>H93*0.75</f>
        <v>9180</v>
      </c>
      <c r="J93" s="43">
        <f>H93*0.5</f>
        <v>6120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8640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7200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138"/>
      <c r="F96" s="26">
        <f>H96*1.2</f>
        <v>12960</v>
      </c>
      <c r="G96" s="26">
        <f>H96*1.1</f>
        <v>11880.000000000002</v>
      </c>
      <c r="H96" s="26">
        <v>10800</v>
      </c>
      <c r="I96" s="26">
        <f>H96*0.75</f>
        <v>8100</v>
      </c>
      <c r="J96" s="26">
        <f>H96*0.5</f>
        <v>5400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36720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73440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91800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55080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110160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137880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1800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14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B48" sqref="B48:E48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A1" s="35"/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18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A5" s="35"/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A6" s="35"/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customHeight="1" thickBot="1" x14ac:dyDescent="0.3">
      <c r="A7" s="35"/>
      <c r="B7" s="227"/>
      <c r="C7" s="228"/>
      <c r="D7" s="228"/>
      <c r="E7" s="229"/>
      <c r="F7" s="230"/>
      <c r="G7" s="231"/>
      <c r="H7" s="231"/>
      <c r="I7" s="232"/>
    </row>
    <row r="8" spans="1:9" ht="36" customHeight="1" x14ac:dyDescent="0.25">
      <c r="A8" s="35" t="s">
        <v>111</v>
      </c>
      <c r="B8" s="182" t="s">
        <v>232</v>
      </c>
      <c r="C8" s="265"/>
      <c r="D8" s="265"/>
      <c r="E8" s="266"/>
      <c r="F8" s="267">
        <v>32328</v>
      </c>
      <c r="G8" s="323"/>
      <c r="H8" s="323"/>
      <c r="I8" s="268"/>
    </row>
    <row r="9" spans="1:9" ht="36" customHeight="1" thickBot="1" x14ac:dyDescent="0.3">
      <c r="A9" s="35" t="s">
        <v>113</v>
      </c>
      <c r="B9" s="166" t="s">
        <v>233</v>
      </c>
      <c r="C9" s="167"/>
      <c r="D9" s="167"/>
      <c r="E9" s="114"/>
      <c r="F9" s="263">
        <v>45288</v>
      </c>
      <c r="G9" s="316"/>
      <c r="H9" s="316"/>
      <c r="I9" s="264"/>
    </row>
    <row r="10" spans="1:9" ht="24" customHeight="1" thickBot="1" x14ac:dyDescent="0.3">
      <c r="A10" s="35"/>
      <c r="B10" s="85"/>
      <c r="C10" s="86"/>
      <c r="D10" s="86"/>
      <c r="E10" s="87"/>
      <c r="F10" s="327"/>
      <c r="G10" s="328"/>
      <c r="H10" s="328"/>
      <c r="I10" s="329"/>
    </row>
    <row r="11" spans="1:9" ht="36" customHeight="1" x14ac:dyDescent="0.25">
      <c r="A11" s="35" t="s">
        <v>111</v>
      </c>
      <c r="B11" s="182" t="s">
        <v>234</v>
      </c>
      <c r="C11" s="265"/>
      <c r="D11" s="265"/>
      <c r="E11" s="266"/>
      <c r="F11" s="267">
        <v>36972</v>
      </c>
      <c r="G11" s="323"/>
      <c r="H11" s="323"/>
      <c r="I11" s="268"/>
    </row>
    <row r="12" spans="1:9" ht="36" customHeight="1" thickBot="1" x14ac:dyDescent="0.3">
      <c r="A12" s="35" t="s">
        <v>113</v>
      </c>
      <c r="B12" s="166" t="s">
        <v>235</v>
      </c>
      <c r="C12" s="167"/>
      <c r="D12" s="167"/>
      <c r="E12" s="114"/>
      <c r="F12" s="324">
        <v>51768</v>
      </c>
      <c r="G12" s="325"/>
      <c r="H12" s="325"/>
      <c r="I12" s="326"/>
    </row>
    <row r="13" spans="1:9" ht="24" customHeight="1" thickBot="1" x14ac:dyDescent="0.3">
      <c r="A13" s="35"/>
      <c r="B13" s="85"/>
      <c r="C13" s="86"/>
      <c r="D13" s="86"/>
      <c r="E13" s="87"/>
      <c r="F13" s="241"/>
      <c r="G13" s="303"/>
      <c r="H13" s="303"/>
      <c r="I13" s="304"/>
    </row>
    <row r="14" spans="1:9" ht="36" customHeight="1" x14ac:dyDescent="0.25">
      <c r="A14" s="35" t="s">
        <v>111</v>
      </c>
      <c r="B14" s="182" t="s">
        <v>115</v>
      </c>
      <c r="C14" s="265"/>
      <c r="D14" s="265"/>
      <c r="E14" s="266"/>
      <c r="F14" s="267">
        <v>7200</v>
      </c>
      <c r="G14" s="323"/>
      <c r="H14" s="323"/>
      <c r="I14" s="268"/>
    </row>
    <row r="15" spans="1:9" ht="36" customHeight="1" thickBot="1" x14ac:dyDescent="0.3">
      <c r="A15" s="35" t="s">
        <v>113</v>
      </c>
      <c r="B15" s="109" t="s">
        <v>116</v>
      </c>
      <c r="C15" s="261"/>
      <c r="D15" s="261"/>
      <c r="E15" s="262"/>
      <c r="F15" s="263">
        <v>10080</v>
      </c>
      <c r="G15" s="316"/>
      <c r="H15" s="316"/>
      <c r="I15" s="264"/>
    </row>
    <row r="16" spans="1:9" ht="36" customHeight="1" thickBot="1" x14ac:dyDescent="0.3">
      <c r="A16" s="35"/>
      <c r="B16" s="85"/>
      <c r="C16" s="86"/>
      <c r="D16" s="86"/>
      <c r="E16" s="87"/>
      <c r="F16" s="85"/>
      <c r="G16" s="86"/>
      <c r="H16" s="86"/>
      <c r="I16" s="87"/>
    </row>
    <row r="17" spans="1:9" ht="36" customHeight="1" x14ac:dyDescent="0.25">
      <c r="A17" s="35"/>
      <c r="B17" s="140" t="s">
        <v>236</v>
      </c>
      <c r="C17" s="138"/>
      <c r="D17" s="138"/>
      <c r="E17" s="96"/>
      <c r="F17" s="267">
        <v>1260</v>
      </c>
      <c r="G17" s="323"/>
      <c r="H17" s="323"/>
      <c r="I17" s="268"/>
    </row>
    <row r="18" spans="1:9" ht="36" customHeight="1" x14ac:dyDescent="0.25">
      <c r="A18" s="35"/>
      <c r="B18" s="140" t="s">
        <v>237</v>
      </c>
      <c r="C18" s="138"/>
      <c r="D18" s="138"/>
      <c r="E18" s="96"/>
      <c r="F18" s="263">
        <v>1800</v>
      </c>
      <c r="G18" s="316"/>
      <c r="H18" s="316"/>
      <c r="I18" s="264"/>
    </row>
    <row r="19" spans="1:9" ht="24" customHeight="1" thickBot="1" x14ac:dyDescent="0.3">
      <c r="A19" s="35"/>
      <c r="B19" s="198"/>
      <c r="C19" s="199"/>
      <c r="D19" s="199"/>
      <c r="E19" s="200"/>
      <c r="F19" s="201"/>
      <c r="G19" s="202"/>
      <c r="H19" s="202"/>
      <c r="I19" s="203"/>
    </row>
    <row r="20" spans="1:9" ht="36" customHeight="1" thickBot="1" x14ac:dyDescent="0.3">
      <c r="A20" s="35"/>
      <c r="B20" s="317" t="s">
        <v>119</v>
      </c>
      <c r="C20" s="318"/>
      <c r="D20" s="318"/>
      <c r="E20" s="319"/>
      <c r="F20" s="320" t="str">
        <f>"Цена от "&amp;MIN($F$21:F40)&amp;" до "&amp;MAX($F$21:F40)</f>
        <v>Цена от 3780 до 75600</v>
      </c>
      <c r="G20" s="321"/>
      <c r="H20" s="321"/>
      <c r="I20" s="322"/>
    </row>
    <row r="21" spans="1:9" ht="36" customHeight="1" outlineLevel="1" x14ac:dyDescent="0.25">
      <c r="A21" s="35"/>
      <c r="B21" s="166" t="s">
        <v>120</v>
      </c>
      <c r="C21" s="167"/>
      <c r="D21" s="167"/>
      <c r="E21" s="114"/>
      <c r="F21" s="115">
        <v>3780</v>
      </c>
      <c r="G21" s="116"/>
      <c r="H21" s="116"/>
      <c r="I21" s="117"/>
    </row>
    <row r="22" spans="1:9" ht="36" customHeight="1" outlineLevel="1" x14ac:dyDescent="0.25">
      <c r="A22" s="35"/>
      <c r="B22" s="140" t="s">
        <v>121</v>
      </c>
      <c r="C22" s="138"/>
      <c r="D22" s="138"/>
      <c r="E22" s="96"/>
      <c r="F22" s="97">
        <v>7560</v>
      </c>
      <c r="G22" s="98"/>
      <c r="H22" s="98"/>
      <c r="I22" s="99"/>
    </row>
    <row r="23" spans="1:9" ht="36" customHeight="1" outlineLevel="1" x14ac:dyDescent="0.25">
      <c r="A23" s="35"/>
      <c r="B23" s="140" t="s">
        <v>122</v>
      </c>
      <c r="C23" s="138"/>
      <c r="D23" s="138"/>
      <c r="E23" s="96"/>
      <c r="F23" s="97">
        <v>11340</v>
      </c>
      <c r="G23" s="98"/>
      <c r="H23" s="98"/>
      <c r="I23" s="99"/>
    </row>
    <row r="24" spans="1:9" ht="36" customHeight="1" outlineLevel="1" x14ac:dyDescent="0.25">
      <c r="A24" s="35"/>
      <c r="B24" s="140" t="s">
        <v>123</v>
      </c>
      <c r="C24" s="138"/>
      <c r="D24" s="138"/>
      <c r="E24" s="96"/>
      <c r="F24" s="97">
        <v>15120</v>
      </c>
      <c r="G24" s="98"/>
      <c r="H24" s="98"/>
      <c r="I24" s="99"/>
    </row>
    <row r="25" spans="1:9" ht="36" customHeight="1" outlineLevel="1" x14ac:dyDescent="0.25">
      <c r="A25" s="35"/>
      <c r="B25" s="140" t="s">
        <v>124</v>
      </c>
      <c r="C25" s="138"/>
      <c r="D25" s="138"/>
      <c r="E25" s="96"/>
      <c r="F25" s="97">
        <v>18900</v>
      </c>
      <c r="G25" s="98"/>
      <c r="H25" s="98"/>
      <c r="I25" s="99"/>
    </row>
    <row r="26" spans="1:9" ht="36" customHeight="1" outlineLevel="1" x14ac:dyDescent="0.25">
      <c r="A26" s="35"/>
      <c r="B26" s="140" t="s">
        <v>125</v>
      </c>
      <c r="C26" s="138"/>
      <c r="D26" s="138"/>
      <c r="E26" s="96"/>
      <c r="F26" s="97">
        <v>22680</v>
      </c>
      <c r="G26" s="98"/>
      <c r="H26" s="98"/>
      <c r="I26" s="99"/>
    </row>
    <row r="27" spans="1:9" ht="36" customHeight="1" outlineLevel="1" x14ac:dyDescent="0.25">
      <c r="A27" s="35"/>
      <c r="B27" s="140" t="s">
        <v>126</v>
      </c>
      <c r="C27" s="138"/>
      <c r="D27" s="138"/>
      <c r="E27" s="96"/>
      <c r="F27" s="97">
        <v>26460</v>
      </c>
      <c r="G27" s="98"/>
      <c r="H27" s="98"/>
      <c r="I27" s="99"/>
    </row>
    <row r="28" spans="1:9" ht="36" customHeight="1" outlineLevel="1" x14ac:dyDescent="0.25">
      <c r="A28" s="35"/>
      <c r="B28" s="140" t="s">
        <v>127</v>
      </c>
      <c r="C28" s="138"/>
      <c r="D28" s="138"/>
      <c r="E28" s="96"/>
      <c r="F28" s="97">
        <v>30240</v>
      </c>
      <c r="G28" s="98"/>
      <c r="H28" s="98"/>
      <c r="I28" s="99"/>
    </row>
    <row r="29" spans="1:9" ht="36" customHeight="1" outlineLevel="1" x14ac:dyDescent="0.25">
      <c r="A29" s="35"/>
      <c r="B29" s="140" t="s">
        <v>128</v>
      </c>
      <c r="C29" s="138"/>
      <c r="D29" s="138"/>
      <c r="E29" s="96"/>
      <c r="F29" s="97">
        <v>34020</v>
      </c>
      <c r="G29" s="98"/>
      <c r="H29" s="98"/>
      <c r="I29" s="99"/>
    </row>
    <row r="30" spans="1:9" ht="36" customHeight="1" outlineLevel="1" x14ac:dyDescent="0.25">
      <c r="A30" s="35"/>
      <c r="B30" s="140" t="s">
        <v>129</v>
      </c>
      <c r="C30" s="138"/>
      <c r="D30" s="138"/>
      <c r="E30" s="96"/>
      <c r="F30" s="97">
        <v>37800</v>
      </c>
      <c r="G30" s="98"/>
      <c r="H30" s="98"/>
      <c r="I30" s="99"/>
    </row>
    <row r="31" spans="1:9" ht="36" customHeight="1" outlineLevel="1" x14ac:dyDescent="0.25">
      <c r="A31" s="35"/>
      <c r="B31" s="140" t="s">
        <v>130</v>
      </c>
      <c r="C31" s="138"/>
      <c r="D31" s="138"/>
      <c r="E31" s="96"/>
      <c r="F31" s="97">
        <v>41580</v>
      </c>
      <c r="G31" s="98"/>
      <c r="H31" s="98"/>
      <c r="I31" s="99"/>
    </row>
    <row r="32" spans="1:9" ht="36" customHeight="1" outlineLevel="1" x14ac:dyDescent="0.25">
      <c r="A32" s="35"/>
      <c r="B32" s="140" t="s">
        <v>131</v>
      </c>
      <c r="C32" s="138"/>
      <c r="D32" s="138"/>
      <c r="E32" s="96"/>
      <c r="F32" s="97">
        <v>45360</v>
      </c>
      <c r="G32" s="98"/>
      <c r="H32" s="98"/>
      <c r="I32" s="99"/>
    </row>
    <row r="33" spans="1:9" ht="36" customHeight="1" outlineLevel="1" x14ac:dyDescent="0.25">
      <c r="A33" s="35"/>
      <c r="B33" s="140" t="s">
        <v>132</v>
      </c>
      <c r="C33" s="138"/>
      <c r="D33" s="138"/>
      <c r="E33" s="96"/>
      <c r="F33" s="97">
        <v>49140</v>
      </c>
      <c r="G33" s="98"/>
      <c r="H33" s="98"/>
      <c r="I33" s="99"/>
    </row>
    <row r="34" spans="1:9" ht="36" customHeight="1" outlineLevel="1" x14ac:dyDescent="0.25">
      <c r="A34" s="35"/>
      <c r="B34" s="140" t="s">
        <v>133</v>
      </c>
      <c r="C34" s="138"/>
      <c r="D34" s="138"/>
      <c r="E34" s="96"/>
      <c r="F34" s="97">
        <v>52920</v>
      </c>
      <c r="G34" s="98"/>
      <c r="H34" s="98"/>
      <c r="I34" s="99"/>
    </row>
    <row r="35" spans="1:9" ht="36" customHeight="1" outlineLevel="1" x14ac:dyDescent="0.25">
      <c r="A35" s="35"/>
      <c r="B35" s="140" t="s">
        <v>134</v>
      </c>
      <c r="C35" s="138"/>
      <c r="D35" s="138"/>
      <c r="E35" s="96"/>
      <c r="F35" s="97">
        <v>56700</v>
      </c>
      <c r="G35" s="98"/>
      <c r="H35" s="98"/>
      <c r="I35" s="99"/>
    </row>
    <row r="36" spans="1:9" ht="36" customHeight="1" outlineLevel="1" x14ac:dyDescent="0.25">
      <c r="A36" s="35"/>
      <c r="B36" s="140" t="s">
        <v>135</v>
      </c>
      <c r="C36" s="138"/>
      <c r="D36" s="138"/>
      <c r="E36" s="96"/>
      <c r="F36" s="97">
        <v>60480</v>
      </c>
      <c r="G36" s="98"/>
      <c r="H36" s="98"/>
      <c r="I36" s="99"/>
    </row>
    <row r="37" spans="1:9" ht="36" customHeight="1" outlineLevel="1" x14ac:dyDescent="0.25">
      <c r="A37" s="35"/>
      <c r="B37" s="140" t="s">
        <v>136</v>
      </c>
      <c r="C37" s="138"/>
      <c r="D37" s="138"/>
      <c r="E37" s="96"/>
      <c r="F37" s="97">
        <v>64260</v>
      </c>
      <c r="G37" s="98"/>
      <c r="H37" s="98"/>
      <c r="I37" s="99"/>
    </row>
    <row r="38" spans="1:9" ht="36" customHeight="1" outlineLevel="1" x14ac:dyDescent="0.25">
      <c r="A38" s="35"/>
      <c r="B38" s="140" t="s">
        <v>137</v>
      </c>
      <c r="C38" s="138"/>
      <c r="D38" s="138"/>
      <c r="E38" s="96"/>
      <c r="F38" s="97">
        <v>68040</v>
      </c>
      <c r="G38" s="98"/>
      <c r="H38" s="98"/>
      <c r="I38" s="99"/>
    </row>
    <row r="39" spans="1:9" ht="36" customHeight="1" outlineLevel="1" x14ac:dyDescent="0.25">
      <c r="A39" s="35"/>
      <c r="B39" s="140" t="s">
        <v>138</v>
      </c>
      <c r="C39" s="138"/>
      <c r="D39" s="138"/>
      <c r="E39" s="96"/>
      <c r="F39" s="97">
        <v>71820</v>
      </c>
      <c r="G39" s="98"/>
      <c r="H39" s="98"/>
      <c r="I39" s="99"/>
    </row>
    <row r="40" spans="1:9" ht="36" customHeight="1" outlineLevel="1" thickBot="1" x14ac:dyDescent="0.3">
      <c r="A40" s="35"/>
      <c r="B40" s="140" t="s">
        <v>139</v>
      </c>
      <c r="C40" s="138"/>
      <c r="D40" s="138"/>
      <c r="E40" s="96"/>
      <c r="F40" s="97">
        <v>75600</v>
      </c>
      <c r="G40" s="98"/>
      <c r="H40" s="98"/>
      <c r="I40" s="99"/>
    </row>
    <row r="41" spans="1:9" ht="36" customHeight="1" thickBot="1" x14ac:dyDescent="0.3">
      <c r="A41" s="35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1620 до 41040</v>
      </c>
      <c r="G41" s="153"/>
      <c r="H41" s="153"/>
      <c r="I41" s="154"/>
    </row>
    <row r="42" spans="1:9" ht="36" customHeight="1" x14ac:dyDescent="0.25">
      <c r="A42" s="35"/>
      <c r="B42" s="94" t="s">
        <v>252</v>
      </c>
      <c r="C42" s="95"/>
      <c r="D42" s="95"/>
      <c r="E42" s="96"/>
      <c r="F42" s="97">
        <v>4644</v>
      </c>
      <c r="G42" s="98"/>
      <c r="H42" s="98"/>
      <c r="I42" s="99"/>
    </row>
    <row r="43" spans="1:9" ht="36" customHeight="1" x14ac:dyDescent="0.25">
      <c r="A43" s="35"/>
      <c r="B43" s="94" t="s">
        <v>214</v>
      </c>
      <c r="C43" s="95"/>
      <c r="D43" s="95"/>
      <c r="E43" s="96"/>
      <c r="F43" s="97">
        <v>2736</v>
      </c>
      <c r="G43" s="98"/>
      <c r="H43" s="98"/>
      <c r="I43" s="99"/>
    </row>
    <row r="44" spans="1:9" ht="36" customHeight="1" x14ac:dyDescent="0.25">
      <c r="A44" s="35"/>
      <c r="B44" s="94" t="s">
        <v>144</v>
      </c>
      <c r="C44" s="95"/>
      <c r="D44" s="95"/>
      <c r="E44" s="96"/>
      <c r="F44" s="97">
        <v>41040</v>
      </c>
      <c r="G44" s="98"/>
      <c r="H44" s="98"/>
      <c r="I44" s="99"/>
    </row>
    <row r="45" spans="1:9" ht="36" customHeight="1" x14ac:dyDescent="0.25">
      <c r="A45" s="35"/>
      <c r="B45" s="94" t="s">
        <v>145</v>
      </c>
      <c r="C45" s="95"/>
      <c r="D45" s="95"/>
      <c r="E45" s="96"/>
      <c r="F45" s="97">
        <v>10512</v>
      </c>
      <c r="G45" s="98"/>
      <c r="H45" s="98"/>
      <c r="I45" s="99"/>
    </row>
    <row r="46" spans="1:9" ht="36" customHeight="1" x14ac:dyDescent="0.25">
      <c r="A46" s="35"/>
      <c r="B46" s="94" t="s">
        <v>146</v>
      </c>
      <c r="C46" s="95"/>
      <c r="D46" s="95"/>
      <c r="E46" s="96"/>
      <c r="F46" s="97">
        <v>27720</v>
      </c>
      <c r="G46" s="98"/>
      <c r="H46" s="98"/>
      <c r="I46" s="99"/>
    </row>
    <row r="47" spans="1:9" ht="36" customHeight="1" x14ac:dyDescent="0.25">
      <c r="A47" s="35"/>
      <c r="B47" s="94" t="s">
        <v>147</v>
      </c>
      <c r="C47" s="95"/>
      <c r="D47" s="95"/>
      <c r="E47" s="96"/>
      <c r="F47" s="97">
        <v>1620</v>
      </c>
      <c r="G47" s="98"/>
      <c r="H47" s="98"/>
      <c r="I47" s="99"/>
    </row>
    <row r="48" spans="1:9" ht="36" customHeight="1" x14ac:dyDescent="0.25">
      <c r="A48" s="35"/>
      <c r="B48" s="94" t="s">
        <v>148</v>
      </c>
      <c r="C48" s="95"/>
      <c r="D48" s="95"/>
      <c r="E48" s="96"/>
      <c r="F48" s="97">
        <v>1620</v>
      </c>
      <c r="G48" s="98"/>
      <c r="H48" s="98"/>
      <c r="I48" s="99"/>
    </row>
    <row r="49" spans="1:9" ht="36" customHeight="1" x14ac:dyDescent="0.25">
      <c r="A49" s="35"/>
      <c r="B49" s="94" t="s">
        <v>149</v>
      </c>
      <c r="C49" s="95"/>
      <c r="D49" s="95"/>
      <c r="E49" s="96"/>
      <c r="F49" s="97">
        <v>3240</v>
      </c>
      <c r="G49" s="98"/>
      <c r="H49" s="98"/>
      <c r="I49" s="99"/>
    </row>
    <row r="50" spans="1:9" ht="36" customHeight="1" x14ac:dyDescent="0.25">
      <c r="A50" s="35"/>
      <c r="B50" s="94" t="s">
        <v>150</v>
      </c>
      <c r="C50" s="95"/>
      <c r="D50" s="95"/>
      <c r="E50" s="96"/>
      <c r="F50" s="97">
        <v>4860</v>
      </c>
      <c r="G50" s="98"/>
      <c r="H50" s="98"/>
      <c r="I50" s="99"/>
    </row>
    <row r="51" spans="1:9" ht="36" customHeight="1" thickBot="1" x14ac:dyDescent="0.3">
      <c r="A51" s="35"/>
      <c r="B51" s="94" t="s">
        <v>151</v>
      </c>
      <c r="C51" s="95"/>
      <c r="D51" s="95"/>
      <c r="E51" s="96"/>
      <c r="F51" s="97">
        <v>28800</v>
      </c>
      <c r="G51" s="98"/>
      <c r="H51" s="98"/>
      <c r="I51" s="99"/>
    </row>
    <row r="52" spans="1:9" ht="54" customHeight="1" thickBot="1" x14ac:dyDescent="0.3">
      <c r="A52" s="35"/>
      <c r="B52" s="193" t="s">
        <v>215</v>
      </c>
      <c r="C52" s="194"/>
      <c r="D52" s="194"/>
      <c r="E52" s="195"/>
      <c r="F52" s="126" t="str">
        <f>"Цена от "&amp;MIN(F54:F54,F58:F71)&amp;" до "&amp;MAX(F54:F54,F58:F71)</f>
        <v>Цена от 3816 до 79740</v>
      </c>
      <c r="G52" s="127"/>
      <c r="H52" s="127"/>
      <c r="I52" s="128"/>
    </row>
    <row r="53" spans="1:9" ht="24" customHeight="1" thickBot="1" x14ac:dyDescent="0.3">
      <c r="A53" s="35"/>
      <c r="B53" s="85"/>
      <c r="C53" s="86"/>
      <c r="D53" s="86"/>
      <c r="E53" s="87"/>
      <c r="F53" s="88"/>
      <c r="G53" s="89"/>
      <c r="H53" s="89"/>
      <c r="I53" s="90"/>
    </row>
    <row r="54" spans="1:9" ht="36" customHeight="1" x14ac:dyDescent="0.25">
      <c r="A54" s="35"/>
      <c r="B54" s="94" t="s">
        <v>153</v>
      </c>
      <c r="C54" s="95"/>
      <c r="D54" s="95"/>
      <c r="E54" s="96"/>
      <c r="F54" s="97">
        <v>36720</v>
      </c>
      <c r="G54" s="98"/>
      <c r="H54" s="98"/>
      <c r="I54" s="99"/>
    </row>
    <row r="55" spans="1:9" ht="36" customHeight="1" x14ac:dyDescent="0.25">
      <c r="A55" s="35"/>
      <c r="B55" s="94" t="s">
        <v>154</v>
      </c>
      <c r="C55" s="95"/>
      <c r="D55" s="95"/>
      <c r="E55" s="96"/>
      <c r="F55" s="97">
        <v>3672</v>
      </c>
      <c r="G55" s="98"/>
      <c r="H55" s="98"/>
      <c r="I55" s="99"/>
    </row>
    <row r="56" spans="1:9" ht="36" customHeight="1" thickBot="1" x14ac:dyDescent="0.3">
      <c r="A56" s="35"/>
      <c r="B56" s="94" t="s">
        <v>155</v>
      </c>
      <c r="C56" s="95"/>
      <c r="D56" s="95"/>
      <c r="E56" s="96"/>
      <c r="F56" s="97">
        <v>9180</v>
      </c>
      <c r="G56" s="98"/>
      <c r="H56" s="98"/>
      <c r="I56" s="99"/>
    </row>
    <row r="57" spans="1:9" ht="24" customHeight="1" thickBot="1" x14ac:dyDescent="0.3">
      <c r="A57" s="35"/>
      <c r="B57" s="85"/>
      <c r="C57" s="86"/>
      <c r="D57" s="86"/>
      <c r="E57" s="87"/>
      <c r="F57" s="88"/>
      <c r="G57" s="89"/>
      <c r="H57" s="89"/>
      <c r="I57" s="90"/>
    </row>
    <row r="58" spans="1:9" ht="36" customHeight="1" x14ac:dyDescent="0.25">
      <c r="A58" s="35" t="s">
        <v>111</v>
      </c>
      <c r="B58" s="94" t="s">
        <v>156</v>
      </c>
      <c r="C58" s="95"/>
      <c r="D58" s="95"/>
      <c r="E58" s="96"/>
      <c r="F58" s="97">
        <v>32112</v>
      </c>
      <c r="G58" s="98"/>
      <c r="H58" s="98"/>
      <c r="I58" s="99"/>
    </row>
    <row r="59" spans="1:9" ht="36" customHeight="1" x14ac:dyDescent="0.25">
      <c r="A59" s="35" t="s">
        <v>111</v>
      </c>
      <c r="B59" s="140" t="s">
        <v>157</v>
      </c>
      <c r="C59" s="141"/>
      <c r="D59" s="141"/>
      <c r="E59" s="142"/>
      <c r="F59" s="97">
        <v>20340</v>
      </c>
      <c r="G59" s="98"/>
      <c r="H59" s="98"/>
      <c r="I59" s="99"/>
    </row>
    <row r="60" spans="1:9" ht="36" customHeight="1" x14ac:dyDescent="0.25">
      <c r="A60" s="35" t="s">
        <v>111</v>
      </c>
      <c r="B60" s="94" t="s">
        <v>158</v>
      </c>
      <c r="C60" s="95"/>
      <c r="D60" s="95"/>
      <c r="E60" s="96"/>
      <c r="F60" s="97">
        <v>45540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159</v>
      </c>
      <c r="C61" s="95"/>
      <c r="D61" s="95"/>
      <c r="E61" s="96"/>
      <c r="F61" s="97">
        <v>29592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160</v>
      </c>
      <c r="C62" s="95"/>
      <c r="D62" s="95"/>
      <c r="E62" s="96"/>
      <c r="F62" s="97">
        <v>35510.399999999994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161</v>
      </c>
      <c r="C63" s="95"/>
      <c r="D63" s="95"/>
      <c r="E63" s="96"/>
      <c r="F63" s="97">
        <v>18540</v>
      </c>
      <c r="G63" s="98"/>
      <c r="H63" s="98"/>
      <c r="I63" s="99"/>
    </row>
    <row r="64" spans="1:9" ht="36" customHeight="1" x14ac:dyDescent="0.25">
      <c r="A64" s="35" t="s">
        <v>111</v>
      </c>
      <c r="B64" s="94" t="s">
        <v>162</v>
      </c>
      <c r="C64" s="95"/>
      <c r="D64" s="95"/>
      <c r="E64" s="96"/>
      <c r="F64" s="97">
        <v>22140</v>
      </c>
      <c r="G64" s="98"/>
      <c r="H64" s="98"/>
      <c r="I64" s="99"/>
    </row>
    <row r="65" spans="1:9" ht="36" customHeight="1" x14ac:dyDescent="0.25">
      <c r="A65" s="35" t="s">
        <v>111</v>
      </c>
      <c r="B65" s="94" t="s">
        <v>163</v>
      </c>
      <c r="C65" s="95"/>
      <c r="D65" s="95"/>
      <c r="E65" s="96"/>
      <c r="F65" s="97">
        <v>79740</v>
      </c>
      <c r="G65" s="98"/>
      <c r="H65" s="98"/>
      <c r="I65" s="99"/>
    </row>
    <row r="66" spans="1:9" ht="36" customHeight="1" x14ac:dyDescent="0.25">
      <c r="A66" s="35"/>
      <c r="B66" s="94" t="s">
        <v>164</v>
      </c>
      <c r="C66" s="95"/>
      <c r="D66" s="95"/>
      <c r="E66" s="96"/>
      <c r="F66" s="97">
        <v>40068</v>
      </c>
      <c r="G66" s="98"/>
      <c r="H66" s="98"/>
      <c r="I66" s="99"/>
    </row>
    <row r="67" spans="1:9" ht="36" customHeight="1" x14ac:dyDescent="0.25">
      <c r="A67" s="35" t="s">
        <v>111</v>
      </c>
      <c r="B67" s="112" t="s">
        <v>165</v>
      </c>
      <c r="C67" s="113"/>
      <c r="D67" s="113"/>
      <c r="E67" s="114"/>
      <c r="F67" s="97">
        <v>3816</v>
      </c>
      <c r="G67" s="98"/>
      <c r="H67" s="98"/>
      <c r="I67" s="99"/>
    </row>
    <row r="68" spans="1:9" ht="36" customHeight="1" x14ac:dyDescent="0.25">
      <c r="A68" s="35"/>
      <c r="B68" s="94" t="s">
        <v>166</v>
      </c>
      <c r="C68" s="95"/>
      <c r="D68" s="95"/>
      <c r="E68" s="96"/>
      <c r="F68" s="97">
        <v>20052</v>
      </c>
      <c r="G68" s="98"/>
      <c r="H68" s="98"/>
      <c r="I68" s="99"/>
    </row>
    <row r="69" spans="1:9" ht="36" customHeight="1" x14ac:dyDescent="0.25">
      <c r="A69" s="35"/>
      <c r="B69" s="94" t="s">
        <v>167</v>
      </c>
      <c r="C69" s="95"/>
      <c r="D69" s="95"/>
      <c r="E69" s="96"/>
      <c r="F69" s="97">
        <v>16236</v>
      </c>
      <c r="G69" s="98"/>
      <c r="H69" s="98"/>
      <c r="I69" s="99"/>
    </row>
    <row r="70" spans="1:9" ht="36" customHeight="1" x14ac:dyDescent="0.25">
      <c r="A70" s="35" t="s">
        <v>111</v>
      </c>
      <c r="B70" s="140" t="s">
        <v>168</v>
      </c>
      <c r="C70" s="141"/>
      <c r="D70" s="141"/>
      <c r="E70" s="142"/>
      <c r="F70" s="97">
        <v>60120</v>
      </c>
      <c r="G70" s="98"/>
      <c r="H70" s="98"/>
      <c r="I70" s="99"/>
    </row>
    <row r="71" spans="1:9" ht="36" customHeight="1" x14ac:dyDescent="0.25">
      <c r="A71" s="35" t="s">
        <v>111</v>
      </c>
      <c r="B71" s="94" t="s">
        <v>169</v>
      </c>
      <c r="C71" s="95"/>
      <c r="D71" s="95"/>
      <c r="E71" s="96"/>
      <c r="F71" s="97">
        <v>7740</v>
      </c>
      <c r="G71" s="98"/>
      <c r="H71" s="98"/>
      <c r="I71" s="99"/>
    </row>
    <row r="72" spans="1:9" ht="36" customHeight="1" x14ac:dyDescent="0.25">
      <c r="A72" s="7"/>
      <c r="B72" s="94" t="s">
        <v>170</v>
      </c>
      <c r="C72" s="95"/>
      <c r="D72" s="95"/>
      <c r="E72" s="96"/>
      <c r="F72" s="97">
        <v>4644</v>
      </c>
      <c r="G72" s="98"/>
      <c r="H72" s="98"/>
      <c r="I72" s="99"/>
    </row>
    <row r="73" spans="1:9" ht="36" customHeight="1" x14ac:dyDescent="0.25">
      <c r="A73" s="7"/>
      <c r="B73" s="94" t="s">
        <v>171</v>
      </c>
      <c r="C73" s="95"/>
      <c r="D73" s="95"/>
      <c r="E73" s="96"/>
      <c r="F73" s="97">
        <v>18090</v>
      </c>
      <c r="G73" s="98"/>
      <c r="H73" s="98"/>
      <c r="I73" s="99"/>
    </row>
    <row r="74" spans="1:9" ht="36" customHeight="1" x14ac:dyDescent="0.25">
      <c r="A74" s="7"/>
      <c r="B74" s="94" t="s">
        <v>172</v>
      </c>
      <c r="C74" s="95"/>
      <c r="D74" s="95"/>
      <c r="E74" s="138"/>
      <c r="F74" s="97">
        <v>18000</v>
      </c>
      <c r="G74" s="98"/>
      <c r="H74" s="98"/>
      <c r="I74" s="99"/>
    </row>
    <row r="75" spans="1:9" ht="36" customHeight="1" x14ac:dyDescent="0.25">
      <c r="A75" s="35" t="s">
        <v>113</v>
      </c>
      <c r="B75" s="94" t="s">
        <v>216</v>
      </c>
      <c r="C75" s="95"/>
      <c r="D75" s="95"/>
      <c r="E75" s="96"/>
      <c r="F75" s="97">
        <v>45360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217</v>
      </c>
      <c r="C76" s="95"/>
      <c r="D76" s="95"/>
      <c r="E76" s="96"/>
      <c r="F76" s="97">
        <v>28800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218</v>
      </c>
      <c r="C77" s="95"/>
      <c r="D77" s="95"/>
      <c r="E77" s="96"/>
      <c r="F77" s="97">
        <v>64080</v>
      </c>
      <c r="G77" s="98"/>
      <c r="H77" s="98"/>
      <c r="I77" s="99"/>
    </row>
    <row r="78" spans="1:9" ht="36" customHeight="1" x14ac:dyDescent="0.25">
      <c r="A78" s="35" t="s">
        <v>113</v>
      </c>
      <c r="B78" s="94" t="s">
        <v>219</v>
      </c>
      <c r="C78" s="95"/>
      <c r="D78" s="95"/>
      <c r="E78" s="96"/>
      <c r="F78" s="97">
        <v>41760</v>
      </c>
      <c r="G78" s="98"/>
      <c r="H78" s="98"/>
      <c r="I78" s="99"/>
    </row>
    <row r="79" spans="1:9" ht="36" customHeight="1" x14ac:dyDescent="0.25">
      <c r="A79" s="35" t="s">
        <v>113</v>
      </c>
      <c r="B79" s="132" t="s">
        <v>220</v>
      </c>
      <c r="C79" s="133"/>
      <c r="D79" s="133"/>
      <c r="E79" s="134"/>
      <c r="F79" s="97">
        <v>50112</v>
      </c>
      <c r="G79" s="98"/>
      <c r="H79" s="98"/>
      <c r="I79" s="99"/>
    </row>
    <row r="80" spans="1:9" ht="36" customHeight="1" x14ac:dyDescent="0.25">
      <c r="A80" s="35" t="s">
        <v>113</v>
      </c>
      <c r="B80" s="94" t="s">
        <v>221</v>
      </c>
      <c r="C80" s="95"/>
      <c r="D80" s="95"/>
      <c r="E80" s="96"/>
      <c r="F80" s="97">
        <v>26640</v>
      </c>
      <c r="G80" s="98"/>
      <c r="H80" s="98"/>
      <c r="I80" s="99"/>
    </row>
    <row r="81" spans="1:9" ht="36" customHeight="1" x14ac:dyDescent="0.25">
      <c r="A81" s="35" t="s">
        <v>113</v>
      </c>
      <c r="B81" s="94" t="s">
        <v>222</v>
      </c>
      <c r="C81" s="95"/>
      <c r="D81" s="95"/>
      <c r="E81" s="96"/>
      <c r="F81" s="97">
        <v>31680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223</v>
      </c>
      <c r="C82" s="95"/>
      <c r="D82" s="95"/>
      <c r="E82" s="96"/>
      <c r="F82" s="97">
        <v>112320</v>
      </c>
      <c r="G82" s="98"/>
      <c r="H82" s="98"/>
      <c r="I82" s="99"/>
    </row>
    <row r="83" spans="1:9" ht="36" customHeight="1" x14ac:dyDescent="0.25">
      <c r="A83" s="35" t="s">
        <v>113</v>
      </c>
      <c r="B83" s="112" t="s">
        <v>224</v>
      </c>
      <c r="C83" s="113"/>
      <c r="D83" s="113"/>
      <c r="E83" s="114"/>
      <c r="F83" s="97">
        <v>5760</v>
      </c>
      <c r="G83" s="98"/>
      <c r="H83" s="98"/>
      <c r="I83" s="99"/>
    </row>
    <row r="84" spans="1:9" ht="36" customHeight="1" x14ac:dyDescent="0.25">
      <c r="A84" s="35" t="s">
        <v>113</v>
      </c>
      <c r="B84" s="94" t="s">
        <v>225</v>
      </c>
      <c r="C84" s="95"/>
      <c r="D84" s="95"/>
      <c r="E84" s="96"/>
      <c r="F84" s="97">
        <v>84240</v>
      </c>
      <c r="G84" s="98"/>
      <c r="H84" s="98"/>
      <c r="I84" s="99"/>
    </row>
    <row r="85" spans="1:9" ht="36" customHeight="1" x14ac:dyDescent="0.25">
      <c r="A85" s="35" t="s">
        <v>113</v>
      </c>
      <c r="B85" s="94" t="s">
        <v>226</v>
      </c>
      <c r="C85" s="95"/>
      <c r="D85" s="95"/>
      <c r="E85" s="96"/>
      <c r="F85" s="97">
        <v>11520</v>
      </c>
      <c r="G85" s="98"/>
      <c r="H85" s="98"/>
      <c r="I85" s="99"/>
    </row>
    <row r="86" spans="1:9" ht="27" customHeight="1" thickBot="1" x14ac:dyDescent="0.3">
      <c r="A86" s="35"/>
      <c r="B86" s="185" t="s">
        <v>184</v>
      </c>
      <c r="C86" s="186"/>
      <c r="D86" s="186"/>
      <c r="E86" s="187"/>
      <c r="F86" s="185"/>
      <c r="G86" s="186"/>
      <c r="H86" s="186"/>
      <c r="I86" s="187"/>
    </row>
    <row r="87" spans="1:9" ht="19.5" customHeight="1" thickBot="1" x14ac:dyDescent="0.3">
      <c r="A87" s="35"/>
      <c r="B87" s="188" t="s">
        <v>185</v>
      </c>
      <c r="C87" s="189"/>
      <c r="D87" s="189"/>
      <c r="E87" s="189"/>
      <c r="F87" s="188"/>
      <c r="G87" s="189"/>
      <c r="H87" s="189"/>
      <c r="I87" s="190"/>
    </row>
    <row r="88" spans="1:9" ht="36" customHeight="1" x14ac:dyDescent="0.25">
      <c r="A88" s="35"/>
      <c r="B88" s="166" t="s">
        <v>186</v>
      </c>
      <c r="C88" s="191"/>
      <c r="D88" s="191"/>
      <c r="E88" s="192"/>
      <c r="F88" s="115">
        <v>60</v>
      </c>
      <c r="G88" s="116"/>
      <c r="H88" s="116"/>
      <c r="I88" s="117"/>
    </row>
    <row r="89" spans="1:9" ht="36" customHeight="1" x14ac:dyDescent="0.25">
      <c r="A89" s="35"/>
      <c r="B89" s="94" t="s">
        <v>187</v>
      </c>
      <c r="C89" s="95"/>
      <c r="D89" s="95"/>
      <c r="E89" s="96"/>
      <c r="F89" s="97">
        <v>60</v>
      </c>
      <c r="G89" s="98"/>
      <c r="H89" s="98"/>
      <c r="I89" s="99"/>
    </row>
    <row r="90" spans="1:9" ht="36" customHeight="1" thickBot="1" x14ac:dyDescent="0.3">
      <c r="A90" s="35"/>
      <c r="B90" s="94" t="s">
        <v>188</v>
      </c>
      <c r="C90" s="95"/>
      <c r="D90" s="95"/>
      <c r="E90" s="96"/>
      <c r="F90" s="97">
        <v>120</v>
      </c>
      <c r="G90" s="98"/>
      <c r="H90" s="98"/>
      <c r="I90" s="99"/>
    </row>
    <row r="91" spans="1:9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</row>
    <row r="92" spans="1:9" ht="36" customHeight="1" x14ac:dyDescent="0.25">
      <c r="A92" s="35" t="s">
        <v>111</v>
      </c>
      <c r="B92" s="94" t="s">
        <v>253</v>
      </c>
      <c r="C92" s="95"/>
      <c r="D92" s="95"/>
      <c r="E92" s="96"/>
      <c r="F92" s="97">
        <v>12600</v>
      </c>
      <c r="G92" s="98"/>
      <c r="H92" s="98"/>
      <c r="I92" s="99"/>
    </row>
    <row r="93" spans="1:9" ht="36" customHeight="1" x14ac:dyDescent="0.25">
      <c r="A93" s="35" t="s">
        <v>111</v>
      </c>
      <c r="B93" s="94" t="s">
        <v>191</v>
      </c>
      <c r="C93" s="95"/>
      <c r="D93" s="95"/>
      <c r="E93" s="96"/>
      <c r="F93" s="97">
        <v>20052</v>
      </c>
      <c r="G93" s="98"/>
      <c r="H93" s="98"/>
      <c r="I93" s="99"/>
    </row>
    <row r="94" spans="1:9" ht="36" customHeight="1" x14ac:dyDescent="0.25">
      <c r="A94" s="35" t="s">
        <v>111</v>
      </c>
      <c r="B94" s="94" t="s">
        <v>192</v>
      </c>
      <c r="C94" s="95"/>
      <c r="D94" s="95"/>
      <c r="E94" s="96"/>
      <c r="F94" s="97">
        <v>17784</v>
      </c>
      <c r="G94" s="98"/>
      <c r="H94" s="98"/>
      <c r="I94" s="99"/>
    </row>
    <row r="95" spans="1:9" ht="36" customHeight="1" x14ac:dyDescent="0.25">
      <c r="A95" s="35" t="s">
        <v>113</v>
      </c>
      <c r="B95" s="94" t="s">
        <v>228</v>
      </c>
      <c r="C95" s="95"/>
      <c r="D95" s="95"/>
      <c r="E95" s="96"/>
      <c r="F95" s="97">
        <v>18000</v>
      </c>
      <c r="G95" s="98"/>
      <c r="H95" s="98"/>
      <c r="I95" s="99"/>
    </row>
    <row r="96" spans="1:9" ht="36" customHeight="1" x14ac:dyDescent="0.25">
      <c r="A96" s="35" t="s">
        <v>113</v>
      </c>
      <c r="B96" s="94" t="s">
        <v>229</v>
      </c>
      <c r="C96" s="95"/>
      <c r="D96" s="95"/>
      <c r="E96" s="96"/>
      <c r="F96" s="97">
        <v>28080</v>
      </c>
      <c r="G96" s="98"/>
      <c r="H96" s="98"/>
      <c r="I96" s="99"/>
    </row>
    <row r="97" spans="1:9" ht="36" customHeight="1" x14ac:dyDescent="0.25">
      <c r="A97" s="35" t="s">
        <v>113</v>
      </c>
      <c r="B97" s="94" t="s">
        <v>230</v>
      </c>
      <c r="C97" s="95"/>
      <c r="D97" s="95"/>
      <c r="E97" s="96"/>
      <c r="F97" s="97" t="e">
        <v>#REF!</v>
      </c>
      <c r="G97" s="98"/>
      <c r="H97" s="98"/>
      <c r="I97" s="99"/>
    </row>
    <row r="98" spans="1:9" ht="36" customHeight="1" thickBot="1" x14ac:dyDescent="0.3">
      <c r="A98" s="7"/>
      <c r="B98" s="94" t="s">
        <v>196</v>
      </c>
      <c r="C98" s="95"/>
      <c r="D98" s="95"/>
      <c r="E98" s="96"/>
      <c r="F98" s="97">
        <v>12600</v>
      </c>
      <c r="G98" s="98"/>
      <c r="H98" s="98"/>
      <c r="I98" s="98"/>
    </row>
    <row r="99" spans="1:9" ht="54" customHeight="1" thickBot="1" x14ac:dyDescent="0.3">
      <c r="A99" s="35"/>
      <c r="B99" s="193" t="s">
        <v>197</v>
      </c>
      <c r="C99" s="194"/>
      <c r="D99" s="194"/>
      <c r="E99" s="195"/>
      <c r="F99" s="126"/>
      <c r="G99" s="127"/>
      <c r="H99" s="127"/>
      <c r="I99" s="128"/>
    </row>
    <row r="100" spans="1:9" ht="36" customHeight="1" x14ac:dyDescent="0.25">
      <c r="A100" s="35"/>
      <c r="B100" s="94" t="s">
        <v>198</v>
      </c>
      <c r="C100" s="95"/>
      <c r="D100" s="95"/>
      <c r="E100" s="96"/>
      <c r="F100" s="97">
        <v>31140</v>
      </c>
      <c r="G100" s="98"/>
      <c r="H100" s="98"/>
      <c r="I100" s="99"/>
    </row>
    <row r="101" spans="1:9" ht="36" customHeight="1" x14ac:dyDescent="0.25">
      <c r="A101" s="35"/>
      <c r="B101" s="94" t="s">
        <v>199</v>
      </c>
      <c r="C101" s="95"/>
      <c r="D101" s="95"/>
      <c r="E101" s="96"/>
      <c r="F101" s="97">
        <v>61740</v>
      </c>
      <c r="G101" s="98"/>
      <c r="H101" s="98"/>
      <c r="I101" s="99"/>
    </row>
    <row r="102" spans="1:9" ht="36" customHeight="1" x14ac:dyDescent="0.25">
      <c r="A102" s="35"/>
      <c r="B102" s="94" t="s">
        <v>200</v>
      </c>
      <c r="C102" s="95"/>
      <c r="D102" s="95"/>
      <c r="E102" s="96"/>
      <c r="F102" s="97">
        <v>77940</v>
      </c>
      <c r="G102" s="98"/>
      <c r="H102" s="98"/>
      <c r="I102" s="99"/>
    </row>
    <row r="103" spans="1:9" ht="36" customHeight="1" x14ac:dyDescent="0.25">
      <c r="A103" s="35"/>
      <c r="B103" s="94" t="s">
        <v>201</v>
      </c>
      <c r="C103" s="95"/>
      <c r="D103" s="95"/>
      <c r="E103" s="96"/>
      <c r="F103" s="97">
        <v>1080</v>
      </c>
      <c r="G103" s="98"/>
      <c r="H103" s="98"/>
      <c r="I103" s="99"/>
    </row>
    <row r="104" spans="1:9" ht="36" customHeight="1" x14ac:dyDescent="0.25">
      <c r="A104" s="35"/>
      <c r="B104" s="94" t="s">
        <v>202</v>
      </c>
      <c r="C104" s="95"/>
      <c r="D104" s="95"/>
      <c r="E104" s="96"/>
      <c r="F104" s="97">
        <v>45540</v>
      </c>
      <c r="G104" s="98"/>
      <c r="H104" s="98"/>
      <c r="I104" s="99"/>
    </row>
    <row r="105" spans="1:9" ht="36" customHeight="1" x14ac:dyDescent="0.25">
      <c r="A105" s="35"/>
      <c r="B105" s="94" t="s">
        <v>203</v>
      </c>
      <c r="C105" s="95"/>
      <c r="D105" s="95"/>
      <c r="E105" s="96"/>
      <c r="F105" s="97">
        <v>88740</v>
      </c>
      <c r="G105" s="98"/>
      <c r="H105" s="98"/>
      <c r="I105" s="99"/>
    </row>
    <row r="106" spans="1:9" ht="36" customHeight="1" x14ac:dyDescent="0.25">
      <c r="A106" s="35"/>
      <c r="B106" s="94" t="s">
        <v>204</v>
      </c>
      <c r="C106" s="95"/>
      <c r="D106" s="95"/>
      <c r="E106" s="96"/>
      <c r="F106" s="97">
        <v>110340</v>
      </c>
      <c r="G106" s="98"/>
      <c r="H106" s="98"/>
      <c r="I106" s="99"/>
    </row>
    <row r="107" spans="1:9" ht="36" customHeight="1" thickBot="1" x14ac:dyDescent="0.3">
      <c r="A107" s="35"/>
      <c r="B107" s="94" t="s">
        <v>205</v>
      </c>
      <c r="C107" s="95"/>
      <c r="D107" s="95"/>
      <c r="E107" s="96"/>
      <c r="F107" s="97">
        <v>1620</v>
      </c>
      <c r="G107" s="98"/>
      <c r="H107" s="98"/>
      <c r="I107" s="99"/>
    </row>
    <row r="108" spans="1:9" ht="36" customHeight="1" x14ac:dyDescent="0.25">
      <c r="A108" s="35"/>
      <c r="B108" s="283" t="s">
        <v>185</v>
      </c>
      <c r="C108" s="284"/>
      <c r="D108" s="284"/>
      <c r="E108" s="284"/>
      <c r="F108" s="284"/>
      <c r="G108" s="284"/>
      <c r="H108" s="284"/>
      <c r="I108" s="284"/>
    </row>
    <row r="109" spans="1:9" ht="36" customHeight="1" thickBot="1" x14ac:dyDescent="0.3">
      <c r="A109" s="35"/>
      <c r="B109" s="307" t="s">
        <v>206</v>
      </c>
      <c r="C109" s="308"/>
      <c r="D109" s="308"/>
      <c r="E109" s="309"/>
      <c r="F109" s="310">
        <v>90</v>
      </c>
      <c r="G109" s="311"/>
      <c r="H109" s="311"/>
      <c r="I109" s="311"/>
    </row>
    <row r="110" spans="1:9" ht="24" customHeight="1" thickBot="1" x14ac:dyDescent="0.3">
      <c r="A110" s="35"/>
      <c r="B110" s="85"/>
      <c r="C110" s="86"/>
      <c r="D110" s="86"/>
      <c r="E110" s="87"/>
      <c r="F110" s="88"/>
      <c r="G110" s="89"/>
      <c r="H110" s="89"/>
      <c r="I110" s="90"/>
    </row>
    <row r="111" spans="1:9" ht="18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</row>
    <row r="112" spans="1:9" ht="27" customHeight="1" x14ac:dyDescent="0.25">
      <c r="A112" s="7" t="s">
        <v>113</v>
      </c>
      <c r="B112" s="92" t="s">
        <v>231</v>
      </c>
      <c r="C112" s="92"/>
      <c r="D112" s="92"/>
      <c r="E112" s="92"/>
      <c r="F112" s="92"/>
      <c r="G112" s="92"/>
      <c r="H112" s="92"/>
      <c r="I112" s="92"/>
    </row>
    <row r="113" spans="1:9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</row>
    <row r="114" spans="1:9" ht="18" customHeight="1" x14ac:dyDescent="0.25">
      <c r="A114" s="7"/>
    </row>
  </sheetData>
  <sheetProtection selectLockedCells="1" selectUnlockedCells="1"/>
  <mergeCells count="217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13:I113"/>
    <mergeCell ref="B108:I108"/>
    <mergeCell ref="B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F3" sqref="F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25056</v>
      </c>
      <c r="G8" s="16">
        <f>H8*1.1</f>
        <v>22968.000000000004</v>
      </c>
      <c r="H8" s="16">
        <v>20880</v>
      </c>
      <c r="I8" s="16">
        <f>H8*0.75</f>
        <v>15660</v>
      </c>
      <c r="J8" s="16">
        <f>H8*0.5</f>
        <v>10440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35424</v>
      </c>
      <c r="G9" s="18">
        <f>H9*1.1</f>
        <v>32472.000000000004</v>
      </c>
      <c r="H9" s="18">
        <v>29520</v>
      </c>
      <c r="I9" s="18">
        <f>H9*0.75</f>
        <v>22140</v>
      </c>
      <c r="J9" s="18">
        <f>H9*0.5</f>
        <v>14760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7452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3204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4536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7812 до 156240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7812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15624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23436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31248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39060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46872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54684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62496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70308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78120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85932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93744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101556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109368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117180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124992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132804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140616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148428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156240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44964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4968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9576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2844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44964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8856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26928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29376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77184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22104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2210.3999999999996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5526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55224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43560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59832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52416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62899.199999999997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43560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44964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75060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46800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15588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13464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77184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38952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4968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45090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27000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77760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61200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84240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73440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88128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61200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63360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105120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108720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54720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26784</v>
      </c>
      <c r="G90" s="42">
        <f>H90*1.1</f>
        <v>24552.000000000004</v>
      </c>
      <c r="H90" s="42">
        <v>22320</v>
      </c>
      <c r="I90" s="42">
        <f>H90*0.75</f>
        <v>16740</v>
      </c>
      <c r="J90" s="43">
        <f>H90*0.5</f>
        <v>11160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11340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22680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38016</v>
      </c>
      <c r="G93" s="42">
        <f>H93*1.1</f>
        <v>34848</v>
      </c>
      <c r="H93" s="42">
        <v>31680</v>
      </c>
      <c r="I93" s="42">
        <f>H93*0.75</f>
        <v>23760</v>
      </c>
      <c r="J93" s="43">
        <f>H93*0.5</f>
        <v>15840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16560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32400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97">
        <v>11340</v>
      </c>
      <c r="G96" s="98"/>
      <c r="H96" s="98"/>
      <c r="I96" s="98"/>
      <c r="J96" s="99"/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31176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62460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77904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46728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93456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116820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19612.8</v>
      </c>
      <c r="G8" s="16">
        <f>H8*1.1</f>
        <v>17978.400000000001</v>
      </c>
      <c r="H8" s="16">
        <v>16344</v>
      </c>
      <c r="I8" s="16">
        <f>H8*0.75</f>
        <v>12258</v>
      </c>
      <c r="J8" s="16">
        <f>H8*0.5</f>
        <v>8172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5544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7920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2232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3168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5256 до 105120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5256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10512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15768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21024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26280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31536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36792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42048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47304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52560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57816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63072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68328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73584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78840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84096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89352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94608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99864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105120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45000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3672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7344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2880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45000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8856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26928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29376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75096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14760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1476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3690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27864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43560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59832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34920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41904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43560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45000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75096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13500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15624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13464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33120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38952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3672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3150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6030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39600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61200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84240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48960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58752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61200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63360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105840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46800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54720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17884.8</v>
      </c>
      <c r="G90" s="42">
        <f>H90*1.1</f>
        <v>16394.400000000001</v>
      </c>
      <c r="H90" s="42">
        <v>14904</v>
      </c>
      <c r="I90" s="42">
        <f>H90*0.75</f>
        <v>11178</v>
      </c>
      <c r="J90" s="43">
        <f>H90*0.5</f>
        <v>7452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11376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22680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25056</v>
      </c>
      <c r="G93" s="42">
        <f>H93*1.1</f>
        <v>22968.000000000004</v>
      </c>
      <c r="H93" s="42">
        <v>20880</v>
      </c>
      <c r="I93" s="42">
        <f>H93*0.75</f>
        <v>15660</v>
      </c>
      <c r="J93" s="43">
        <f>H93*0.5</f>
        <v>10440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16560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32400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97">
        <v>5670</v>
      </c>
      <c r="G96" s="98"/>
      <c r="H96" s="98"/>
      <c r="I96" s="98"/>
      <c r="J96" s="99"/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31176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62496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77904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46728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93456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116856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07" t="s">
        <v>206</v>
      </c>
      <c r="C107" s="308"/>
      <c r="D107" s="308"/>
      <c r="E107" s="309"/>
      <c r="F107" s="310">
        <v>90</v>
      </c>
      <c r="G107" s="311"/>
      <c r="H107" s="311"/>
      <c r="I107" s="311"/>
      <c r="J107" s="312"/>
    </row>
    <row r="108" spans="1:10" ht="22.5" customHeight="1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67.5" customHeight="1" x14ac:dyDescent="0.25">
      <c r="B109" s="91" t="s">
        <v>255</v>
      </c>
      <c r="C109" s="91"/>
      <c r="D109" s="91"/>
      <c r="E109" s="91"/>
      <c r="F109" s="91"/>
      <c r="G109" s="91"/>
      <c r="H109" s="91"/>
      <c r="I109" s="91"/>
      <c r="J109" s="91"/>
    </row>
    <row r="110" spans="1:10" ht="40.5" customHeight="1" x14ac:dyDescent="0.25">
      <c r="B110" s="91" t="s">
        <v>208</v>
      </c>
      <c r="C110" s="91"/>
      <c r="D110" s="91"/>
      <c r="E110" s="91"/>
      <c r="F110" s="91"/>
      <c r="G110" s="91"/>
      <c r="H110" s="91"/>
      <c r="I110" s="91"/>
      <c r="J110" s="91"/>
    </row>
    <row r="111" spans="1:10" ht="27" customHeight="1" x14ac:dyDescent="0.25">
      <c r="A111" s="7" t="s">
        <v>113</v>
      </c>
      <c r="B111" s="92" t="s">
        <v>209</v>
      </c>
      <c r="C111" s="92"/>
      <c r="D111" s="92"/>
      <c r="E111" s="92"/>
      <c r="F111" s="92"/>
      <c r="G111" s="92"/>
      <c r="H111" s="92"/>
      <c r="I111" s="92"/>
      <c r="J111" s="92"/>
    </row>
    <row r="112" spans="1:10" ht="40.5" customHeight="1" x14ac:dyDescent="0.25">
      <c r="B112" s="93" t="s">
        <v>210</v>
      </c>
      <c r="C112" s="93"/>
      <c r="D112" s="93"/>
      <c r="E112" s="93"/>
      <c r="F112" s="93"/>
      <c r="G112" s="93"/>
      <c r="H112" s="93"/>
      <c r="I112" s="93"/>
      <c r="J112" s="93"/>
    </row>
    <row r="113" ht="18" customHeight="1" x14ac:dyDescent="0.25"/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0:J110"/>
    <mergeCell ref="B111:J111"/>
    <mergeCell ref="B112:J112"/>
    <mergeCell ref="B106:J106"/>
    <mergeCell ref="B107:E107"/>
    <mergeCell ref="F107:J107"/>
    <mergeCell ref="B108:E108"/>
    <mergeCell ref="F108:J108"/>
    <mergeCell ref="B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topLeftCell="B1" zoomScale="50" zoomScaleNormal="60" zoomScaleSheetLayoutView="50" workbookViewId="0">
      <pane ySplit="4" topLeftCell="A25" activePane="bottomLeft" state="frozen"/>
      <selection activeCell="B11" sqref="B11:E11"/>
      <selection pane="bottomLeft" activeCell="A34" sqref="A34:XFD56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20736</v>
      </c>
      <c r="G8" s="16">
        <f>H8*1.1</f>
        <v>19008</v>
      </c>
      <c r="H8" s="16">
        <v>17280</v>
      </c>
      <c r="I8" s="16">
        <f>H8*0.75</f>
        <v>12960</v>
      </c>
      <c r="J8" s="16">
        <f>H8*0.5</f>
        <v>8640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29376</v>
      </c>
      <c r="G9" s="18">
        <f>H9*1.1</f>
        <v>26928.000000000004</v>
      </c>
      <c r="H9" s="18">
        <v>24480</v>
      </c>
      <c r="I9" s="18">
        <f>H9*0.75</f>
        <v>18360</v>
      </c>
      <c r="J9" s="18">
        <f>H9*0.5</f>
        <v>12240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9576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13680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86"/>
      <c r="D13" s="86"/>
      <c r="E13" s="87"/>
      <c r="F13" s="88"/>
      <c r="G13" s="89"/>
      <c r="H13" s="89"/>
      <c r="I13" s="89"/>
      <c r="J13" s="90"/>
    </row>
    <row r="14" spans="1:10" ht="36" customHeight="1" thickBot="1" x14ac:dyDescent="0.3">
      <c r="A14" s="7"/>
      <c r="B14" s="157" t="s">
        <v>119</v>
      </c>
      <c r="C14" s="158"/>
      <c r="D14" s="158"/>
      <c r="E14" s="159"/>
      <c r="F14" s="160" t="str">
        <f>"Цена от "&amp;MIN(F15:F33)&amp;" до "&amp;MAX(F15:F33)</f>
        <v>Цена от 6048 до 60480</v>
      </c>
      <c r="G14" s="161"/>
      <c r="H14" s="161"/>
      <c r="I14" s="161"/>
      <c r="J14" s="162"/>
    </row>
    <row r="15" spans="1:10" ht="36" customHeight="1" outlineLevel="1" x14ac:dyDescent="0.25">
      <c r="A15" s="7"/>
      <c r="B15" s="140" t="s">
        <v>121</v>
      </c>
      <c r="C15" s="138"/>
      <c r="D15" s="138"/>
      <c r="E15" s="96"/>
      <c r="F15" s="97">
        <v>6048</v>
      </c>
      <c r="G15" s="98"/>
      <c r="H15" s="98"/>
      <c r="I15" s="98"/>
      <c r="J15" s="99"/>
    </row>
    <row r="16" spans="1:10" ht="36" customHeight="1" outlineLevel="1" x14ac:dyDescent="0.25">
      <c r="A16" s="7"/>
      <c r="B16" s="140" t="s">
        <v>122</v>
      </c>
      <c r="C16" s="138"/>
      <c r="D16" s="138"/>
      <c r="E16" s="96"/>
      <c r="F16" s="97">
        <v>9072</v>
      </c>
      <c r="G16" s="98"/>
      <c r="H16" s="98"/>
      <c r="I16" s="98"/>
      <c r="J16" s="99"/>
    </row>
    <row r="17" spans="1:10" ht="36" customHeight="1" outlineLevel="1" x14ac:dyDescent="0.25">
      <c r="A17" s="7"/>
      <c r="B17" s="140" t="s">
        <v>123</v>
      </c>
      <c r="C17" s="138"/>
      <c r="D17" s="138"/>
      <c r="E17" s="96"/>
      <c r="F17" s="97">
        <v>12096</v>
      </c>
      <c r="G17" s="98"/>
      <c r="H17" s="98"/>
      <c r="I17" s="98"/>
      <c r="J17" s="99"/>
    </row>
    <row r="18" spans="1:10" ht="36" customHeight="1" outlineLevel="1" x14ac:dyDescent="0.25">
      <c r="A18" s="7"/>
      <c r="B18" s="140" t="s">
        <v>124</v>
      </c>
      <c r="C18" s="138"/>
      <c r="D18" s="138"/>
      <c r="E18" s="96"/>
      <c r="F18" s="97">
        <v>15120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125</v>
      </c>
      <c r="C19" s="138"/>
      <c r="D19" s="138"/>
      <c r="E19" s="96"/>
      <c r="F19" s="97">
        <v>18144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126</v>
      </c>
      <c r="C20" s="138"/>
      <c r="D20" s="138"/>
      <c r="E20" s="96"/>
      <c r="F20" s="97">
        <v>21168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127</v>
      </c>
      <c r="C21" s="138"/>
      <c r="D21" s="138"/>
      <c r="E21" s="96"/>
      <c r="F21" s="97">
        <v>24192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128</v>
      </c>
      <c r="C22" s="138"/>
      <c r="D22" s="138"/>
      <c r="E22" s="96"/>
      <c r="F22" s="97">
        <v>27216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129</v>
      </c>
      <c r="C23" s="138"/>
      <c r="D23" s="138"/>
      <c r="E23" s="96"/>
      <c r="F23" s="97">
        <v>30240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130</v>
      </c>
      <c r="C24" s="138"/>
      <c r="D24" s="138"/>
      <c r="E24" s="96"/>
      <c r="F24" s="97">
        <v>33264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131</v>
      </c>
      <c r="C25" s="138"/>
      <c r="D25" s="138"/>
      <c r="E25" s="96"/>
      <c r="F25" s="97">
        <v>36288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132</v>
      </c>
      <c r="C26" s="138"/>
      <c r="D26" s="138"/>
      <c r="E26" s="96"/>
      <c r="F26" s="97">
        <v>39312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133</v>
      </c>
      <c r="C27" s="138"/>
      <c r="D27" s="138"/>
      <c r="E27" s="96"/>
      <c r="F27" s="97">
        <v>42336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134</v>
      </c>
      <c r="C28" s="138"/>
      <c r="D28" s="138"/>
      <c r="E28" s="96"/>
      <c r="F28" s="97">
        <v>45360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135</v>
      </c>
      <c r="C29" s="138"/>
      <c r="D29" s="138"/>
      <c r="E29" s="96"/>
      <c r="F29" s="97">
        <v>48384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136</v>
      </c>
      <c r="C30" s="138"/>
      <c r="D30" s="138"/>
      <c r="E30" s="96"/>
      <c r="F30" s="97">
        <v>51408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137</v>
      </c>
      <c r="C31" s="138"/>
      <c r="D31" s="138"/>
      <c r="E31" s="96"/>
      <c r="F31" s="97">
        <v>54432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138</v>
      </c>
      <c r="C32" s="138"/>
      <c r="D32" s="138"/>
      <c r="E32" s="96"/>
      <c r="F32" s="97">
        <v>57456</v>
      </c>
      <c r="G32" s="98"/>
      <c r="H32" s="98"/>
      <c r="I32" s="98"/>
      <c r="J32" s="99"/>
    </row>
    <row r="33" spans="1:10" ht="36" customHeight="1" outlineLevel="1" thickBot="1" x14ac:dyDescent="0.3">
      <c r="A33" s="7"/>
      <c r="B33" s="140" t="s">
        <v>139</v>
      </c>
      <c r="C33" s="138"/>
      <c r="D33" s="138"/>
      <c r="E33" s="96"/>
      <c r="F33" s="97">
        <v>60480</v>
      </c>
      <c r="G33" s="98"/>
      <c r="H33" s="98"/>
      <c r="I33" s="98"/>
      <c r="J33" s="99"/>
    </row>
    <row r="34" spans="1:10" ht="36" customHeight="1" thickBot="1" x14ac:dyDescent="0.3">
      <c r="A34" s="7"/>
      <c r="B34" s="149" t="s">
        <v>140</v>
      </c>
      <c r="C34" s="150"/>
      <c r="D34" s="150"/>
      <c r="E34" s="151"/>
      <c r="F34" s="152" t="str">
        <f>"Цена от "&amp;MIN(F35:F45)&amp;" до "&amp;MAX(F35:F45)</f>
        <v>Цена от 1440 до 10800</v>
      </c>
      <c r="G34" s="153"/>
      <c r="H34" s="153"/>
      <c r="I34" s="153"/>
      <c r="J34" s="154"/>
    </row>
    <row r="35" spans="1:10" ht="36" customHeight="1" x14ac:dyDescent="0.25">
      <c r="A35" s="7"/>
      <c r="B35" s="94" t="s">
        <v>141</v>
      </c>
      <c r="C35" s="95"/>
      <c r="D35" s="95"/>
      <c r="E35" s="96"/>
      <c r="F35" s="97">
        <v>3240</v>
      </c>
      <c r="G35" s="98"/>
      <c r="H35" s="98"/>
      <c r="I35" s="98"/>
      <c r="J35" s="99"/>
    </row>
    <row r="36" spans="1:10" ht="36" customHeight="1" x14ac:dyDescent="0.25">
      <c r="A36" s="7"/>
      <c r="B36" s="94" t="s">
        <v>142</v>
      </c>
      <c r="C36" s="95"/>
      <c r="D36" s="95"/>
      <c r="E36" s="96"/>
      <c r="F36" s="97">
        <v>4860</v>
      </c>
      <c r="G36" s="98"/>
      <c r="H36" s="98"/>
      <c r="I36" s="98"/>
      <c r="J36" s="99"/>
    </row>
    <row r="37" spans="1:10" ht="36" customHeight="1" x14ac:dyDescent="0.25">
      <c r="A37" s="7"/>
      <c r="B37" s="94" t="s">
        <v>214</v>
      </c>
      <c r="C37" s="95"/>
      <c r="D37" s="95"/>
      <c r="E37" s="96"/>
      <c r="F37" s="97">
        <v>1440</v>
      </c>
      <c r="G37" s="98"/>
      <c r="H37" s="98"/>
      <c r="I37" s="98"/>
      <c r="J37" s="99"/>
    </row>
    <row r="38" spans="1:10" ht="36" customHeight="1" x14ac:dyDescent="0.25">
      <c r="A38" s="7"/>
      <c r="B38" s="112" t="s">
        <v>144</v>
      </c>
      <c r="C38" s="113"/>
      <c r="D38" s="113"/>
      <c r="E38" s="114"/>
      <c r="F38" s="115">
        <v>10800</v>
      </c>
      <c r="G38" s="116"/>
      <c r="H38" s="116"/>
      <c r="I38" s="116"/>
      <c r="J38" s="117"/>
    </row>
    <row r="39" spans="1:10" ht="36" customHeight="1" x14ac:dyDescent="0.25">
      <c r="A39" s="7"/>
      <c r="B39" s="94" t="s">
        <v>145</v>
      </c>
      <c r="C39" s="95"/>
      <c r="D39" s="95"/>
      <c r="E39" s="96"/>
      <c r="F39" s="97">
        <v>6480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146</v>
      </c>
      <c r="C40" s="95"/>
      <c r="D40" s="95"/>
      <c r="E40" s="96"/>
      <c r="F40" s="97">
        <v>7200</v>
      </c>
      <c r="G40" s="98"/>
      <c r="H40" s="98"/>
      <c r="I40" s="98"/>
      <c r="J40" s="99"/>
    </row>
    <row r="41" spans="1:10" ht="36" customHeight="1" x14ac:dyDescent="0.25">
      <c r="A41" s="7"/>
      <c r="B41" s="94" t="s">
        <v>147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1:10" ht="36" customHeight="1" x14ac:dyDescent="0.25">
      <c r="A42" s="7"/>
      <c r="B42" s="94" t="s">
        <v>148</v>
      </c>
      <c r="C42" s="95"/>
      <c r="D42" s="95"/>
      <c r="E42" s="96"/>
      <c r="F42" s="97">
        <v>1440</v>
      </c>
      <c r="G42" s="98"/>
      <c r="H42" s="98"/>
      <c r="I42" s="98"/>
      <c r="J42" s="99"/>
    </row>
    <row r="43" spans="1:10" ht="36" customHeight="1" x14ac:dyDescent="0.25">
      <c r="A43" s="7"/>
      <c r="B43" s="94" t="s">
        <v>149</v>
      </c>
      <c r="C43" s="95"/>
      <c r="D43" s="95"/>
      <c r="E43" s="96"/>
      <c r="F43" s="97">
        <v>2880</v>
      </c>
      <c r="G43" s="98"/>
      <c r="H43" s="98"/>
      <c r="I43" s="98"/>
      <c r="J43" s="99"/>
    </row>
    <row r="44" spans="1:10" ht="36" customHeight="1" x14ac:dyDescent="0.25">
      <c r="A44" s="7"/>
      <c r="B44" s="94" t="s">
        <v>150</v>
      </c>
      <c r="C44" s="95"/>
      <c r="D44" s="95"/>
      <c r="E44" s="96"/>
      <c r="F44" s="97">
        <v>4320</v>
      </c>
      <c r="G44" s="98"/>
      <c r="H44" s="98"/>
      <c r="I44" s="98"/>
      <c r="J44" s="99"/>
    </row>
    <row r="45" spans="1:10" ht="36" customHeight="1" thickBot="1" x14ac:dyDescent="0.3">
      <c r="A45" s="7"/>
      <c r="B45" s="94" t="s">
        <v>151</v>
      </c>
      <c r="C45" s="95"/>
      <c r="D45" s="95"/>
      <c r="E45" s="96"/>
      <c r="F45" s="97">
        <v>3600</v>
      </c>
      <c r="G45" s="98"/>
      <c r="H45" s="98"/>
      <c r="I45" s="98"/>
      <c r="J45" s="99"/>
    </row>
    <row r="46" spans="1:10" ht="54" customHeight="1" thickBot="1" x14ac:dyDescent="0.3">
      <c r="A46" s="7"/>
      <c r="B46" s="251" t="s">
        <v>215</v>
      </c>
      <c r="C46" s="252"/>
      <c r="D46" s="252"/>
      <c r="E46" s="253"/>
      <c r="F46" s="273" t="str">
        <f>"Цена от "&amp;MIN(F48,F52:J53,H86,F54:J65)&amp;" до "&amp;MAX(F48,F52:J53,H86,F54:J65)</f>
        <v>Цена от 2880 до 34560</v>
      </c>
      <c r="G46" s="274"/>
      <c r="H46" s="274"/>
      <c r="I46" s="274"/>
      <c r="J46" s="275"/>
    </row>
    <row r="47" spans="1:10" ht="24" thickBot="1" x14ac:dyDescent="0.3">
      <c r="A47" s="7"/>
      <c r="B47" s="85"/>
      <c r="C47" s="86"/>
      <c r="D47" s="86"/>
      <c r="E47" s="87"/>
      <c r="F47" s="88"/>
      <c r="G47" s="89"/>
      <c r="H47" s="89"/>
      <c r="I47" s="89"/>
      <c r="J47" s="90"/>
    </row>
    <row r="48" spans="1:10" ht="36" customHeight="1" x14ac:dyDescent="0.25">
      <c r="A48" s="7"/>
      <c r="B48" s="94" t="s">
        <v>153</v>
      </c>
      <c r="C48" s="95"/>
      <c r="D48" s="95"/>
      <c r="E48" s="96"/>
      <c r="F48" s="97">
        <v>5760</v>
      </c>
      <c r="G48" s="98"/>
      <c r="H48" s="98"/>
      <c r="I48" s="98"/>
      <c r="J48" s="99"/>
    </row>
    <row r="49" spans="1:10" ht="36" customHeight="1" x14ac:dyDescent="0.25">
      <c r="A49" s="7"/>
      <c r="B49" s="132" t="s">
        <v>154</v>
      </c>
      <c r="C49" s="133"/>
      <c r="D49" s="133"/>
      <c r="E49" s="134"/>
      <c r="F49" s="135">
        <v>576</v>
      </c>
      <c r="G49" s="136"/>
      <c r="H49" s="136"/>
      <c r="I49" s="136"/>
      <c r="J49" s="137"/>
    </row>
    <row r="50" spans="1:10" ht="36" customHeight="1" thickBot="1" x14ac:dyDescent="0.3">
      <c r="A50" s="7"/>
      <c r="B50" s="132" t="s">
        <v>155</v>
      </c>
      <c r="C50" s="133"/>
      <c r="D50" s="133"/>
      <c r="E50" s="134"/>
      <c r="F50" s="135">
        <v>1440</v>
      </c>
      <c r="G50" s="136"/>
      <c r="H50" s="136"/>
      <c r="I50" s="136"/>
      <c r="J50" s="137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 t="s">
        <v>111</v>
      </c>
      <c r="B52" s="112" t="s">
        <v>156</v>
      </c>
      <c r="C52" s="113"/>
      <c r="D52" s="113"/>
      <c r="E52" s="114"/>
      <c r="F52" s="115">
        <v>21600</v>
      </c>
      <c r="G52" s="116"/>
      <c r="H52" s="116"/>
      <c r="I52" s="116"/>
      <c r="J52" s="117"/>
    </row>
    <row r="53" spans="1:10" ht="36" customHeight="1" x14ac:dyDescent="0.25">
      <c r="A53" s="7" t="s">
        <v>111</v>
      </c>
      <c r="B53" s="140" t="s">
        <v>157</v>
      </c>
      <c r="C53" s="141"/>
      <c r="D53" s="141"/>
      <c r="E53" s="142"/>
      <c r="F53" s="97">
        <v>3600</v>
      </c>
      <c r="G53" s="98"/>
      <c r="H53" s="98"/>
      <c r="I53" s="98"/>
      <c r="J53" s="99"/>
    </row>
    <row r="54" spans="1:10" ht="36" customHeight="1" x14ac:dyDescent="0.25">
      <c r="A54" s="7" t="s">
        <v>111</v>
      </c>
      <c r="B54" s="94" t="s">
        <v>158</v>
      </c>
      <c r="C54" s="95"/>
      <c r="D54" s="95"/>
      <c r="E54" s="96"/>
      <c r="F54" s="97">
        <v>10800</v>
      </c>
      <c r="G54" s="98"/>
      <c r="H54" s="98"/>
      <c r="I54" s="98"/>
      <c r="J54" s="99"/>
    </row>
    <row r="55" spans="1:10" ht="36" customHeight="1" x14ac:dyDescent="0.25">
      <c r="A55" s="7" t="s">
        <v>111</v>
      </c>
      <c r="B55" s="94" t="s">
        <v>159</v>
      </c>
      <c r="C55" s="95"/>
      <c r="D55" s="95"/>
      <c r="E55" s="96"/>
      <c r="F55" s="97">
        <v>28800</v>
      </c>
      <c r="G55" s="98"/>
      <c r="H55" s="98"/>
      <c r="I55" s="98"/>
      <c r="J55" s="99"/>
    </row>
    <row r="56" spans="1:10" ht="36" customHeight="1" x14ac:dyDescent="0.25">
      <c r="A56" s="7" t="s">
        <v>111</v>
      </c>
      <c r="B56" s="94" t="s">
        <v>160</v>
      </c>
      <c r="C56" s="95"/>
      <c r="D56" s="95"/>
      <c r="E56" s="96"/>
      <c r="F56" s="97">
        <v>34560</v>
      </c>
      <c r="G56" s="98"/>
      <c r="H56" s="98"/>
      <c r="I56" s="98"/>
      <c r="J56" s="99"/>
    </row>
    <row r="57" spans="1:10" ht="36" customHeight="1" x14ac:dyDescent="0.25">
      <c r="A57" s="7" t="s">
        <v>111</v>
      </c>
      <c r="B57" s="94" t="s">
        <v>161</v>
      </c>
      <c r="C57" s="95"/>
      <c r="D57" s="95"/>
      <c r="E57" s="96"/>
      <c r="F57" s="97">
        <v>2880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162</v>
      </c>
      <c r="C58" s="95"/>
      <c r="D58" s="95"/>
      <c r="E58" s="96"/>
      <c r="F58" s="97">
        <v>2880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163</v>
      </c>
      <c r="C59" s="95"/>
      <c r="D59" s="95"/>
      <c r="E59" s="96"/>
      <c r="F59" s="97">
        <v>3600</v>
      </c>
      <c r="G59" s="98"/>
      <c r="H59" s="98"/>
      <c r="I59" s="98"/>
      <c r="J59" s="99"/>
    </row>
    <row r="60" spans="1:10" ht="36" customHeight="1" x14ac:dyDescent="0.25">
      <c r="A60" s="7"/>
      <c r="B60" s="94" t="s">
        <v>164</v>
      </c>
      <c r="C60" s="95"/>
      <c r="D60" s="95"/>
      <c r="E60" s="96"/>
      <c r="F60" s="97">
        <v>28800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112" t="s">
        <v>165</v>
      </c>
      <c r="C61" s="113"/>
      <c r="D61" s="113"/>
      <c r="E61" s="114"/>
      <c r="F61" s="97">
        <v>2880</v>
      </c>
      <c r="G61" s="98"/>
      <c r="H61" s="98"/>
      <c r="I61" s="98"/>
      <c r="J61" s="99"/>
    </row>
    <row r="62" spans="1:10" ht="36" customHeight="1" x14ac:dyDescent="0.25">
      <c r="A62" s="7"/>
      <c r="B62" s="140" t="s">
        <v>166</v>
      </c>
      <c r="C62" s="141"/>
      <c r="D62" s="141"/>
      <c r="E62" s="142"/>
      <c r="F62" s="97">
        <v>7200</v>
      </c>
      <c r="G62" s="98"/>
      <c r="H62" s="98"/>
      <c r="I62" s="98"/>
      <c r="J62" s="99"/>
    </row>
    <row r="63" spans="1:10" ht="36" customHeight="1" x14ac:dyDescent="0.25">
      <c r="B63" s="140" t="s">
        <v>167</v>
      </c>
      <c r="C63" s="141"/>
      <c r="D63" s="141"/>
      <c r="E63" s="142"/>
      <c r="F63" s="97">
        <v>5400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140" t="s">
        <v>168</v>
      </c>
      <c r="C64" s="141"/>
      <c r="D64" s="141"/>
      <c r="E64" s="142"/>
      <c r="F64" s="97">
        <v>28800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169</v>
      </c>
      <c r="C65" s="95"/>
      <c r="D65" s="95"/>
      <c r="E65" s="96"/>
      <c r="F65" s="97">
        <v>2880</v>
      </c>
      <c r="G65" s="98"/>
      <c r="H65" s="98"/>
      <c r="I65" s="98"/>
      <c r="J65" s="99"/>
    </row>
    <row r="66" spans="1:10" ht="36" customHeight="1" x14ac:dyDescent="0.25">
      <c r="A66" s="7"/>
      <c r="B66" s="94" t="s">
        <v>170</v>
      </c>
      <c r="C66" s="95"/>
      <c r="D66" s="95"/>
      <c r="E66" s="96"/>
      <c r="F66" s="97">
        <v>3240</v>
      </c>
      <c r="G66" s="98"/>
      <c r="H66" s="98"/>
      <c r="I66" s="98"/>
      <c r="J66" s="99"/>
    </row>
    <row r="67" spans="1:10" ht="36" customHeight="1" x14ac:dyDescent="0.25">
      <c r="A67" s="7"/>
      <c r="B67" s="94" t="s">
        <v>171</v>
      </c>
      <c r="C67" s="95"/>
      <c r="D67" s="95"/>
      <c r="E67" s="96"/>
      <c r="F67" s="97">
        <v>12150</v>
      </c>
      <c r="G67" s="98"/>
      <c r="H67" s="98"/>
      <c r="I67" s="98"/>
      <c r="J67" s="99"/>
    </row>
    <row r="68" spans="1:10" ht="36" customHeight="1" x14ac:dyDescent="0.25">
      <c r="A68" s="7"/>
      <c r="B68" s="94" t="s">
        <v>172</v>
      </c>
      <c r="C68" s="95"/>
      <c r="D68" s="95"/>
      <c r="E68" s="138"/>
      <c r="F68" s="97">
        <v>6030</v>
      </c>
      <c r="G68" s="98"/>
      <c r="H68" s="98"/>
      <c r="I68" s="98"/>
      <c r="J68" s="99"/>
    </row>
    <row r="69" spans="1:10" ht="36" customHeight="1" x14ac:dyDescent="0.25">
      <c r="A69" s="7" t="s">
        <v>113</v>
      </c>
      <c r="B69" s="94" t="s">
        <v>173</v>
      </c>
      <c r="C69" s="95"/>
      <c r="D69" s="95"/>
      <c r="E69" s="96"/>
      <c r="F69" s="97">
        <v>30240</v>
      </c>
      <c r="G69" s="98"/>
      <c r="H69" s="98"/>
      <c r="I69" s="98"/>
      <c r="J69" s="99"/>
    </row>
    <row r="70" spans="1:10" ht="36" customHeight="1" x14ac:dyDescent="0.25">
      <c r="A70" s="7" t="s">
        <v>113</v>
      </c>
      <c r="B70" s="94" t="s">
        <v>174</v>
      </c>
      <c r="C70" s="95"/>
      <c r="D70" s="95"/>
      <c r="E70" s="96"/>
      <c r="F70" s="97">
        <v>5040</v>
      </c>
      <c r="G70" s="98"/>
      <c r="H70" s="98"/>
      <c r="I70" s="98"/>
      <c r="J70" s="99"/>
    </row>
    <row r="71" spans="1:10" ht="36" customHeight="1" x14ac:dyDescent="0.25">
      <c r="A71" s="7" t="s">
        <v>113</v>
      </c>
      <c r="B71" s="94" t="s">
        <v>175</v>
      </c>
      <c r="C71" s="95"/>
      <c r="D71" s="95"/>
      <c r="E71" s="96"/>
      <c r="F71" s="97">
        <v>15120</v>
      </c>
      <c r="G71" s="98"/>
      <c r="H71" s="98"/>
      <c r="I71" s="98"/>
      <c r="J71" s="99"/>
    </row>
    <row r="72" spans="1:10" ht="36" customHeight="1" x14ac:dyDescent="0.25">
      <c r="A72" s="7" t="s">
        <v>113</v>
      </c>
      <c r="B72" s="94" t="s">
        <v>176</v>
      </c>
      <c r="C72" s="95"/>
      <c r="D72" s="95"/>
      <c r="E72" s="96"/>
      <c r="F72" s="97">
        <v>40320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132" t="s">
        <v>177</v>
      </c>
      <c r="C73" s="133"/>
      <c r="D73" s="133"/>
      <c r="E73" s="134"/>
      <c r="F73" s="135">
        <v>48384</v>
      </c>
      <c r="G73" s="136"/>
      <c r="H73" s="136"/>
      <c r="I73" s="136"/>
      <c r="J73" s="137"/>
    </row>
    <row r="74" spans="1:10" ht="36" customHeight="1" x14ac:dyDescent="0.25">
      <c r="A74" s="7" t="s">
        <v>113</v>
      </c>
      <c r="B74" s="94" t="s">
        <v>178</v>
      </c>
      <c r="C74" s="95"/>
      <c r="D74" s="95"/>
      <c r="E74" s="96"/>
      <c r="F74" s="97">
        <v>4320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179</v>
      </c>
      <c r="C75" s="95"/>
      <c r="D75" s="95"/>
      <c r="E75" s="96"/>
      <c r="F75" s="97">
        <v>4320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180</v>
      </c>
      <c r="C76" s="95"/>
      <c r="D76" s="95"/>
      <c r="E76" s="96"/>
      <c r="F76" s="97">
        <v>5040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181</v>
      </c>
      <c r="C77" s="95"/>
      <c r="D77" s="95"/>
      <c r="E77" s="96"/>
      <c r="F77" s="97">
        <v>4320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182</v>
      </c>
      <c r="C78" s="95"/>
      <c r="D78" s="95"/>
      <c r="E78" s="96"/>
      <c r="F78" s="97">
        <v>40320</v>
      </c>
      <c r="G78" s="98"/>
      <c r="H78" s="98"/>
      <c r="I78" s="98"/>
      <c r="J78" s="99"/>
    </row>
    <row r="79" spans="1:10" ht="36" customHeight="1" thickBot="1" x14ac:dyDescent="0.3">
      <c r="A79" s="7" t="s">
        <v>113</v>
      </c>
      <c r="B79" s="94" t="s">
        <v>183</v>
      </c>
      <c r="C79" s="95"/>
      <c r="D79" s="95"/>
      <c r="E79" s="96"/>
      <c r="F79" s="97">
        <v>4320</v>
      </c>
      <c r="G79" s="98"/>
      <c r="H79" s="98"/>
      <c r="I79" s="98"/>
      <c r="J79" s="99"/>
    </row>
    <row r="80" spans="1:10" ht="36" customHeight="1" thickBot="1" x14ac:dyDescent="0.3">
      <c r="A80" s="7"/>
      <c r="B80" s="38" t="s">
        <v>184</v>
      </c>
      <c r="C80" s="39"/>
      <c r="D80" s="39"/>
      <c r="E80" s="40"/>
      <c r="F80" s="273"/>
      <c r="G80" s="274"/>
      <c r="H80" s="274"/>
      <c r="I80" s="274"/>
      <c r="J80" s="275"/>
    </row>
    <row r="81" spans="1:10" ht="22.5" customHeight="1" thickBot="1" x14ac:dyDescent="0.3">
      <c r="A81" s="7" t="s">
        <v>111</v>
      </c>
      <c r="B81" s="188" t="s">
        <v>185</v>
      </c>
      <c r="C81" s="189"/>
      <c r="D81" s="189"/>
      <c r="E81" s="189"/>
      <c r="F81" s="189"/>
      <c r="G81" s="189"/>
      <c r="H81" s="189"/>
      <c r="I81" s="189"/>
      <c r="J81" s="190"/>
    </row>
    <row r="82" spans="1:10" ht="36" customHeight="1" x14ac:dyDescent="0.25">
      <c r="A82" s="7"/>
      <c r="B82" s="166" t="s">
        <v>186</v>
      </c>
      <c r="C82" s="191"/>
      <c r="D82" s="191"/>
      <c r="E82" s="192"/>
      <c r="F82" s="115">
        <v>60</v>
      </c>
      <c r="G82" s="116"/>
      <c r="H82" s="116"/>
      <c r="I82" s="116"/>
      <c r="J82" s="117"/>
    </row>
    <row r="83" spans="1:10" ht="36" customHeight="1" x14ac:dyDescent="0.25">
      <c r="A83" s="7"/>
      <c r="B83" s="94" t="s">
        <v>187</v>
      </c>
      <c r="C83" s="95"/>
      <c r="D83" s="95"/>
      <c r="E83" s="96"/>
      <c r="F83" s="97">
        <v>60</v>
      </c>
      <c r="G83" s="98"/>
      <c r="H83" s="98"/>
      <c r="I83" s="98"/>
      <c r="J83" s="99"/>
    </row>
    <row r="84" spans="1:10" ht="36" customHeight="1" thickBot="1" x14ac:dyDescent="0.3">
      <c r="A84" s="7"/>
      <c r="B84" s="94" t="s">
        <v>188</v>
      </c>
      <c r="C84" s="95"/>
      <c r="D84" s="95"/>
      <c r="E84" s="96"/>
      <c r="F84" s="97">
        <v>120</v>
      </c>
      <c r="G84" s="98"/>
      <c r="H84" s="98"/>
      <c r="I84" s="98"/>
      <c r="J84" s="99"/>
    </row>
    <row r="85" spans="1:10" ht="36" customHeight="1" thickBot="1" x14ac:dyDescent="0.3">
      <c r="A85" s="7"/>
      <c r="B85" s="119" t="s">
        <v>189</v>
      </c>
      <c r="C85" s="120"/>
      <c r="D85" s="120"/>
      <c r="E85" s="121"/>
      <c r="F85" s="273"/>
      <c r="G85" s="274"/>
      <c r="H85" s="274"/>
      <c r="I85" s="274"/>
      <c r="J85" s="275"/>
    </row>
    <row r="86" spans="1:10" ht="36" customHeight="1" x14ac:dyDescent="0.25">
      <c r="A86" s="7" t="s">
        <v>111</v>
      </c>
      <c r="B86" s="94" t="s">
        <v>190</v>
      </c>
      <c r="C86" s="95"/>
      <c r="D86" s="95"/>
      <c r="E86" s="96"/>
      <c r="F86" s="41">
        <f>H86*1.2</f>
        <v>8640</v>
      </c>
      <c r="G86" s="42">
        <f>H86*1.1</f>
        <v>7920.0000000000009</v>
      </c>
      <c r="H86" s="42">
        <v>7200</v>
      </c>
      <c r="I86" s="42">
        <f>H86*0.75</f>
        <v>5400</v>
      </c>
      <c r="J86" s="43">
        <f>H86*0.5</f>
        <v>3600</v>
      </c>
    </row>
    <row r="87" spans="1:10" ht="36" customHeight="1" x14ac:dyDescent="0.25">
      <c r="A87" s="7" t="s">
        <v>111</v>
      </c>
      <c r="B87" s="94" t="s">
        <v>191</v>
      </c>
      <c r="C87" s="95"/>
      <c r="D87" s="95"/>
      <c r="E87" s="96"/>
      <c r="F87" s="97">
        <v>5400</v>
      </c>
      <c r="G87" s="98"/>
      <c r="H87" s="98"/>
      <c r="I87" s="98"/>
      <c r="J87" s="99"/>
    </row>
    <row r="88" spans="1:10" ht="36" customHeight="1" x14ac:dyDescent="0.25">
      <c r="A88" s="7" t="s">
        <v>111</v>
      </c>
      <c r="B88" s="94" t="s">
        <v>192</v>
      </c>
      <c r="C88" s="95"/>
      <c r="D88" s="95"/>
      <c r="E88" s="96"/>
      <c r="F88" s="97">
        <v>3600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193</v>
      </c>
      <c r="C89" s="95"/>
      <c r="D89" s="95"/>
      <c r="E89" s="96"/>
      <c r="F89" s="41">
        <f>H89*1.2</f>
        <v>12096</v>
      </c>
      <c r="G89" s="42">
        <f>H89*1.1</f>
        <v>11088</v>
      </c>
      <c r="H89" s="42">
        <v>10080</v>
      </c>
      <c r="I89" s="42">
        <f>H89*0.75</f>
        <v>7560</v>
      </c>
      <c r="J89" s="43">
        <f>H89*0.5</f>
        <v>5040</v>
      </c>
    </row>
    <row r="90" spans="1:10" ht="36" customHeight="1" x14ac:dyDescent="0.25">
      <c r="A90" s="7" t="s">
        <v>113</v>
      </c>
      <c r="B90" s="94" t="s">
        <v>194</v>
      </c>
      <c r="C90" s="95"/>
      <c r="D90" s="95"/>
      <c r="E90" s="96"/>
      <c r="F90" s="97">
        <v>7920</v>
      </c>
      <c r="G90" s="98"/>
      <c r="H90" s="98"/>
      <c r="I90" s="98"/>
      <c r="J90" s="99"/>
    </row>
    <row r="91" spans="1:10" ht="36" customHeight="1" x14ac:dyDescent="0.25">
      <c r="A91" s="7" t="s">
        <v>113</v>
      </c>
      <c r="B91" s="94" t="s">
        <v>195</v>
      </c>
      <c r="C91" s="95"/>
      <c r="D91" s="95"/>
      <c r="E91" s="96"/>
      <c r="F91" s="97">
        <v>5040</v>
      </c>
      <c r="G91" s="98"/>
      <c r="H91" s="98"/>
      <c r="I91" s="98"/>
      <c r="J91" s="99"/>
    </row>
    <row r="92" spans="1:10" ht="36" customHeight="1" thickBot="1" x14ac:dyDescent="0.3">
      <c r="A92" s="7"/>
      <c r="B92" s="94" t="s">
        <v>196</v>
      </c>
      <c r="C92" s="95"/>
      <c r="D92" s="95"/>
      <c r="E92" s="138"/>
      <c r="F92" s="26">
        <f>H92*1.2</f>
        <v>5184</v>
      </c>
      <c r="G92" s="26">
        <f>H92*1.1</f>
        <v>4752</v>
      </c>
      <c r="H92" s="26">
        <v>4320</v>
      </c>
      <c r="I92" s="26">
        <f>H92*0.75</f>
        <v>3240</v>
      </c>
      <c r="J92" s="26">
        <f>H92*0.5</f>
        <v>2160</v>
      </c>
    </row>
    <row r="93" spans="1:10" ht="54" customHeight="1" thickBot="1" x14ac:dyDescent="0.3">
      <c r="A93" s="7"/>
      <c r="B93" s="119" t="s">
        <v>197</v>
      </c>
      <c r="C93" s="120"/>
      <c r="D93" s="120"/>
      <c r="E93" s="121"/>
      <c r="F93" s="122"/>
      <c r="G93" s="123"/>
      <c r="H93" s="123"/>
      <c r="I93" s="123"/>
      <c r="J93" s="124"/>
    </row>
    <row r="94" spans="1:10" ht="36" customHeight="1" x14ac:dyDescent="0.25">
      <c r="A94" s="7"/>
      <c r="B94" s="112" t="s">
        <v>198</v>
      </c>
      <c r="C94" s="113"/>
      <c r="D94" s="113"/>
      <c r="E94" s="114"/>
      <c r="F94" s="115">
        <v>15228</v>
      </c>
      <c r="G94" s="116"/>
      <c r="H94" s="116"/>
      <c r="I94" s="116"/>
      <c r="J94" s="117"/>
    </row>
    <row r="95" spans="1:10" ht="36" customHeight="1" x14ac:dyDescent="0.25">
      <c r="A95" s="7"/>
      <c r="B95" s="94" t="s">
        <v>199</v>
      </c>
      <c r="C95" s="95"/>
      <c r="D95" s="95"/>
      <c r="E95" s="96"/>
      <c r="F95" s="97">
        <v>30456</v>
      </c>
      <c r="G95" s="98"/>
      <c r="H95" s="98"/>
      <c r="I95" s="98"/>
      <c r="J95" s="99"/>
    </row>
    <row r="96" spans="1:10" ht="36" customHeight="1" x14ac:dyDescent="0.25">
      <c r="A96" s="7"/>
      <c r="B96" s="94" t="s">
        <v>200</v>
      </c>
      <c r="C96" s="95"/>
      <c r="D96" s="95"/>
      <c r="E96" s="96"/>
      <c r="F96" s="97">
        <v>38232</v>
      </c>
      <c r="G96" s="98"/>
      <c r="H96" s="98"/>
      <c r="I96" s="98"/>
      <c r="J96" s="99"/>
    </row>
    <row r="97" spans="1:10" ht="36" customHeight="1" x14ac:dyDescent="0.25">
      <c r="A97" s="7"/>
      <c r="B97" s="94" t="s">
        <v>201</v>
      </c>
      <c r="C97" s="95"/>
      <c r="D97" s="95"/>
      <c r="E97" s="96"/>
      <c r="F97" s="97">
        <v>360</v>
      </c>
      <c r="G97" s="98"/>
      <c r="H97" s="98"/>
      <c r="I97" s="98"/>
      <c r="J97" s="99"/>
    </row>
    <row r="98" spans="1:10" ht="36" customHeight="1" x14ac:dyDescent="0.25">
      <c r="A98" s="7"/>
      <c r="B98" s="94" t="s">
        <v>202</v>
      </c>
      <c r="C98" s="95"/>
      <c r="D98" s="95"/>
      <c r="E98" s="96"/>
      <c r="F98" s="97">
        <v>23040</v>
      </c>
      <c r="G98" s="98"/>
      <c r="H98" s="98"/>
      <c r="I98" s="98"/>
      <c r="J98" s="99"/>
    </row>
    <row r="99" spans="1:10" ht="36" customHeight="1" x14ac:dyDescent="0.25">
      <c r="A99" s="7"/>
      <c r="B99" s="94" t="s">
        <v>203</v>
      </c>
      <c r="C99" s="95"/>
      <c r="D99" s="95"/>
      <c r="E99" s="96"/>
      <c r="F99" s="97">
        <v>46080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204</v>
      </c>
      <c r="C100" s="95"/>
      <c r="D100" s="95"/>
      <c r="E100" s="96"/>
      <c r="F100" s="97">
        <v>57348</v>
      </c>
      <c r="G100" s="98"/>
      <c r="H100" s="98"/>
      <c r="I100" s="98"/>
      <c r="J100" s="99"/>
    </row>
    <row r="101" spans="1:10" ht="36" customHeight="1" thickBot="1" x14ac:dyDescent="0.3">
      <c r="A101" s="7"/>
      <c r="B101" s="100" t="s">
        <v>205</v>
      </c>
      <c r="C101" s="101"/>
      <c r="D101" s="101"/>
      <c r="E101" s="102"/>
      <c r="F101" s="103">
        <v>720</v>
      </c>
      <c r="G101" s="104"/>
      <c r="H101" s="104"/>
      <c r="I101" s="104"/>
      <c r="J101" s="105"/>
    </row>
    <row r="102" spans="1:10" ht="36" customHeight="1" x14ac:dyDescent="0.25">
      <c r="A102" s="7"/>
      <c r="B102" s="300" t="s">
        <v>185</v>
      </c>
      <c r="C102" s="301"/>
      <c r="D102" s="301"/>
      <c r="E102" s="301"/>
      <c r="F102" s="301"/>
      <c r="G102" s="301"/>
      <c r="H102" s="301"/>
      <c r="I102" s="301"/>
      <c r="J102" s="302"/>
    </row>
    <row r="103" spans="1:10" ht="36" customHeight="1" thickBot="1" x14ac:dyDescent="0.3">
      <c r="A103" s="7"/>
      <c r="B103" s="330" t="s">
        <v>206</v>
      </c>
      <c r="C103" s="330"/>
      <c r="D103" s="330"/>
      <c r="E103" s="330"/>
      <c r="F103" s="311">
        <v>90</v>
      </c>
      <c r="G103" s="311"/>
      <c r="H103" s="311"/>
      <c r="I103" s="311"/>
      <c r="J103" s="312"/>
    </row>
    <row r="104" spans="1:10" ht="24" thickBot="1" x14ac:dyDescent="0.3">
      <c r="A104" s="7"/>
      <c r="B104" s="85"/>
      <c r="C104" s="155"/>
      <c r="D104" s="155"/>
      <c r="E104" s="156"/>
      <c r="F104" s="241"/>
      <c r="G104" s="303"/>
      <c r="H104" s="303"/>
      <c r="I104" s="303"/>
      <c r="J104" s="304"/>
    </row>
    <row r="105" spans="1:10" ht="23.25" x14ac:dyDescent="0.25">
      <c r="A105" s="7"/>
      <c r="B105" s="27"/>
      <c r="C105" s="28"/>
      <c r="D105" s="28"/>
      <c r="E105" s="28"/>
      <c r="F105" s="29"/>
      <c r="G105" s="29"/>
      <c r="H105" s="29"/>
      <c r="I105" s="29"/>
      <c r="J105" s="29"/>
    </row>
    <row r="106" spans="1:10" ht="56.25" customHeight="1" x14ac:dyDescent="0.25">
      <c r="A106" s="7"/>
      <c r="B106" s="91" t="s">
        <v>251</v>
      </c>
      <c r="C106" s="91"/>
      <c r="D106" s="91"/>
      <c r="E106" s="91"/>
      <c r="F106" s="91"/>
      <c r="G106" s="91"/>
      <c r="H106" s="91"/>
      <c r="I106" s="91"/>
      <c r="J106" s="91"/>
    </row>
    <row r="107" spans="1:10" ht="41.25" customHeight="1" x14ac:dyDescent="0.25">
      <c r="A107" s="7"/>
      <c r="B107" s="91" t="s">
        <v>208</v>
      </c>
      <c r="C107" s="91"/>
      <c r="D107" s="91"/>
      <c r="E107" s="91"/>
      <c r="F107" s="91"/>
      <c r="G107" s="91"/>
      <c r="H107" s="91"/>
      <c r="I107" s="91"/>
      <c r="J107" s="91"/>
    </row>
    <row r="108" spans="1:10" ht="21" x14ac:dyDescent="0.25">
      <c r="A108" s="7" t="s">
        <v>113</v>
      </c>
      <c r="B108" s="92" t="s">
        <v>256</v>
      </c>
      <c r="C108" s="92"/>
      <c r="D108" s="92"/>
      <c r="E108" s="92"/>
      <c r="F108" s="92"/>
      <c r="G108" s="92"/>
      <c r="H108" s="92"/>
      <c r="I108" s="92"/>
      <c r="J108" s="92"/>
    </row>
    <row r="109" spans="1:10" ht="42" customHeight="1" x14ac:dyDescent="0.25">
      <c r="A109" s="7"/>
      <c r="B109" s="93" t="s">
        <v>210</v>
      </c>
      <c r="C109" s="93"/>
      <c r="D109" s="93"/>
      <c r="E109" s="93"/>
      <c r="F109" s="93"/>
      <c r="G109" s="93"/>
      <c r="H109" s="93"/>
      <c r="I109" s="93"/>
      <c r="J109" s="93"/>
    </row>
    <row r="110" spans="1:10" ht="21" x14ac:dyDescent="0.25">
      <c r="A110" s="7"/>
    </row>
  </sheetData>
  <sheetProtection selectLockedCells="1" selectUnlockedCells="1"/>
  <mergeCells count="199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4:E84"/>
    <mergeCell ref="F84:J84"/>
    <mergeCell ref="B85:E85"/>
    <mergeCell ref="F85:J85"/>
    <mergeCell ref="B86:E86"/>
    <mergeCell ref="B87:E87"/>
    <mergeCell ref="F87:J87"/>
    <mergeCell ref="F80:J80"/>
    <mergeCell ref="B81:J81"/>
    <mergeCell ref="B82:E82"/>
    <mergeCell ref="F82:J82"/>
    <mergeCell ref="B83:E83"/>
    <mergeCell ref="F83:J83"/>
    <mergeCell ref="B92:E92"/>
    <mergeCell ref="B93:E93"/>
    <mergeCell ref="F93:J93"/>
    <mergeCell ref="B94:E94"/>
    <mergeCell ref="F94:J94"/>
    <mergeCell ref="B95:E95"/>
    <mergeCell ref="F95:J95"/>
    <mergeCell ref="B88:E88"/>
    <mergeCell ref="F88:J88"/>
    <mergeCell ref="B89:E89"/>
    <mergeCell ref="B90:E90"/>
    <mergeCell ref="F90:J90"/>
    <mergeCell ref="B91:E91"/>
    <mergeCell ref="F91:J91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7:J107"/>
    <mergeCell ref="B108:J108"/>
    <mergeCell ref="B109:J109"/>
    <mergeCell ref="B102:J102"/>
    <mergeCell ref="B103:E103"/>
    <mergeCell ref="F103:J103"/>
    <mergeCell ref="B104:E104"/>
    <mergeCell ref="F104:J104"/>
    <mergeCell ref="B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6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F18" sqref="F18:J18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94348.800000000003</v>
      </c>
      <c r="G8" s="16">
        <f>H8*1.1</f>
        <v>86486.400000000009</v>
      </c>
      <c r="H8" s="16">
        <v>78624</v>
      </c>
      <c r="I8" s="16">
        <f>H8*0.75</f>
        <v>58968</v>
      </c>
      <c r="J8" s="16">
        <f>H8*0.5</f>
        <v>39312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132105.60000000001</v>
      </c>
      <c r="G9" s="18">
        <f>H9*1.1</f>
        <v>121096.8</v>
      </c>
      <c r="H9" s="18">
        <v>110088</v>
      </c>
      <c r="I9" s="18">
        <f>H9*0.75</f>
        <v>82566</v>
      </c>
      <c r="J9" s="18">
        <f>H9*0.5</f>
        <v>55044</v>
      </c>
    </row>
    <row r="10" spans="1:10" ht="24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108626.4</v>
      </c>
      <c r="G11" s="16">
        <f>H11*1.1</f>
        <v>99574.200000000012</v>
      </c>
      <c r="H11" s="16">
        <v>90522</v>
      </c>
      <c r="I11" s="16">
        <f>H11*0.75</f>
        <v>67891.5</v>
      </c>
      <c r="J11" s="16">
        <f>H11*0.5</f>
        <v>45261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152150.39999999999</v>
      </c>
      <c r="G12" s="18">
        <f>H12*1.1</f>
        <v>139471.20000000001</v>
      </c>
      <c r="H12" s="18">
        <v>126792</v>
      </c>
      <c r="I12" s="18">
        <f>H12*0.75</f>
        <v>95094</v>
      </c>
      <c r="J12" s="18">
        <f>H12*0.5</f>
        <v>63396</v>
      </c>
    </row>
    <row r="13" spans="1:10" ht="24" customHeight="1" thickBot="1" x14ac:dyDescent="0.3">
      <c r="A13" s="7"/>
      <c r="B13" s="85"/>
      <c r="C13" s="86"/>
      <c r="D13" s="86"/>
      <c r="E13" s="87"/>
      <c r="F13" s="88"/>
      <c r="G13" s="89"/>
      <c r="H13" s="89"/>
      <c r="I13" s="89"/>
      <c r="J13" s="90"/>
    </row>
    <row r="14" spans="1:10" ht="36" customHeight="1" x14ac:dyDescent="0.25">
      <c r="A14" s="7" t="s">
        <v>111</v>
      </c>
      <c r="B14" s="182" t="s">
        <v>115</v>
      </c>
      <c r="C14" s="265"/>
      <c r="D14" s="265"/>
      <c r="E14" s="266"/>
      <c r="F14" s="276">
        <v>18540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09" t="s">
        <v>116</v>
      </c>
      <c r="C15" s="261"/>
      <c r="D15" s="261"/>
      <c r="E15" s="262"/>
      <c r="F15" s="279">
        <v>26640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359">
        <v>1620</v>
      </c>
      <c r="G17" s="360"/>
      <c r="H17" s="360"/>
      <c r="I17" s="360"/>
      <c r="J17" s="361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96">
        <v>2304</v>
      </c>
      <c r="G18" s="139"/>
      <c r="H18" s="139"/>
      <c r="I18" s="139"/>
      <c r="J18" s="197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"&amp;MIN($F$21:F60)&amp;" до "&amp;MAX($F$21:F60)</f>
        <v>Цена от 17100 до 684000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17100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34200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51300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68400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85500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102600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119700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136800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153900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171000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188100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205200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222300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239400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256500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273600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290700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307800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324900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342000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359100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376200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393300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410400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427500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444600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461700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478800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495900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513000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530100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547200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564300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581400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598500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615600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632700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649800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666900</v>
      </c>
      <c r="G59" s="98"/>
      <c r="H59" s="98"/>
      <c r="I59" s="98"/>
      <c r="J59" s="99"/>
    </row>
    <row r="60" spans="1:10" ht="36" customHeight="1" outlineLevel="1" thickBot="1" x14ac:dyDescent="0.3">
      <c r="A60" s="7"/>
      <c r="B60" s="140" t="s">
        <v>266</v>
      </c>
      <c r="C60" s="138"/>
      <c r="D60" s="138"/>
      <c r="E60" s="96"/>
      <c r="F60" s="97">
        <v>684000</v>
      </c>
      <c r="G60" s="98"/>
      <c r="H60" s="98"/>
      <c r="I60" s="98"/>
      <c r="J60" s="99"/>
    </row>
    <row r="61" spans="1:10" ht="36" customHeight="1" thickBot="1" x14ac:dyDescent="0.3">
      <c r="A61" s="7"/>
      <c r="B61" s="149" t="s">
        <v>140</v>
      </c>
      <c r="C61" s="150"/>
      <c r="D61" s="150"/>
      <c r="E61" s="151"/>
      <c r="F61" s="152" t="str">
        <f>"Цена от "&amp;MIN(F62:F71)&amp;" до "&amp;MAX(F62:F71)</f>
        <v>Цена от 2700 до 61740</v>
      </c>
      <c r="G61" s="153"/>
      <c r="H61" s="153"/>
      <c r="I61" s="153"/>
      <c r="J61" s="154"/>
    </row>
    <row r="62" spans="1:10" ht="36" customHeight="1" x14ac:dyDescent="0.25">
      <c r="A62" s="7"/>
      <c r="B62" s="94" t="s">
        <v>141</v>
      </c>
      <c r="C62" s="95"/>
      <c r="D62" s="95"/>
      <c r="E62" s="96"/>
      <c r="F62" s="97">
        <v>11340</v>
      </c>
      <c r="G62" s="98"/>
      <c r="H62" s="98"/>
      <c r="I62" s="98"/>
      <c r="J62" s="99"/>
    </row>
    <row r="63" spans="1:10" ht="36" customHeight="1" x14ac:dyDescent="0.25">
      <c r="A63" s="7"/>
      <c r="B63" s="94" t="s">
        <v>214</v>
      </c>
      <c r="C63" s="95"/>
      <c r="D63" s="95"/>
      <c r="E63" s="96"/>
      <c r="F63" s="97">
        <v>7740</v>
      </c>
      <c r="G63" s="98"/>
      <c r="H63" s="98"/>
      <c r="I63" s="98"/>
      <c r="J63" s="99"/>
    </row>
    <row r="64" spans="1:10" ht="36" customHeight="1" x14ac:dyDescent="0.25">
      <c r="A64" s="7"/>
      <c r="B64" s="112" t="s">
        <v>144</v>
      </c>
      <c r="C64" s="113"/>
      <c r="D64" s="113"/>
      <c r="E64" s="114"/>
      <c r="F64" s="115">
        <v>61740</v>
      </c>
      <c r="G64" s="116"/>
      <c r="H64" s="116"/>
      <c r="I64" s="116"/>
      <c r="J64" s="117"/>
    </row>
    <row r="65" spans="1:10" ht="36" customHeight="1" x14ac:dyDescent="0.25">
      <c r="A65" s="7"/>
      <c r="B65" s="94" t="s">
        <v>145</v>
      </c>
      <c r="C65" s="95"/>
      <c r="D65" s="95"/>
      <c r="E65" s="96"/>
      <c r="F65" s="97">
        <v>16740</v>
      </c>
      <c r="G65" s="98"/>
      <c r="H65" s="98"/>
      <c r="I65" s="98"/>
      <c r="J65" s="99"/>
    </row>
    <row r="66" spans="1:10" ht="36" customHeight="1" x14ac:dyDescent="0.25">
      <c r="A66" s="7"/>
      <c r="B66" s="94" t="s">
        <v>146</v>
      </c>
      <c r="C66" s="95"/>
      <c r="D66" s="95"/>
      <c r="E66" s="96"/>
      <c r="F66" s="97">
        <v>38340</v>
      </c>
      <c r="G66" s="98"/>
      <c r="H66" s="98"/>
      <c r="I66" s="98"/>
      <c r="J66" s="99"/>
    </row>
    <row r="67" spans="1:10" ht="36" customHeight="1" x14ac:dyDescent="0.25">
      <c r="A67" s="7"/>
      <c r="B67" s="94" t="s">
        <v>147</v>
      </c>
      <c r="C67" s="95"/>
      <c r="D67" s="95"/>
      <c r="E67" s="96"/>
      <c r="F67" s="97">
        <v>2700</v>
      </c>
      <c r="G67" s="98"/>
      <c r="H67" s="98"/>
      <c r="I67" s="98"/>
      <c r="J67" s="99"/>
    </row>
    <row r="68" spans="1:10" ht="36" customHeight="1" x14ac:dyDescent="0.25">
      <c r="A68" s="7"/>
      <c r="B68" s="94" t="s">
        <v>148</v>
      </c>
      <c r="C68" s="95"/>
      <c r="D68" s="95"/>
      <c r="E68" s="96"/>
      <c r="F68" s="97">
        <v>2700</v>
      </c>
      <c r="G68" s="98"/>
      <c r="H68" s="98"/>
      <c r="I68" s="98"/>
      <c r="J68" s="99"/>
    </row>
    <row r="69" spans="1:10" ht="36" customHeight="1" x14ac:dyDescent="0.25">
      <c r="A69" s="7"/>
      <c r="B69" s="94" t="s">
        <v>149</v>
      </c>
      <c r="C69" s="95"/>
      <c r="D69" s="95"/>
      <c r="E69" s="96"/>
      <c r="F69" s="97">
        <v>5400</v>
      </c>
      <c r="G69" s="98"/>
      <c r="H69" s="98"/>
      <c r="I69" s="98"/>
      <c r="J69" s="99"/>
    </row>
    <row r="70" spans="1:10" ht="36" customHeight="1" x14ac:dyDescent="0.25">
      <c r="A70" s="7"/>
      <c r="B70" s="94" t="s">
        <v>150</v>
      </c>
      <c r="C70" s="95"/>
      <c r="D70" s="95"/>
      <c r="E70" s="96"/>
      <c r="F70" s="97">
        <v>8100</v>
      </c>
      <c r="G70" s="98"/>
      <c r="H70" s="98"/>
      <c r="I70" s="98"/>
      <c r="J70" s="99"/>
    </row>
    <row r="71" spans="1:10" ht="36" customHeight="1" thickBot="1" x14ac:dyDescent="0.3">
      <c r="A71" s="7"/>
      <c r="B71" s="94" t="s">
        <v>151</v>
      </c>
      <c r="C71" s="95"/>
      <c r="D71" s="95"/>
      <c r="E71" s="96"/>
      <c r="F71" s="97">
        <v>50400</v>
      </c>
      <c r="G71" s="98"/>
      <c r="H71" s="98"/>
      <c r="I71" s="98"/>
      <c r="J71" s="99"/>
    </row>
    <row r="72" spans="1:10" ht="54" customHeight="1" thickBot="1" x14ac:dyDescent="0.3">
      <c r="A72" s="7"/>
      <c r="B72" s="193" t="s">
        <v>215</v>
      </c>
      <c r="C72" s="194"/>
      <c r="D72" s="194"/>
      <c r="E72" s="195"/>
      <c r="F72" s="126" t="str">
        <f>"Цена от "&amp;MIN(F74,F78:F91)&amp;" до "&amp;MAX(F74,F78:F91)</f>
        <v>Цена от 3600 до 787140</v>
      </c>
      <c r="G72" s="127"/>
      <c r="H72" s="127"/>
      <c r="I72" s="127"/>
      <c r="J72" s="128"/>
    </row>
    <row r="73" spans="1:10" ht="24" customHeight="1" thickBot="1" x14ac:dyDescent="0.3">
      <c r="A73" s="7"/>
      <c r="B73" s="85"/>
      <c r="C73" s="86"/>
      <c r="D73" s="86"/>
      <c r="E73" s="87"/>
      <c r="F73" s="88"/>
      <c r="G73" s="89"/>
      <c r="H73" s="89"/>
      <c r="I73" s="89"/>
      <c r="J73" s="90"/>
    </row>
    <row r="74" spans="1:10" ht="36" customHeight="1" x14ac:dyDescent="0.25">
      <c r="A74" s="7"/>
      <c r="B74" s="94" t="s">
        <v>267</v>
      </c>
      <c r="C74" s="95"/>
      <c r="D74" s="95"/>
      <c r="E74" s="96"/>
      <c r="F74" s="97">
        <v>90288</v>
      </c>
      <c r="G74" s="98"/>
      <c r="H74" s="98"/>
      <c r="I74" s="98"/>
      <c r="J74" s="99"/>
    </row>
    <row r="75" spans="1:10" ht="36" customHeight="1" x14ac:dyDescent="0.25">
      <c r="A75" s="7"/>
      <c r="B75" s="132" t="s">
        <v>154</v>
      </c>
      <c r="C75" s="133"/>
      <c r="D75" s="133"/>
      <c r="E75" s="134"/>
      <c r="F75" s="97">
        <v>9028.7999999999993</v>
      </c>
      <c r="G75" s="98"/>
      <c r="H75" s="98"/>
      <c r="I75" s="98"/>
      <c r="J75" s="99"/>
    </row>
    <row r="76" spans="1:10" ht="36" customHeight="1" thickBot="1" x14ac:dyDescent="0.3">
      <c r="A76" s="7"/>
      <c r="B76" s="132" t="s">
        <v>155</v>
      </c>
      <c r="C76" s="133"/>
      <c r="D76" s="133"/>
      <c r="E76" s="134"/>
      <c r="F76" s="97">
        <v>22572</v>
      </c>
      <c r="G76" s="98"/>
      <c r="H76" s="98"/>
      <c r="I76" s="98"/>
      <c r="J76" s="99"/>
    </row>
    <row r="77" spans="1:10" ht="24" customHeight="1" thickBot="1" x14ac:dyDescent="0.3">
      <c r="A77" s="7"/>
      <c r="B77" s="85"/>
      <c r="C77" s="86"/>
      <c r="D77" s="86"/>
      <c r="E77" s="87"/>
      <c r="F77" s="88"/>
      <c r="G77" s="89"/>
      <c r="H77" s="89"/>
      <c r="I77" s="89"/>
      <c r="J77" s="90"/>
    </row>
    <row r="78" spans="1:10" ht="36" customHeight="1" x14ac:dyDescent="0.25">
      <c r="A78" s="7" t="s">
        <v>111</v>
      </c>
      <c r="B78" s="94" t="s">
        <v>156</v>
      </c>
      <c r="C78" s="95"/>
      <c r="D78" s="95"/>
      <c r="E78" s="96"/>
      <c r="F78" s="97">
        <v>177894</v>
      </c>
      <c r="G78" s="98"/>
      <c r="H78" s="98"/>
      <c r="I78" s="98"/>
      <c r="J78" s="99"/>
    </row>
    <row r="79" spans="1:10" ht="36" customHeight="1" x14ac:dyDescent="0.25">
      <c r="A79" s="7" t="s">
        <v>111</v>
      </c>
      <c r="B79" s="140" t="s">
        <v>157</v>
      </c>
      <c r="C79" s="141"/>
      <c r="D79" s="141"/>
      <c r="E79" s="142"/>
      <c r="F79" s="97">
        <v>77400</v>
      </c>
      <c r="G79" s="98"/>
      <c r="H79" s="98"/>
      <c r="I79" s="98"/>
      <c r="J79" s="99"/>
    </row>
    <row r="80" spans="1:10" ht="36" customHeight="1" x14ac:dyDescent="0.25">
      <c r="A80" s="7"/>
      <c r="B80" s="94" t="s">
        <v>268</v>
      </c>
      <c r="C80" s="95"/>
      <c r="D80" s="95"/>
      <c r="E80" s="96"/>
      <c r="F80" s="97">
        <v>787140</v>
      </c>
      <c r="G80" s="98"/>
      <c r="H80" s="98"/>
      <c r="I80" s="98"/>
      <c r="J80" s="99"/>
    </row>
    <row r="81" spans="1:10" ht="36" customHeight="1" x14ac:dyDescent="0.25">
      <c r="A81" s="7" t="s">
        <v>111</v>
      </c>
      <c r="B81" s="94" t="s">
        <v>158</v>
      </c>
      <c r="C81" s="95"/>
      <c r="D81" s="95"/>
      <c r="E81" s="96"/>
      <c r="F81" s="97">
        <v>256140</v>
      </c>
      <c r="G81" s="98"/>
      <c r="H81" s="98"/>
      <c r="I81" s="98"/>
      <c r="J81" s="99"/>
    </row>
    <row r="82" spans="1:10" ht="36" customHeight="1" x14ac:dyDescent="0.25">
      <c r="A82" s="7" t="s">
        <v>111</v>
      </c>
      <c r="B82" s="94" t="s">
        <v>159</v>
      </c>
      <c r="C82" s="95"/>
      <c r="D82" s="95"/>
      <c r="E82" s="96"/>
      <c r="F82" s="97">
        <v>70740</v>
      </c>
      <c r="G82" s="98"/>
      <c r="H82" s="98"/>
      <c r="I82" s="98"/>
      <c r="J82" s="99"/>
    </row>
    <row r="83" spans="1:10" ht="36" customHeight="1" x14ac:dyDescent="0.25">
      <c r="A83" s="7" t="s">
        <v>111</v>
      </c>
      <c r="B83" s="94" t="s">
        <v>160</v>
      </c>
      <c r="C83" s="95"/>
      <c r="D83" s="95"/>
      <c r="E83" s="96"/>
      <c r="F83" s="97">
        <v>84888</v>
      </c>
      <c r="G83" s="98"/>
      <c r="H83" s="98"/>
      <c r="I83" s="98"/>
      <c r="J83" s="99"/>
    </row>
    <row r="84" spans="1:10" ht="36" customHeight="1" x14ac:dyDescent="0.25">
      <c r="A84" s="7" t="s">
        <v>111</v>
      </c>
      <c r="B84" s="94" t="s">
        <v>161</v>
      </c>
      <c r="C84" s="95"/>
      <c r="D84" s="95"/>
      <c r="E84" s="96"/>
      <c r="F84" s="97">
        <v>45540</v>
      </c>
      <c r="G84" s="98"/>
      <c r="H84" s="98"/>
      <c r="I84" s="98"/>
      <c r="J84" s="99"/>
    </row>
    <row r="85" spans="1:10" ht="36" customHeight="1" x14ac:dyDescent="0.25">
      <c r="A85" s="7" t="s">
        <v>111</v>
      </c>
      <c r="B85" s="94" t="s">
        <v>162</v>
      </c>
      <c r="C85" s="95"/>
      <c r="D85" s="95"/>
      <c r="E85" s="96"/>
      <c r="F85" s="97">
        <v>137700</v>
      </c>
      <c r="G85" s="98"/>
      <c r="H85" s="98"/>
      <c r="I85" s="98"/>
      <c r="J85" s="99"/>
    </row>
    <row r="86" spans="1:10" ht="36" customHeight="1" x14ac:dyDescent="0.25">
      <c r="A86" s="7" t="s">
        <v>111</v>
      </c>
      <c r="B86" s="94" t="s">
        <v>163</v>
      </c>
      <c r="C86" s="95"/>
      <c r="D86" s="95"/>
      <c r="E86" s="96"/>
      <c r="F86" s="97">
        <v>308340</v>
      </c>
      <c r="G86" s="98"/>
      <c r="H86" s="98"/>
      <c r="I86" s="98"/>
      <c r="J86" s="99"/>
    </row>
    <row r="87" spans="1:10" ht="36" customHeight="1" x14ac:dyDescent="0.25">
      <c r="A87" s="7"/>
      <c r="B87" s="94" t="s">
        <v>164</v>
      </c>
      <c r="C87" s="95"/>
      <c r="D87" s="95"/>
      <c r="E87" s="96"/>
      <c r="F87" s="97">
        <v>117000</v>
      </c>
      <c r="G87" s="98"/>
      <c r="H87" s="98"/>
      <c r="I87" s="98"/>
      <c r="J87" s="99"/>
    </row>
    <row r="88" spans="1:10" ht="36" customHeight="1" x14ac:dyDescent="0.25">
      <c r="A88" s="7" t="s">
        <v>111</v>
      </c>
      <c r="B88" s="112" t="s">
        <v>165</v>
      </c>
      <c r="C88" s="113"/>
      <c r="D88" s="113"/>
      <c r="E88" s="114"/>
      <c r="F88" s="97">
        <v>3600</v>
      </c>
      <c r="G88" s="98"/>
      <c r="H88" s="98"/>
      <c r="I88" s="98"/>
      <c r="J88" s="99"/>
    </row>
    <row r="89" spans="1:10" ht="36" customHeight="1" x14ac:dyDescent="0.25">
      <c r="A89" s="7"/>
      <c r="B89" s="94" t="s">
        <v>166</v>
      </c>
      <c r="C89" s="95"/>
      <c r="D89" s="95"/>
      <c r="E89" s="96"/>
      <c r="F89" s="97">
        <v>61740</v>
      </c>
      <c r="G89" s="98"/>
      <c r="H89" s="98"/>
      <c r="I89" s="98"/>
      <c r="J89" s="99"/>
    </row>
    <row r="90" spans="1:10" ht="36" customHeight="1" x14ac:dyDescent="0.25">
      <c r="A90" s="7"/>
      <c r="B90" s="94" t="s">
        <v>167</v>
      </c>
      <c r="C90" s="95"/>
      <c r="D90" s="95"/>
      <c r="E90" s="96"/>
      <c r="F90" s="97">
        <v>52740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169</v>
      </c>
      <c r="C91" s="95"/>
      <c r="D91" s="95"/>
      <c r="E91" s="96"/>
      <c r="F91" s="97">
        <v>70740</v>
      </c>
      <c r="G91" s="98"/>
      <c r="H91" s="98"/>
      <c r="I91" s="98"/>
      <c r="J91" s="99"/>
    </row>
    <row r="92" spans="1:10" ht="36" customHeight="1" x14ac:dyDescent="0.25">
      <c r="A92" s="7"/>
      <c r="B92" s="94" t="s">
        <v>170</v>
      </c>
      <c r="C92" s="95"/>
      <c r="D92" s="95"/>
      <c r="E92" s="96"/>
      <c r="F92" s="97">
        <v>11340</v>
      </c>
      <c r="G92" s="98"/>
      <c r="H92" s="98"/>
      <c r="I92" s="98"/>
      <c r="J92" s="99"/>
    </row>
    <row r="93" spans="1:10" ht="36" customHeight="1" x14ac:dyDescent="0.25">
      <c r="A93" s="7"/>
      <c r="B93" s="94" t="s">
        <v>171</v>
      </c>
      <c r="C93" s="95"/>
      <c r="D93" s="95"/>
      <c r="E93" s="96"/>
      <c r="F93" s="97">
        <v>75060</v>
      </c>
      <c r="G93" s="98"/>
      <c r="H93" s="98"/>
      <c r="I93" s="98"/>
      <c r="J93" s="99"/>
    </row>
    <row r="94" spans="1:10" ht="36" customHeight="1" x14ac:dyDescent="0.25">
      <c r="A94" s="7"/>
      <c r="B94" s="94" t="s">
        <v>172</v>
      </c>
      <c r="C94" s="95"/>
      <c r="D94" s="95"/>
      <c r="E94" s="138"/>
      <c r="F94" s="97">
        <v>60030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173</v>
      </c>
      <c r="C95" s="95"/>
      <c r="D95" s="95"/>
      <c r="E95" s="96"/>
      <c r="F95" s="97">
        <v>249120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174</v>
      </c>
      <c r="C96" s="95"/>
      <c r="D96" s="95"/>
      <c r="E96" s="96"/>
      <c r="F96" s="97">
        <v>108720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175</v>
      </c>
      <c r="C97" s="95"/>
      <c r="D97" s="95"/>
      <c r="E97" s="96"/>
      <c r="F97" s="97">
        <v>359280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176</v>
      </c>
      <c r="C98" s="95"/>
      <c r="D98" s="95"/>
      <c r="E98" s="96"/>
      <c r="F98" s="97">
        <v>99360</v>
      </c>
      <c r="G98" s="98"/>
      <c r="H98" s="98"/>
      <c r="I98" s="98"/>
      <c r="J98" s="99"/>
    </row>
    <row r="99" spans="1:10" ht="36" customHeight="1" x14ac:dyDescent="0.25">
      <c r="A99" s="7" t="s">
        <v>113</v>
      </c>
      <c r="B99" s="132" t="s">
        <v>177</v>
      </c>
      <c r="C99" s="133"/>
      <c r="D99" s="133"/>
      <c r="E99" s="134"/>
      <c r="F99" s="97">
        <v>119232</v>
      </c>
      <c r="G99" s="98"/>
      <c r="H99" s="98"/>
      <c r="I99" s="98"/>
      <c r="J99" s="99"/>
    </row>
    <row r="100" spans="1:10" ht="36" customHeight="1" x14ac:dyDescent="0.25">
      <c r="A100" s="7" t="s">
        <v>113</v>
      </c>
      <c r="B100" s="94" t="s">
        <v>178</v>
      </c>
      <c r="C100" s="95"/>
      <c r="D100" s="95"/>
      <c r="E100" s="96"/>
      <c r="F100" s="97">
        <v>64080</v>
      </c>
      <c r="G100" s="98"/>
      <c r="H100" s="98"/>
      <c r="I100" s="98"/>
      <c r="J100" s="99"/>
    </row>
    <row r="101" spans="1:10" ht="36" customHeight="1" x14ac:dyDescent="0.25">
      <c r="A101" s="7" t="s">
        <v>113</v>
      </c>
      <c r="B101" s="94" t="s">
        <v>179</v>
      </c>
      <c r="C101" s="95"/>
      <c r="D101" s="95"/>
      <c r="E101" s="96"/>
      <c r="F101" s="97">
        <v>192960</v>
      </c>
      <c r="G101" s="98"/>
      <c r="H101" s="98"/>
      <c r="I101" s="98"/>
      <c r="J101" s="99"/>
    </row>
    <row r="102" spans="1:10" ht="36" customHeight="1" x14ac:dyDescent="0.25">
      <c r="A102" s="7" t="s">
        <v>113</v>
      </c>
      <c r="B102" s="94" t="s">
        <v>180</v>
      </c>
      <c r="C102" s="95"/>
      <c r="D102" s="95"/>
      <c r="E102" s="96"/>
      <c r="F102" s="97">
        <v>432000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112" t="s">
        <v>181</v>
      </c>
      <c r="C103" s="113"/>
      <c r="D103" s="113"/>
      <c r="E103" s="114"/>
      <c r="F103" s="97">
        <v>5040</v>
      </c>
      <c r="G103" s="98"/>
      <c r="H103" s="98"/>
      <c r="I103" s="98"/>
      <c r="J103" s="99"/>
    </row>
    <row r="104" spans="1:10" ht="36" customHeight="1" thickBot="1" x14ac:dyDescent="0.3">
      <c r="A104" s="7" t="s">
        <v>113</v>
      </c>
      <c r="B104" s="94" t="s">
        <v>183</v>
      </c>
      <c r="C104" s="95"/>
      <c r="D104" s="95"/>
      <c r="E104" s="96"/>
      <c r="F104" s="97">
        <v>99360</v>
      </c>
      <c r="G104" s="98"/>
      <c r="H104" s="98"/>
      <c r="I104" s="98"/>
      <c r="J104" s="99"/>
    </row>
    <row r="105" spans="1:10" ht="22.5" customHeight="1" x14ac:dyDescent="0.25">
      <c r="A105" s="7" t="s">
        <v>111</v>
      </c>
      <c r="B105" s="106" t="s">
        <v>185</v>
      </c>
      <c r="C105" s="107"/>
      <c r="D105" s="107"/>
      <c r="E105" s="107"/>
      <c r="F105" s="107"/>
      <c r="G105" s="107"/>
      <c r="H105" s="107"/>
      <c r="I105" s="107"/>
      <c r="J105" s="108"/>
    </row>
    <row r="106" spans="1:10" ht="36" customHeight="1" thickBot="1" x14ac:dyDescent="0.3">
      <c r="A106" s="7"/>
      <c r="B106" s="140" t="s">
        <v>168</v>
      </c>
      <c r="C106" s="141"/>
      <c r="D106" s="141"/>
      <c r="E106" s="142"/>
      <c r="F106" s="97">
        <v>40</v>
      </c>
      <c r="G106" s="98"/>
      <c r="H106" s="98"/>
      <c r="I106" s="98"/>
      <c r="J106" s="99"/>
    </row>
    <row r="107" spans="1:10" ht="36" customHeight="1" thickBot="1" x14ac:dyDescent="0.3">
      <c r="A107" s="7"/>
      <c r="B107" s="20" t="s">
        <v>184</v>
      </c>
      <c r="C107" s="21"/>
      <c r="D107" s="21"/>
      <c r="E107" s="22"/>
      <c r="F107" s="126"/>
      <c r="G107" s="127"/>
      <c r="H107" s="127"/>
      <c r="I107" s="127"/>
      <c r="J107" s="128"/>
    </row>
    <row r="108" spans="1:10" ht="22.5" customHeight="1" thickBot="1" x14ac:dyDescent="0.3">
      <c r="A108" s="7" t="s">
        <v>111</v>
      </c>
      <c r="B108" s="106" t="s">
        <v>185</v>
      </c>
      <c r="C108" s="107"/>
      <c r="D108" s="107"/>
      <c r="E108" s="107"/>
      <c r="F108" s="107"/>
      <c r="G108" s="107"/>
      <c r="H108" s="107"/>
      <c r="I108" s="107"/>
      <c r="J108" s="108"/>
    </row>
    <row r="109" spans="1:10" ht="36" customHeight="1" x14ac:dyDescent="0.25">
      <c r="A109" s="7"/>
      <c r="B109" s="129" t="s">
        <v>186</v>
      </c>
      <c r="C109" s="130"/>
      <c r="D109" s="130"/>
      <c r="E109" s="131"/>
      <c r="F109" s="97">
        <v>60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187</v>
      </c>
      <c r="C110" s="95"/>
      <c r="D110" s="95"/>
      <c r="E110" s="96"/>
      <c r="F110" s="97">
        <v>99</v>
      </c>
      <c r="G110" s="98"/>
      <c r="H110" s="98"/>
      <c r="I110" s="98"/>
      <c r="J110" s="99"/>
    </row>
    <row r="111" spans="1:10" ht="36" customHeight="1" thickBot="1" x14ac:dyDescent="0.3">
      <c r="A111" s="7"/>
      <c r="B111" s="94" t="s">
        <v>188</v>
      </c>
      <c r="C111" s="95"/>
      <c r="D111" s="95"/>
      <c r="E111" s="96"/>
      <c r="F111" s="97">
        <v>150</v>
      </c>
      <c r="G111" s="98"/>
      <c r="H111" s="98"/>
      <c r="I111" s="98"/>
      <c r="J111" s="99"/>
    </row>
    <row r="112" spans="1:10" ht="36" customHeight="1" thickBot="1" x14ac:dyDescent="0.3">
      <c r="A112" s="7"/>
      <c r="B112" s="119" t="s">
        <v>189</v>
      </c>
      <c r="C112" s="120"/>
      <c r="D112" s="120"/>
      <c r="E112" s="121"/>
      <c r="F112" s="273"/>
      <c r="G112" s="274"/>
      <c r="H112" s="274"/>
      <c r="I112" s="274"/>
      <c r="J112" s="275"/>
    </row>
    <row r="113" spans="1:10" ht="36" customHeight="1" x14ac:dyDescent="0.25">
      <c r="A113" s="7" t="s">
        <v>111</v>
      </c>
      <c r="B113" s="94" t="s">
        <v>253</v>
      </c>
      <c r="C113" s="95"/>
      <c r="D113" s="95"/>
      <c r="E113" s="96"/>
      <c r="F113" s="97">
        <v>71694</v>
      </c>
      <c r="G113" s="98"/>
      <c r="H113" s="98"/>
      <c r="I113" s="98"/>
      <c r="J113" s="99"/>
    </row>
    <row r="114" spans="1:10" ht="36" customHeight="1" x14ac:dyDescent="0.25">
      <c r="A114" s="7" t="s">
        <v>111</v>
      </c>
      <c r="B114" s="94" t="s">
        <v>269</v>
      </c>
      <c r="C114" s="95"/>
      <c r="D114" s="95"/>
      <c r="E114" s="96"/>
      <c r="F114" s="97">
        <v>71694</v>
      </c>
      <c r="G114" s="98"/>
      <c r="H114" s="98"/>
      <c r="I114" s="98"/>
      <c r="J114" s="99"/>
    </row>
    <row r="115" spans="1:10" ht="36" customHeight="1" x14ac:dyDescent="0.25">
      <c r="A115" s="7" t="s">
        <v>113</v>
      </c>
      <c r="B115" s="94" t="s">
        <v>270</v>
      </c>
      <c r="C115" s="95"/>
      <c r="D115" s="95"/>
      <c r="E115" s="96"/>
      <c r="F115" s="97">
        <v>100800</v>
      </c>
      <c r="G115" s="98"/>
      <c r="H115" s="98"/>
      <c r="I115" s="98"/>
      <c r="J115" s="99"/>
    </row>
    <row r="116" spans="1:10" ht="36" customHeight="1" x14ac:dyDescent="0.25">
      <c r="A116" s="7" t="s">
        <v>113</v>
      </c>
      <c r="B116" s="94" t="s">
        <v>271</v>
      </c>
      <c r="C116" s="95"/>
      <c r="D116" s="95"/>
      <c r="E116" s="96"/>
      <c r="F116" s="97">
        <v>100800</v>
      </c>
      <c r="G116" s="98"/>
      <c r="H116" s="98"/>
      <c r="I116" s="98"/>
      <c r="J116" s="99"/>
    </row>
    <row r="117" spans="1:10" ht="36" customHeight="1" thickBot="1" x14ac:dyDescent="0.3">
      <c r="A117" s="7"/>
      <c r="B117" s="94" t="s">
        <v>196</v>
      </c>
      <c r="C117" s="95"/>
      <c r="D117" s="95"/>
      <c r="E117" s="96"/>
      <c r="F117" s="97">
        <v>71694</v>
      </c>
      <c r="G117" s="98"/>
      <c r="H117" s="98"/>
      <c r="I117" s="98"/>
      <c r="J117" s="99"/>
    </row>
    <row r="118" spans="1:10" ht="54" customHeight="1" thickBot="1" x14ac:dyDescent="0.3">
      <c r="A118" s="7"/>
      <c r="B118" s="193" t="s">
        <v>197</v>
      </c>
      <c r="C118" s="194"/>
      <c r="D118" s="194"/>
      <c r="E118" s="195"/>
      <c r="F118" s="126"/>
      <c r="G118" s="127"/>
      <c r="H118" s="127"/>
      <c r="I118" s="127"/>
      <c r="J118" s="128"/>
    </row>
    <row r="119" spans="1:10" ht="36" customHeight="1" x14ac:dyDescent="0.25">
      <c r="A119" s="7"/>
      <c r="B119" s="94" t="s">
        <v>198</v>
      </c>
      <c r="C119" s="95"/>
      <c r="D119" s="95"/>
      <c r="E119" s="96"/>
      <c r="F119" s="97">
        <v>45540</v>
      </c>
      <c r="G119" s="98"/>
      <c r="H119" s="98"/>
      <c r="I119" s="98"/>
      <c r="J119" s="99"/>
    </row>
    <row r="120" spans="1:10" ht="36" customHeight="1" x14ac:dyDescent="0.25">
      <c r="A120" s="7"/>
      <c r="B120" s="94" t="s">
        <v>199</v>
      </c>
      <c r="C120" s="95"/>
      <c r="D120" s="95"/>
      <c r="E120" s="96"/>
      <c r="F120" s="97">
        <v>92340</v>
      </c>
      <c r="G120" s="98"/>
      <c r="H120" s="98"/>
      <c r="I120" s="98"/>
      <c r="J120" s="99"/>
    </row>
    <row r="121" spans="1:10" ht="36" customHeight="1" x14ac:dyDescent="0.25">
      <c r="A121" s="7"/>
      <c r="B121" s="94" t="s">
        <v>200</v>
      </c>
      <c r="C121" s="95"/>
      <c r="D121" s="95"/>
      <c r="E121" s="96"/>
      <c r="F121" s="97">
        <v>110340</v>
      </c>
      <c r="G121" s="98"/>
      <c r="H121" s="98"/>
      <c r="I121" s="98"/>
      <c r="J121" s="99"/>
    </row>
    <row r="122" spans="1:10" ht="36" customHeight="1" x14ac:dyDescent="0.25">
      <c r="A122" s="7"/>
      <c r="B122" s="94" t="s">
        <v>201</v>
      </c>
      <c r="C122" s="95"/>
      <c r="D122" s="95"/>
      <c r="E122" s="96"/>
      <c r="F122" s="97">
        <v>1080</v>
      </c>
      <c r="G122" s="98"/>
      <c r="H122" s="98"/>
      <c r="I122" s="98"/>
      <c r="J122" s="99"/>
    </row>
    <row r="123" spans="1:10" ht="36" customHeight="1" x14ac:dyDescent="0.25">
      <c r="A123" s="7"/>
      <c r="B123" s="94" t="s">
        <v>202</v>
      </c>
      <c r="C123" s="95"/>
      <c r="D123" s="95"/>
      <c r="E123" s="96"/>
      <c r="F123" s="97">
        <v>63540</v>
      </c>
      <c r="G123" s="98"/>
      <c r="H123" s="98"/>
      <c r="I123" s="98"/>
      <c r="J123" s="99"/>
    </row>
    <row r="124" spans="1:10" ht="36" customHeight="1" x14ac:dyDescent="0.25">
      <c r="A124" s="7"/>
      <c r="B124" s="94" t="s">
        <v>203</v>
      </c>
      <c r="C124" s="95"/>
      <c r="D124" s="95"/>
      <c r="E124" s="96"/>
      <c r="F124" s="97">
        <v>131940</v>
      </c>
      <c r="G124" s="98"/>
      <c r="H124" s="98"/>
      <c r="I124" s="98"/>
      <c r="J124" s="99"/>
    </row>
    <row r="125" spans="1:10" ht="36" customHeight="1" x14ac:dyDescent="0.25">
      <c r="A125" s="7"/>
      <c r="B125" s="94" t="s">
        <v>204</v>
      </c>
      <c r="C125" s="95"/>
      <c r="D125" s="95"/>
      <c r="E125" s="96"/>
      <c r="F125" s="97">
        <v>158940</v>
      </c>
      <c r="G125" s="98"/>
      <c r="H125" s="98"/>
      <c r="I125" s="98"/>
      <c r="J125" s="99"/>
    </row>
    <row r="126" spans="1:10" ht="36" customHeight="1" thickBot="1" x14ac:dyDescent="0.3">
      <c r="A126" s="7"/>
      <c r="B126" s="94" t="s">
        <v>205</v>
      </c>
      <c r="C126" s="95"/>
      <c r="D126" s="95"/>
      <c r="E126" s="96"/>
      <c r="F126" s="97">
        <v>1800</v>
      </c>
      <c r="G126" s="98"/>
      <c r="H126" s="98"/>
      <c r="I126" s="98"/>
      <c r="J126" s="99"/>
    </row>
    <row r="127" spans="1:10" ht="36" customHeight="1" x14ac:dyDescent="0.25">
      <c r="A127" s="7"/>
      <c r="B127" s="300" t="s">
        <v>185</v>
      </c>
      <c r="C127" s="301"/>
      <c r="D127" s="301"/>
      <c r="E127" s="301"/>
      <c r="F127" s="301"/>
      <c r="G127" s="301"/>
      <c r="H127" s="301"/>
      <c r="I127" s="301"/>
      <c r="J127" s="302"/>
    </row>
    <row r="128" spans="1:10" ht="36" customHeight="1" thickBot="1" x14ac:dyDescent="0.3">
      <c r="A128" s="7"/>
      <c r="B128" s="330" t="s">
        <v>206</v>
      </c>
      <c r="C128" s="330"/>
      <c r="D128" s="330"/>
      <c r="E128" s="330"/>
      <c r="F128" s="311">
        <v>150</v>
      </c>
      <c r="G128" s="311"/>
      <c r="H128" s="311"/>
      <c r="I128" s="311"/>
      <c r="J128" s="312"/>
    </row>
    <row r="129" spans="1:10" ht="24" customHeight="1" thickBot="1" x14ac:dyDescent="0.3">
      <c r="A129" s="7" t="s">
        <v>111</v>
      </c>
      <c r="B129" s="85"/>
      <c r="C129" s="86"/>
      <c r="D129" s="86"/>
      <c r="E129" s="87"/>
      <c r="F129" s="88"/>
      <c r="G129" s="89"/>
      <c r="H129" s="89"/>
      <c r="I129" s="89"/>
      <c r="J129" s="90"/>
    </row>
    <row r="130" spans="1:10" ht="54" customHeight="1" thickBot="1" x14ac:dyDescent="0.3">
      <c r="A130" s="7" t="s">
        <v>111</v>
      </c>
      <c r="B130" s="350" t="s">
        <v>272</v>
      </c>
      <c r="C130" s="351"/>
      <c r="D130" s="351"/>
      <c r="E130" s="352"/>
      <c r="F130" s="353"/>
      <c r="G130" s="354"/>
      <c r="H130" s="354"/>
      <c r="I130" s="354"/>
      <c r="J130" s="355"/>
    </row>
    <row r="131" spans="1:10" ht="36" customHeight="1" thickBot="1" x14ac:dyDescent="0.3">
      <c r="A131" s="7" t="s">
        <v>111</v>
      </c>
      <c r="B131" s="356" t="s">
        <v>273</v>
      </c>
      <c r="C131" s="357"/>
      <c r="D131" s="357"/>
      <c r="E131" s="358"/>
      <c r="F131" s="46"/>
      <c r="G131" s="46"/>
      <c r="H131" s="46"/>
      <c r="I131" s="46"/>
      <c r="J131" s="47"/>
    </row>
    <row r="132" spans="1:10" ht="36" customHeight="1" thickBot="1" x14ac:dyDescent="0.3">
      <c r="A132" s="7"/>
      <c r="B132" s="356" t="s">
        <v>274</v>
      </c>
      <c r="C132" s="357"/>
      <c r="D132" s="357"/>
      <c r="E132" s="358"/>
      <c r="F132" s="46"/>
      <c r="G132" s="46"/>
      <c r="H132" s="46"/>
      <c r="I132" s="46"/>
      <c r="J132" s="46"/>
    </row>
    <row r="133" spans="1:10" ht="18" customHeight="1" x14ac:dyDescent="0.25">
      <c r="A133" s="7"/>
      <c r="B133" s="27"/>
      <c r="C133" s="28"/>
      <c r="D133" s="28"/>
      <c r="E133" s="28"/>
      <c r="F133" s="29"/>
      <c r="G133" s="29"/>
      <c r="H133" s="29"/>
      <c r="I133" s="29"/>
      <c r="J133" s="29"/>
    </row>
    <row r="134" spans="1:10" ht="67.5" customHeight="1" x14ac:dyDescent="0.25">
      <c r="A134" s="7"/>
      <c r="B134" s="91" t="s">
        <v>275</v>
      </c>
      <c r="C134" s="91"/>
      <c r="D134" s="91"/>
      <c r="E134" s="91"/>
      <c r="F134" s="91"/>
      <c r="G134" s="91"/>
      <c r="H134" s="91"/>
      <c r="I134" s="91"/>
      <c r="J134" s="91"/>
    </row>
    <row r="135" spans="1:10" ht="27" customHeight="1" x14ac:dyDescent="0.25">
      <c r="A135" s="7" t="s">
        <v>113</v>
      </c>
      <c r="B135" s="91" t="s">
        <v>209</v>
      </c>
      <c r="C135" s="91"/>
      <c r="D135" s="91"/>
      <c r="E135" s="91"/>
      <c r="F135" s="91"/>
      <c r="G135" s="91"/>
      <c r="H135" s="91"/>
      <c r="I135" s="91"/>
      <c r="J135" s="91"/>
    </row>
    <row r="136" spans="1:10" ht="18" customHeight="1" x14ac:dyDescent="0.25">
      <c r="A136" s="7"/>
      <c r="B136" s="27"/>
      <c r="C136" s="28"/>
      <c r="D136" s="28"/>
      <c r="E136" s="28"/>
      <c r="F136" s="29"/>
      <c r="G136" s="29"/>
      <c r="H136" s="29"/>
      <c r="I136" s="29"/>
      <c r="J136" s="29"/>
    </row>
    <row r="137" spans="1:10" s="48" customFormat="1" ht="36" customHeight="1" thickBot="1" x14ac:dyDescent="0.3">
      <c r="B137" s="341" t="s">
        <v>276</v>
      </c>
      <c r="C137" s="341"/>
      <c r="D137" s="341"/>
      <c r="E137" s="341"/>
      <c r="F137" s="341"/>
      <c r="G137" s="341"/>
      <c r="H137" s="341"/>
      <c r="I137" s="341"/>
    </row>
    <row r="138" spans="1:10" s="32" customFormat="1" ht="36" customHeight="1" thickBot="1" x14ac:dyDescent="0.3">
      <c r="B138" s="342" t="s">
        <v>277</v>
      </c>
      <c r="C138" s="343"/>
      <c r="D138" s="343"/>
      <c r="E138" s="343"/>
      <c r="F138" s="343"/>
      <c r="G138" s="343"/>
      <c r="H138" s="343"/>
      <c r="I138" s="344"/>
    </row>
    <row r="139" spans="1:10" ht="82.5" customHeight="1" thickBot="1" x14ac:dyDescent="0.3">
      <c r="B139" s="345" t="s">
        <v>278</v>
      </c>
      <c r="C139" s="346"/>
      <c r="D139" s="347" t="s">
        <v>279</v>
      </c>
      <c r="E139" s="348"/>
      <c r="F139" s="349"/>
      <c r="G139" s="348" t="s">
        <v>280</v>
      </c>
      <c r="H139" s="348"/>
      <c r="I139" s="349"/>
      <c r="J139" s="8"/>
    </row>
    <row r="140" spans="1:10" ht="36" customHeight="1" x14ac:dyDescent="0.25">
      <c r="B140" s="331" t="s">
        <v>281</v>
      </c>
      <c r="C140" s="332"/>
      <c r="D140" s="333" t="s">
        <v>282</v>
      </c>
      <c r="E140" s="333"/>
      <c r="F140" s="333"/>
      <c r="G140" s="335">
        <v>2190</v>
      </c>
      <c r="H140" s="333"/>
      <c r="I140" s="336"/>
      <c r="J140" s="8"/>
    </row>
    <row r="141" spans="1:10" ht="36" customHeight="1" x14ac:dyDescent="0.25">
      <c r="B141" s="337" t="s">
        <v>283</v>
      </c>
      <c r="C141" s="338"/>
      <c r="D141" s="334"/>
      <c r="E141" s="334"/>
      <c r="F141" s="334"/>
      <c r="G141" s="339">
        <v>1590</v>
      </c>
      <c r="H141" s="334"/>
      <c r="I141" s="340"/>
      <c r="J141" s="8"/>
    </row>
    <row r="142" spans="1:10" ht="36" customHeight="1" x14ac:dyDescent="0.25">
      <c r="B142" s="337" t="s">
        <v>284</v>
      </c>
      <c r="C142" s="338"/>
      <c r="D142" s="334"/>
      <c r="E142" s="334"/>
      <c r="F142" s="334"/>
      <c r="G142" s="339">
        <v>1440</v>
      </c>
      <c r="H142" s="334"/>
      <c r="I142" s="340"/>
      <c r="J142" s="8"/>
    </row>
    <row r="143" spans="1:10" ht="54" customHeight="1" x14ac:dyDescent="0.25">
      <c r="B143" s="337" t="s">
        <v>285</v>
      </c>
      <c r="C143" s="338"/>
      <c r="D143" s="334"/>
      <c r="E143" s="334"/>
      <c r="F143" s="334"/>
      <c r="G143" s="339">
        <v>1290</v>
      </c>
      <c r="H143" s="334"/>
      <c r="I143" s="340"/>
      <c r="J143" s="8"/>
    </row>
    <row r="144" spans="1:10" ht="15" customHeight="1" x14ac:dyDescent="0.25">
      <c r="B144" s="49"/>
      <c r="C144" s="49"/>
      <c r="D144" s="50"/>
      <c r="E144" s="50"/>
      <c r="F144" s="50"/>
      <c r="G144" s="51"/>
      <c r="H144" s="50"/>
      <c r="I144" s="50"/>
      <c r="J144" s="8"/>
    </row>
    <row r="145" spans="1:10" ht="40.5" customHeight="1" x14ac:dyDescent="0.25">
      <c r="A145" s="7"/>
      <c r="B145" s="93" t="s">
        <v>210</v>
      </c>
      <c r="C145" s="93"/>
      <c r="D145" s="93"/>
      <c r="E145" s="93"/>
      <c r="F145" s="93"/>
      <c r="G145" s="93"/>
      <c r="H145" s="93"/>
      <c r="I145" s="93"/>
      <c r="J145" s="93"/>
    </row>
    <row r="146" spans="1:10" ht="18" customHeight="1" x14ac:dyDescent="0.25">
      <c r="A146" s="7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J105"/>
    <mergeCell ref="B106:E106"/>
    <mergeCell ref="F106:J106"/>
    <mergeCell ref="F107:J107"/>
    <mergeCell ref="B108:J108"/>
    <mergeCell ref="B109:E109"/>
    <mergeCell ref="F109:J109"/>
    <mergeCell ref="B102:E102"/>
    <mergeCell ref="F102:J102"/>
    <mergeCell ref="B103:E103"/>
    <mergeCell ref="F103:J103"/>
    <mergeCell ref="B104:E104"/>
    <mergeCell ref="F104:J104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34:J134"/>
    <mergeCell ref="B135:J135"/>
    <mergeCell ref="B137:I137"/>
    <mergeCell ref="B138:I138"/>
    <mergeCell ref="B139:C139"/>
    <mergeCell ref="D139:F139"/>
    <mergeCell ref="G139:I139"/>
    <mergeCell ref="B129:E129"/>
    <mergeCell ref="F129:J129"/>
    <mergeCell ref="B130:E130"/>
    <mergeCell ref="F130:J130"/>
    <mergeCell ref="B131:E131"/>
    <mergeCell ref="B132:E132"/>
    <mergeCell ref="B145:J145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29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24" customHeight="1" thickBot="1" x14ac:dyDescent="0.3">
      <c r="A10" s="7"/>
      <c r="B10" s="85"/>
      <c r="C10" s="86"/>
      <c r="D10" s="86"/>
      <c r="E10" s="87"/>
      <c r="F10" s="365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6480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86"/>
      <c r="D13" s="86"/>
      <c r="E13" s="87"/>
      <c r="F13" s="365"/>
      <c r="G13" s="89"/>
      <c r="H13" s="89"/>
      <c r="I13" s="89"/>
      <c r="J13" s="90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359">
        <v>720</v>
      </c>
      <c r="G14" s="360"/>
      <c r="H14" s="360"/>
      <c r="I14" s="360"/>
      <c r="J14" s="361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96">
        <v>1008</v>
      </c>
      <c r="G15" s="139"/>
      <c r="H15" s="139"/>
      <c r="I15" s="139"/>
      <c r="J15" s="197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2880 до 57600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2880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5760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8640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11520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14400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17280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20160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23040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25920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28800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31680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34560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37440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40320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43200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46080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48960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51840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54720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57600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24120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4320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5400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17280.000000000004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7200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20520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24119.999999999993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59976</v>
      </c>
      <c r="G50" s="274"/>
      <c r="H50" s="274"/>
      <c r="I50" s="274"/>
      <c r="J50" s="275"/>
    </row>
    <row r="51" spans="1:10" ht="24" customHeight="1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15120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1512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3780</v>
      </c>
      <c r="G54" s="136"/>
      <c r="H54" s="136"/>
      <c r="I54" s="136"/>
      <c r="J54" s="137"/>
    </row>
    <row r="55" spans="1:10" ht="24" customHeight="1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21600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10800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7560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27360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32832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16200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18000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19800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59760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10800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7200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59976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7200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5400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18000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30060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30240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15120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10800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38880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46656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23040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25200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28080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84240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10080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300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21168</v>
      </c>
      <c r="G90" s="42">
        <f>H90*1.1</f>
        <v>19404</v>
      </c>
      <c r="H90" s="42">
        <v>17640</v>
      </c>
      <c r="I90" s="42">
        <f>H90*0.75</f>
        <v>13230</v>
      </c>
      <c r="J90" s="43">
        <f>H90*0.5</f>
        <v>8820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27000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269</v>
      </c>
      <c r="C92" s="95"/>
      <c r="D92" s="95"/>
      <c r="E92" s="96"/>
      <c r="F92" s="97">
        <v>13320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94" t="s">
        <v>192</v>
      </c>
      <c r="C93" s="95"/>
      <c r="D93" s="95"/>
      <c r="E93" s="96"/>
      <c r="F93" s="97">
        <v>21600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193</v>
      </c>
      <c r="C94" s="95"/>
      <c r="D94" s="95"/>
      <c r="E94" s="96"/>
      <c r="F94" s="41">
        <f>H94*1.2</f>
        <v>30240</v>
      </c>
      <c r="G94" s="42">
        <f>H94*1.1</f>
        <v>27720.000000000004</v>
      </c>
      <c r="H94" s="42">
        <v>25200</v>
      </c>
      <c r="I94" s="42">
        <f>H94*0.75</f>
        <v>18900</v>
      </c>
      <c r="J94" s="43">
        <f>H94*0.5</f>
        <v>12600</v>
      </c>
    </row>
    <row r="95" spans="1:10" ht="36" customHeight="1" x14ac:dyDescent="0.25">
      <c r="A95" s="7" t="s">
        <v>113</v>
      </c>
      <c r="B95" s="94" t="s">
        <v>194</v>
      </c>
      <c r="C95" s="95"/>
      <c r="D95" s="95"/>
      <c r="E95" s="96"/>
      <c r="F95" s="97">
        <v>38160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18720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30240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138"/>
      <c r="F98" s="26">
        <f>H98*1.2</f>
        <v>15984</v>
      </c>
      <c r="G98" s="26">
        <f>H98*1.1</f>
        <v>14652.000000000002</v>
      </c>
      <c r="H98" s="26">
        <v>13320</v>
      </c>
      <c r="I98" s="26">
        <f>H98*0.75</f>
        <v>9990</v>
      </c>
      <c r="J98" s="26">
        <f>H98*0.5</f>
        <v>6660</v>
      </c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23760.000000000004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47520.000000000007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59400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720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35640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71280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89279.999999999971</v>
      </c>
      <c r="G106" s="98"/>
      <c r="H106" s="98"/>
      <c r="I106" s="98"/>
      <c r="J106" s="99"/>
    </row>
    <row r="107" spans="1:10" ht="36" customHeight="1" thickBot="1" x14ac:dyDescent="0.3">
      <c r="A107" s="7"/>
      <c r="B107" s="132" t="s">
        <v>205</v>
      </c>
      <c r="C107" s="133"/>
      <c r="D107" s="133"/>
      <c r="E107" s="134"/>
      <c r="F107" s="362">
        <v>1080</v>
      </c>
      <c r="G107" s="363"/>
      <c r="H107" s="363"/>
      <c r="I107" s="363"/>
      <c r="J107" s="364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customHeight="1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18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67.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0.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7" customHeight="1" x14ac:dyDescent="0.25">
      <c r="A114" s="7" t="s">
        <v>113</v>
      </c>
      <c r="B114" s="92" t="s">
        <v>209</v>
      </c>
      <c r="C114" s="92"/>
      <c r="D114" s="92"/>
      <c r="E114" s="92"/>
      <c r="F114" s="92"/>
      <c r="G114" s="92"/>
      <c r="H114" s="92"/>
      <c r="I114" s="92"/>
      <c r="J114" s="92"/>
    </row>
    <row r="115" spans="1:10" ht="40.5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18" customHeight="1" x14ac:dyDescent="0.25">
      <c r="A116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24" defaultRowHeight="21" outlineLevelRow="1" x14ac:dyDescent="0.25"/>
  <cols>
    <col min="1" max="1" width="24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24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372" t="s">
        <v>105</v>
      </c>
      <c r="C6" s="373"/>
      <c r="D6" s="373"/>
      <c r="E6" s="374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85"/>
      <c r="C7" s="155"/>
      <c r="D7" s="155"/>
      <c r="E7" s="156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48600</v>
      </c>
      <c r="G8" s="16">
        <f>H8*1.1</f>
        <v>44550</v>
      </c>
      <c r="H8" s="16">
        <v>40500</v>
      </c>
      <c r="I8" s="16">
        <f>H8*0.75</f>
        <v>30375</v>
      </c>
      <c r="J8" s="16">
        <f>H8*0.5</f>
        <v>20250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68083.199999999997</v>
      </c>
      <c r="G9" s="18">
        <f>H9*1.1</f>
        <v>62409.600000000006</v>
      </c>
      <c r="H9" s="18">
        <v>56736</v>
      </c>
      <c r="I9" s="18">
        <f>H9*0.75</f>
        <v>42552</v>
      </c>
      <c r="J9" s="18">
        <f>H9*0.5</f>
        <v>28368</v>
      </c>
    </row>
    <row r="10" spans="1:10" ht="36" customHeight="1" thickBot="1" x14ac:dyDescent="0.3"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56160</v>
      </c>
      <c r="G11" s="16">
        <f>H11*1.1</f>
        <v>51480.000000000007</v>
      </c>
      <c r="H11" s="16">
        <v>46800</v>
      </c>
      <c r="I11" s="16">
        <f>H11*0.75</f>
        <v>35100</v>
      </c>
      <c r="J11" s="16">
        <f>H11*0.5</f>
        <v>23400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78624</v>
      </c>
      <c r="G12" s="18">
        <f>H12*1.1</f>
        <v>72072</v>
      </c>
      <c r="H12" s="18">
        <v>65520</v>
      </c>
      <c r="I12" s="18">
        <f>H12*0.75</f>
        <v>49140</v>
      </c>
      <c r="J12" s="18">
        <f>H12*0.5</f>
        <v>32760</v>
      </c>
    </row>
    <row r="13" spans="1:10" ht="24" thickBot="1" x14ac:dyDescent="0.3"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10202.4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14400</v>
      </c>
      <c r="G15" s="174"/>
      <c r="H15" s="174"/>
      <c r="I15" s="174"/>
      <c r="J15" s="175"/>
    </row>
    <row r="16" spans="1:10" ht="24" thickBot="1" x14ac:dyDescent="0.3"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2160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3024</v>
      </c>
      <c r="G18" s="98"/>
      <c r="H18" s="98"/>
      <c r="I18" s="98"/>
      <c r="J18" s="99"/>
    </row>
    <row r="19" spans="1:10" ht="24" thickBot="1" x14ac:dyDescent="0.3">
      <c r="B19" s="85"/>
      <c r="C19" s="155"/>
      <c r="D19" s="155"/>
      <c r="E19" s="156"/>
      <c r="F19" s="88"/>
      <c r="G19" s="89"/>
      <c r="H19" s="89"/>
      <c r="I19" s="89"/>
      <c r="J19" s="90"/>
    </row>
    <row r="20" spans="1:10" ht="36" customHeight="1" thickBot="1" x14ac:dyDescent="0.3"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5400 до 108000</v>
      </c>
      <c r="G20" s="161"/>
      <c r="H20" s="161"/>
      <c r="I20" s="161"/>
      <c r="J20" s="162"/>
    </row>
    <row r="21" spans="1:10" ht="36" customHeight="1" outlineLevel="1" x14ac:dyDescent="0.25">
      <c r="B21" s="129" t="s">
        <v>120</v>
      </c>
      <c r="C21" s="130"/>
      <c r="D21" s="130"/>
      <c r="E21" s="131"/>
      <c r="F21" s="97">
        <v>5400</v>
      </c>
      <c r="G21" s="98"/>
      <c r="H21" s="98"/>
      <c r="I21" s="98"/>
      <c r="J21" s="99"/>
    </row>
    <row r="22" spans="1:10" ht="36" customHeight="1" outlineLevel="1" x14ac:dyDescent="0.25">
      <c r="B22" s="140" t="s">
        <v>121</v>
      </c>
      <c r="C22" s="141"/>
      <c r="D22" s="141"/>
      <c r="E22" s="142"/>
      <c r="F22" s="97">
        <v>10800</v>
      </c>
      <c r="G22" s="98"/>
      <c r="H22" s="98"/>
      <c r="I22" s="98"/>
      <c r="J22" s="99"/>
    </row>
    <row r="23" spans="1:10" ht="36" customHeight="1" outlineLevel="1" x14ac:dyDescent="0.25">
      <c r="B23" s="140" t="s">
        <v>122</v>
      </c>
      <c r="C23" s="141"/>
      <c r="D23" s="141"/>
      <c r="E23" s="142"/>
      <c r="F23" s="97">
        <v>16200</v>
      </c>
      <c r="G23" s="98"/>
      <c r="H23" s="98"/>
      <c r="I23" s="98"/>
      <c r="J23" s="99"/>
    </row>
    <row r="24" spans="1:10" ht="36" customHeight="1" outlineLevel="1" x14ac:dyDescent="0.25">
      <c r="B24" s="140" t="s">
        <v>123</v>
      </c>
      <c r="C24" s="141"/>
      <c r="D24" s="141"/>
      <c r="E24" s="142"/>
      <c r="F24" s="97">
        <v>21600</v>
      </c>
      <c r="G24" s="98"/>
      <c r="H24" s="98"/>
      <c r="I24" s="98"/>
      <c r="J24" s="99"/>
    </row>
    <row r="25" spans="1:10" ht="36" customHeight="1" outlineLevel="1" x14ac:dyDescent="0.25">
      <c r="B25" s="140" t="s">
        <v>124</v>
      </c>
      <c r="C25" s="141"/>
      <c r="D25" s="141"/>
      <c r="E25" s="142"/>
      <c r="F25" s="97">
        <v>27000</v>
      </c>
      <c r="G25" s="98"/>
      <c r="H25" s="98"/>
      <c r="I25" s="98"/>
      <c r="J25" s="99"/>
    </row>
    <row r="26" spans="1:10" ht="36" customHeight="1" outlineLevel="1" x14ac:dyDescent="0.25">
      <c r="B26" s="140" t="s">
        <v>125</v>
      </c>
      <c r="C26" s="141"/>
      <c r="D26" s="141"/>
      <c r="E26" s="142"/>
      <c r="F26" s="97">
        <v>32400</v>
      </c>
      <c r="G26" s="98"/>
      <c r="H26" s="98"/>
      <c r="I26" s="98"/>
      <c r="J26" s="99"/>
    </row>
    <row r="27" spans="1:10" ht="36" customHeight="1" outlineLevel="1" x14ac:dyDescent="0.25">
      <c r="B27" s="140" t="s">
        <v>126</v>
      </c>
      <c r="C27" s="141"/>
      <c r="D27" s="141"/>
      <c r="E27" s="142"/>
      <c r="F27" s="97">
        <v>37800</v>
      </c>
      <c r="G27" s="98"/>
      <c r="H27" s="98"/>
      <c r="I27" s="98"/>
      <c r="J27" s="99"/>
    </row>
    <row r="28" spans="1:10" ht="36" customHeight="1" outlineLevel="1" x14ac:dyDescent="0.25">
      <c r="B28" s="140" t="s">
        <v>127</v>
      </c>
      <c r="C28" s="141"/>
      <c r="D28" s="141"/>
      <c r="E28" s="142"/>
      <c r="F28" s="97">
        <v>43200</v>
      </c>
      <c r="G28" s="98"/>
      <c r="H28" s="98"/>
      <c r="I28" s="98"/>
      <c r="J28" s="99"/>
    </row>
    <row r="29" spans="1:10" ht="36" customHeight="1" outlineLevel="1" x14ac:dyDescent="0.25">
      <c r="B29" s="140" t="s">
        <v>128</v>
      </c>
      <c r="C29" s="141"/>
      <c r="D29" s="141"/>
      <c r="E29" s="142"/>
      <c r="F29" s="97">
        <v>48600</v>
      </c>
      <c r="G29" s="98"/>
      <c r="H29" s="98"/>
      <c r="I29" s="98"/>
      <c r="J29" s="99"/>
    </row>
    <row r="30" spans="1:10" ht="36" customHeight="1" outlineLevel="1" x14ac:dyDescent="0.25">
      <c r="B30" s="140" t="s">
        <v>129</v>
      </c>
      <c r="C30" s="141"/>
      <c r="D30" s="141"/>
      <c r="E30" s="142"/>
      <c r="F30" s="97">
        <v>54000</v>
      </c>
      <c r="G30" s="98"/>
      <c r="H30" s="98"/>
      <c r="I30" s="98"/>
      <c r="J30" s="99"/>
    </row>
    <row r="31" spans="1:10" ht="36" customHeight="1" outlineLevel="1" x14ac:dyDescent="0.25">
      <c r="B31" s="140" t="s">
        <v>130</v>
      </c>
      <c r="C31" s="141"/>
      <c r="D31" s="141"/>
      <c r="E31" s="142"/>
      <c r="F31" s="97">
        <v>59400</v>
      </c>
      <c r="G31" s="98"/>
      <c r="H31" s="98"/>
      <c r="I31" s="98"/>
      <c r="J31" s="99"/>
    </row>
    <row r="32" spans="1:10" ht="36" customHeight="1" outlineLevel="1" x14ac:dyDescent="0.25">
      <c r="B32" s="140" t="s">
        <v>131</v>
      </c>
      <c r="C32" s="141"/>
      <c r="D32" s="141"/>
      <c r="E32" s="142"/>
      <c r="F32" s="97">
        <v>64800</v>
      </c>
      <c r="G32" s="98"/>
      <c r="H32" s="98"/>
      <c r="I32" s="98"/>
      <c r="J32" s="99"/>
    </row>
    <row r="33" spans="2:10" ht="36" customHeight="1" outlineLevel="1" x14ac:dyDescent="0.25">
      <c r="B33" s="140" t="s">
        <v>132</v>
      </c>
      <c r="C33" s="141"/>
      <c r="D33" s="141"/>
      <c r="E33" s="142"/>
      <c r="F33" s="97">
        <v>70200</v>
      </c>
      <c r="G33" s="98"/>
      <c r="H33" s="98"/>
      <c r="I33" s="98"/>
      <c r="J33" s="99"/>
    </row>
    <row r="34" spans="2:10" ht="36" customHeight="1" outlineLevel="1" x14ac:dyDescent="0.25">
      <c r="B34" s="140" t="s">
        <v>133</v>
      </c>
      <c r="C34" s="141"/>
      <c r="D34" s="141"/>
      <c r="E34" s="142"/>
      <c r="F34" s="97">
        <v>75600</v>
      </c>
      <c r="G34" s="98"/>
      <c r="H34" s="98"/>
      <c r="I34" s="98"/>
      <c r="J34" s="99"/>
    </row>
    <row r="35" spans="2:10" ht="36" customHeight="1" outlineLevel="1" x14ac:dyDescent="0.25">
      <c r="B35" s="140" t="s">
        <v>134</v>
      </c>
      <c r="C35" s="141"/>
      <c r="D35" s="141"/>
      <c r="E35" s="142"/>
      <c r="F35" s="97">
        <v>81000</v>
      </c>
      <c r="G35" s="98"/>
      <c r="H35" s="98"/>
      <c r="I35" s="98"/>
      <c r="J35" s="99"/>
    </row>
    <row r="36" spans="2:10" ht="36" customHeight="1" outlineLevel="1" x14ac:dyDescent="0.25">
      <c r="B36" s="140" t="s">
        <v>135</v>
      </c>
      <c r="C36" s="141"/>
      <c r="D36" s="141"/>
      <c r="E36" s="142"/>
      <c r="F36" s="97">
        <v>86400</v>
      </c>
      <c r="G36" s="98"/>
      <c r="H36" s="98"/>
      <c r="I36" s="98"/>
      <c r="J36" s="99"/>
    </row>
    <row r="37" spans="2:10" ht="36" customHeight="1" outlineLevel="1" x14ac:dyDescent="0.25">
      <c r="B37" s="140" t="s">
        <v>136</v>
      </c>
      <c r="C37" s="141"/>
      <c r="D37" s="141"/>
      <c r="E37" s="142"/>
      <c r="F37" s="97">
        <v>91800</v>
      </c>
      <c r="G37" s="98"/>
      <c r="H37" s="98"/>
      <c r="I37" s="98"/>
      <c r="J37" s="99"/>
    </row>
    <row r="38" spans="2:10" ht="36" customHeight="1" outlineLevel="1" x14ac:dyDescent="0.25">
      <c r="B38" s="140" t="s">
        <v>137</v>
      </c>
      <c r="C38" s="141"/>
      <c r="D38" s="141"/>
      <c r="E38" s="142"/>
      <c r="F38" s="97">
        <v>97200</v>
      </c>
      <c r="G38" s="98"/>
      <c r="H38" s="98"/>
      <c r="I38" s="98"/>
      <c r="J38" s="99"/>
    </row>
    <row r="39" spans="2:10" ht="36" customHeight="1" outlineLevel="1" x14ac:dyDescent="0.25">
      <c r="B39" s="140" t="s">
        <v>138</v>
      </c>
      <c r="C39" s="141"/>
      <c r="D39" s="141"/>
      <c r="E39" s="142"/>
      <c r="F39" s="97">
        <v>102600</v>
      </c>
      <c r="G39" s="98"/>
      <c r="H39" s="98"/>
      <c r="I39" s="98"/>
      <c r="J39" s="99"/>
    </row>
    <row r="40" spans="2:10" ht="36" customHeight="1" outlineLevel="1" thickBot="1" x14ac:dyDescent="0.3">
      <c r="B40" s="140" t="s">
        <v>139</v>
      </c>
      <c r="C40" s="141"/>
      <c r="D40" s="141"/>
      <c r="E40" s="142"/>
      <c r="F40" s="97">
        <v>108000</v>
      </c>
      <c r="G40" s="98"/>
      <c r="H40" s="98"/>
      <c r="I40" s="98"/>
      <c r="J40" s="99"/>
    </row>
    <row r="41" spans="2:10" ht="36" customHeight="1" thickBot="1" x14ac:dyDescent="0.3">
      <c r="B41" s="369" t="s">
        <v>140</v>
      </c>
      <c r="C41" s="370"/>
      <c r="D41" s="370"/>
      <c r="E41" s="371"/>
      <c r="F41" s="152" t="str">
        <f>"Цена от "&amp;MIN(F42:F52)&amp;" до "&amp;MAX(F42:F52)</f>
        <v>Цена от 2160 до 36000</v>
      </c>
      <c r="G41" s="153"/>
      <c r="H41" s="153"/>
      <c r="I41" s="153"/>
      <c r="J41" s="154"/>
    </row>
    <row r="42" spans="2:10" ht="36" customHeight="1" x14ac:dyDescent="0.25">
      <c r="B42" s="129" t="s">
        <v>141</v>
      </c>
      <c r="C42" s="130"/>
      <c r="D42" s="130"/>
      <c r="E42" s="131"/>
      <c r="F42" s="97">
        <v>6300</v>
      </c>
      <c r="G42" s="98"/>
      <c r="H42" s="98"/>
      <c r="I42" s="98"/>
      <c r="J42" s="99"/>
    </row>
    <row r="43" spans="2:10" ht="36" customHeight="1" x14ac:dyDescent="0.25">
      <c r="B43" s="140" t="s">
        <v>142</v>
      </c>
      <c r="C43" s="141"/>
      <c r="D43" s="141"/>
      <c r="E43" s="142"/>
      <c r="F43" s="97">
        <v>7200</v>
      </c>
      <c r="G43" s="98"/>
      <c r="H43" s="98"/>
      <c r="I43" s="98"/>
      <c r="J43" s="99"/>
    </row>
    <row r="44" spans="2:10" ht="36" customHeight="1" x14ac:dyDescent="0.25">
      <c r="B44" s="140" t="s">
        <v>214</v>
      </c>
      <c r="C44" s="141"/>
      <c r="D44" s="141"/>
      <c r="E44" s="142"/>
      <c r="F44" s="97">
        <v>4500</v>
      </c>
      <c r="G44" s="98"/>
      <c r="H44" s="98"/>
      <c r="I44" s="98"/>
      <c r="J44" s="99"/>
    </row>
    <row r="45" spans="2:10" ht="36" customHeight="1" x14ac:dyDescent="0.25">
      <c r="B45" s="140" t="s">
        <v>144</v>
      </c>
      <c r="C45" s="141"/>
      <c r="D45" s="141"/>
      <c r="E45" s="142"/>
      <c r="F45" s="115">
        <v>36000</v>
      </c>
      <c r="G45" s="116"/>
      <c r="H45" s="116"/>
      <c r="I45" s="116"/>
      <c r="J45" s="117"/>
    </row>
    <row r="46" spans="2:10" ht="36" customHeight="1" x14ac:dyDescent="0.25">
      <c r="B46" s="140" t="s">
        <v>145</v>
      </c>
      <c r="C46" s="141"/>
      <c r="D46" s="141"/>
      <c r="E46" s="142"/>
      <c r="F46" s="97">
        <v>12600</v>
      </c>
      <c r="G46" s="98"/>
      <c r="H46" s="98"/>
      <c r="I46" s="98"/>
      <c r="J46" s="99"/>
    </row>
    <row r="47" spans="2:10" ht="36" customHeight="1" x14ac:dyDescent="0.25">
      <c r="B47" s="140" t="s">
        <v>146</v>
      </c>
      <c r="C47" s="141"/>
      <c r="D47" s="141"/>
      <c r="E47" s="142"/>
      <c r="F47" s="97">
        <v>27000</v>
      </c>
      <c r="G47" s="98"/>
      <c r="H47" s="98"/>
      <c r="I47" s="98"/>
      <c r="J47" s="99"/>
    </row>
    <row r="48" spans="2:10" ht="36" customHeight="1" x14ac:dyDescent="0.25">
      <c r="B48" s="140" t="s">
        <v>147</v>
      </c>
      <c r="C48" s="141"/>
      <c r="D48" s="141"/>
      <c r="E48" s="142"/>
      <c r="F48" s="97">
        <v>2160</v>
      </c>
      <c r="G48" s="98"/>
      <c r="H48" s="98"/>
      <c r="I48" s="98"/>
      <c r="J48" s="99"/>
    </row>
    <row r="49" spans="1:10" ht="36" customHeight="1" x14ac:dyDescent="0.25">
      <c r="B49" s="140" t="s">
        <v>148</v>
      </c>
      <c r="C49" s="141"/>
      <c r="D49" s="141"/>
      <c r="E49" s="142"/>
      <c r="F49" s="97">
        <v>2160</v>
      </c>
      <c r="G49" s="98"/>
      <c r="H49" s="98"/>
      <c r="I49" s="98"/>
      <c r="J49" s="99"/>
    </row>
    <row r="50" spans="1:10" ht="36" customHeight="1" x14ac:dyDescent="0.25">
      <c r="B50" s="140" t="s">
        <v>149</v>
      </c>
      <c r="C50" s="141"/>
      <c r="D50" s="141"/>
      <c r="E50" s="142"/>
      <c r="F50" s="97">
        <v>4320</v>
      </c>
      <c r="G50" s="98"/>
      <c r="H50" s="98"/>
      <c r="I50" s="98"/>
      <c r="J50" s="99"/>
    </row>
    <row r="51" spans="1:10" ht="36" customHeight="1" x14ac:dyDescent="0.25">
      <c r="B51" s="140" t="s">
        <v>150</v>
      </c>
      <c r="C51" s="141"/>
      <c r="D51" s="141"/>
      <c r="E51" s="142"/>
      <c r="F51" s="97">
        <v>6480</v>
      </c>
      <c r="G51" s="98"/>
      <c r="H51" s="98"/>
      <c r="I51" s="98"/>
      <c r="J51" s="99"/>
    </row>
    <row r="52" spans="1:10" ht="36" customHeight="1" thickBot="1" x14ac:dyDescent="0.3">
      <c r="B52" s="366" t="s">
        <v>151</v>
      </c>
      <c r="C52" s="367"/>
      <c r="D52" s="367"/>
      <c r="E52" s="368"/>
      <c r="F52" s="97">
        <v>21600</v>
      </c>
      <c r="G52" s="98"/>
      <c r="H52" s="98"/>
      <c r="I52" s="98"/>
      <c r="J52" s="99"/>
    </row>
    <row r="53" spans="1:10" ht="54" customHeight="1" thickBot="1" x14ac:dyDescent="0.3">
      <c r="B53" s="143" t="s">
        <v>215</v>
      </c>
      <c r="C53" s="144"/>
      <c r="D53" s="144"/>
      <c r="E53" s="145"/>
      <c r="F53" s="273" t="str">
        <f>"Цена от "&amp;MIN(F55,F59:J60,H93,F61:J72)&amp;" до "&amp;MAX(F55,,H93,F59:J60,F61:J72)</f>
        <v>Цена от 6300 до 126000</v>
      </c>
      <c r="G53" s="274"/>
      <c r="H53" s="274"/>
      <c r="I53" s="274"/>
      <c r="J53" s="275"/>
    </row>
    <row r="54" spans="1:10" ht="24" thickBot="1" x14ac:dyDescent="0.3">
      <c r="B54" s="85"/>
      <c r="C54" s="155"/>
      <c r="D54" s="155"/>
      <c r="E54" s="156"/>
      <c r="F54" s="88"/>
      <c r="G54" s="89"/>
      <c r="H54" s="89"/>
      <c r="I54" s="89"/>
      <c r="J54" s="90"/>
    </row>
    <row r="55" spans="1:10" ht="36" customHeight="1" x14ac:dyDescent="0.25">
      <c r="B55" s="182" t="s">
        <v>153</v>
      </c>
      <c r="C55" s="183"/>
      <c r="D55" s="183"/>
      <c r="E55" s="184"/>
      <c r="F55" s="97">
        <v>34200</v>
      </c>
      <c r="G55" s="98"/>
      <c r="H55" s="98"/>
      <c r="I55" s="98"/>
      <c r="J55" s="99"/>
    </row>
    <row r="56" spans="1:10" ht="36" customHeight="1" thickBot="1" x14ac:dyDescent="0.3">
      <c r="B56" s="238" t="s">
        <v>154</v>
      </c>
      <c r="C56" s="239"/>
      <c r="D56" s="239"/>
      <c r="E56" s="240"/>
      <c r="F56" s="135">
        <v>3420</v>
      </c>
      <c r="G56" s="136"/>
      <c r="H56" s="136"/>
      <c r="I56" s="136"/>
      <c r="J56" s="137"/>
    </row>
    <row r="57" spans="1:10" ht="36" customHeight="1" thickBot="1" x14ac:dyDescent="0.3">
      <c r="B57" s="238" t="s">
        <v>155</v>
      </c>
      <c r="C57" s="239"/>
      <c r="D57" s="239"/>
      <c r="E57" s="240"/>
      <c r="F57" s="135">
        <v>8550</v>
      </c>
      <c r="G57" s="136"/>
      <c r="H57" s="136"/>
      <c r="I57" s="136"/>
      <c r="J57" s="137"/>
    </row>
    <row r="58" spans="1:10" ht="24" thickBot="1" x14ac:dyDescent="0.3">
      <c r="B58" s="85"/>
      <c r="C58" s="155"/>
      <c r="D58" s="155"/>
      <c r="E58" s="156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82" t="s">
        <v>156</v>
      </c>
      <c r="C59" s="183"/>
      <c r="D59" s="183"/>
      <c r="E59" s="184"/>
      <c r="F59" s="115">
        <v>34200</v>
      </c>
      <c r="G59" s="116"/>
      <c r="H59" s="116"/>
      <c r="I59" s="116"/>
      <c r="J59" s="117"/>
    </row>
    <row r="60" spans="1:10" ht="39.75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40500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81000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34200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41040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33300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72000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126000</v>
      </c>
      <c r="G66" s="98"/>
      <c r="H66" s="98"/>
      <c r="I66" s="98"/>
      <c r="J66" s="99"/>
    </row>
    <row r="67" spans="1:10" ht="36" customHeight="1" x14ac:dyDescent="0.25">
      <c r="B67" s="94" t="s">
        <v>164</v>
      </c>
      <c r="C67" s="95"/>
      <c r="D67" s="95"/>
      <c r="E67" s="96"/>
      <c r="F67" s="97">
        <v>42012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6300</v>
      </c>
      <c r="G68" s="98"/>
      <c r="H68" s="98"/>
      <c r="I68" s="98"/>
      <c r="J68" s="99"/>
    </row>
    <row r="69" spans="1:10" ht="36" customHeight="1" x14ac:dyDescent="0.25">
      <c r="B69" s="140" t="s">
        <v>166</v>
      </c>
      <c r="C69" s="141"/>
      <c r="D69" s="141"/>
      <c r="E69" s="142"/>
      <c r="F69" s="97">
        <v>24300</v>
      </c>
      <c r="G69" s="98"/>
      <c r="H69" s="98"/>
      <c r="I69" s="98"/>
      <c r="J69" s="99"/>
    </row>
    <row r="70" spans="1:10" ht="36" customHeight="1" x14ac:dyDescent="0.25">
      <c r="B70" s="140" t="s">
        <v>167</v>
      </c>
      <c r="C70" s="141"/>
      <c r="D70" s="141"/>
      <c r="E70" s="142"/>
      <c r="F70" s="97">
        <v>18000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63000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30600</v>
      </c>
      <c r="G72" s="98"/>
      <c r="H72" s="98"/>
      <c r="I72" s="98"/>
      <c r="J72" s="99"/>
    </row>
    <row r="73" spans="1:10" ht="36" customHeight="1" x14ac:dyDescent="0.25">
      <c r="B73" s="94" t="s">
        <v>170</v>
      </c>
      <c r="C73" s="95"/>
      <c r="D73" s="95"/>
      <c r="E73" s="96"/>
      <c r="F73" s="97">
        <v>6300</v>
      </c>
      <c r="G73" s="98"/>
      <c r="H73" s="98"/>
      <c r="I73" s="98"/>
      <c r="J73" s="99"/>
    </row>
    <row r="74" spans="1:10" ht="36" customHeight="1" x14ac:dyDescent="0.25">
      <c r="B74" s="94" t="s">
        <v>171</v>
      </c>
      <c r="C74" s="95"/>
      <c r="D74" s="95"/>
      <c r="E74" s="96"/>
      <c r="F74" s="97">
        <v>34200</v>
      </c>
      <c r="G74" s="98"/>
      <c r="H74" s="98"/>
      <c r="I74" s="98"/>
      <c r="J74" s="99"/>
    </row>
    <row r="75" spans="1:10" ht="36" customHeight="1" x14ac:dyDescent="0.25">
      <c r="B75" s="94" t="s">
        <v>172</v>
      </c>
      <c r="C75" s="95"/>
      <c r="D75" s="95"/>
      <c r="E75" s="138"/>
      <c r="F75" s="97">
        <v>30060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48240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56880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113760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48240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57888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46800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100800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176400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9360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88560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43200</v>
      </c>
      <c r="G86" s="98"/>
      <c r="H86" s="98"/>
      <c r="I86" s="98"/>
      <c r="J86" s="99"/>
    </row>
    <row r="87" spans="1:10" ht="36" customHeight="1" thickBot="1" x14ac:dyDescent="0.3"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140" t="s">
        <v>190</v>
      </c>
      <c r="C93" s="141"/>
      <c r="D93" s="141"/>
      <c r="E93" s="142"/>
      <c r="F93" s="41">
        <f>H93*1.2</f>
        <v>21600</v>
      </c>
      <c r="G93" s="42">
        <f>H93*1.1</f>
        <v>19800</v>
      </c>
      <c r="H93" s="42">
        <v>18000</v>
      </c>
      <c r="I93" s="42">
        <f>H93*0.75</f>
        <v>13500</v>
      </c>
      <c r="J93" s="43">
        <f>H93*0.5</f>
        <v>9000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18000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30600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30240</v>
      </c>
      <c r="G96" s="42">
        <f>H96*1.1</f>
        <v>27720.000000000004</v>
      </c>
      <c r="H96" s="42">
        <v>25200</v>
      </c>
      <c r="I96" s="42">
        <f>H96*0.75</f>
        <v>18900</v>
      </c>
      <c r="J96" s="43">
        <f>H96*0.5</f>
        <v>12600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25200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43200</v>
      </c>
      <c r="G98" s="98"/>
      <c r="H98" s="98"/>
      <c r="I98" s="98"/>
      <c r="J98" s="99"/>
    </row>
    <row r="99" spans="1:10" ht="36" customHeight="1" thickBot="1" x14ac:dyDescent="0.3">
      <c r="B99" s="94" t="s">
        <v>196</v>
      </c>
      <c r="C99" s="95"/>
      <c r="D99" s="95"/>
      <c r="E99" s="138"/>
      <c r="F99" s="26">
        <f>H99*1.2</f>
        <v>21600</v>
      </c>
      <c r="G99" s="26">
        <f>H99*1.1</f>
        <v>19800</v>
      </c>
      <c r="H99" s="26">
        <v>18000</v>
      </c>
      <c r="I99" s="26">
        <f>H99*0.75</f>
        <v>13500</v>
      </c>
      <c r="J99" s="26">
        <f>H99*0.5</f>
        <v>9000</v>
      </c>
    </row>
    <row r="100" spans="1:10" ht="54" customHeight="1" thickBot="1" x14ac:dyDescent="0.3"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B101" s="112" t="s">
        <v>198</v>
      </c>
      <c r="C101" s="113"/>
      <c r="D101" s="113"/>
      <c r="E101" s="114"/>
      <c r="F101" s="115">
        <v>42300</v>
      </c>
      <c r="G101" s="116"/>
      <c r="H101" s="116"/>
      <c r="I101" s="116"/>
      <c r="J101" s="117"/>
    </row>
    <row r="102" spans="1:10" ht="36" customHeight="1" x14ac:dyDescent="0.25">
      <c r="B102" s="94" t="s">
        <v>199</v>
      </c>
      <c r="C102" s="95"/>
      <c r="D102" s="95"/>
      <c r="E102" s="96"/>
      <c r="F102" s="97">
        <v>81000</v>
      </c>
      <c r="G102" s="98"/>
      <c r="H102" s="98"/>
      <c r="I102" s="98"/>
      <c r="J102" s="99"/>
    </row>
    <row r="103" spans="1:10" ht="36" customHeight="1" x14ac:dyDescent="0.25">
      <c r="B103" s="94" t="s">
        <v>200</v>
      </c>
      <c r="C103" s="95"/>
      <c r="D103" s="95"/>
      <c r="E103" s="96"/>
      <c r="F103" s="97">
        <v>102600</v>
      </c>
      <c r="G103" s="98"/>
      <c r="H103" s="98"/>
      <c r="I103" s="98"/>
      <c r="J103" s="99"/>
    </row>
    <row r="104" spans="1:10" ht="36" customHeight="1" x14ac:dyDescent="0.25">
      <c r="B104" s="94" t="s">
        <v>201</v>
      </c>
      <c r="C104" s="95"/>
      <c r="D104" s="95"/>
      <c r="E104" s="96"/>
      <c r="F104" s="97">
        <v>2160</v>
      </c>
      <c r="G104" s="98"/>
      <c r="H104" s="98"/>
      <c r="I104" s="98"/>
      <c r="J104" s="99"/>
    </row>
    <row r="105" spans="1:10" ht="36" customHeight="1" x14ac:dyDescent="0.25">
      <c r="B105" s="94" t="s">
        <v>202</v>
      </c>
      <c r="C105" s="95"/>
      <c r="D105" s="95"/>
      <c r="E105" s="96"/>
      <c r="F105" s="97">
        <v>63000</v>
      </c>
      <c r="G105" s="98"/>
      <c r="H105" s="98"/>
      <c r="I105" s="98"/>
      <c r="J105" s="99"/>
    </row>
    <row r="106" spans="1:10" ht="36" customHeight="1" x14ac:dyDescent="0.25">
      <c r="B106" s="94" t="s">
        <v>203</v>
      </c>
      <c r="C106" s="95"/>
      <c r="D106" s="95"/>
      <c r="E106" s="96"/>
      <c r="F106" s="97">
        <v>117000</v>
      </c>
      <c r="G106" s="98"/>
      <c r="H106" s="98"/>
      <c r="I106" s="98"/>
      <c r="J106" s="99"/>
    </row>
    <row r="107" spans="1:10" ht="36" customHeight="1" x14ac:dyDescent="0.25">
      <c r="B107" s="94" t="s">
        <v>204</v>
      </c>
      <c r="C107" s="95"/>
      <c r="D107" s="95"/>
      <c r="E107" s="96"/>
      <c r="F107" s="97">
        <v>162000</v>
      </c>
      <c r="G107" s="98"/>
      <c r="H107" s="98"/>
      <c r="I107" s="98"/>
      <c r="J107" s="99"/>
    </row>
    <row r="108" spans="1:10" ht="36" customHeight="1" thickBot="1" x14ac:dyDescent="0.3">
      <c r="B108" s="100" t="s">
        <v>205</v>
      </c>
      <c r="C108" s="101"/>
      <c r="D108" s="101"/>
      <c r="E108" s="102"/>
      <c r="F108" s="103">
        <v>3240</v>
      </c>
      <c r="G108" s="104"/>
      <c r="H108" s="104"/>
      <c r="I108" s="104"/>
      <c r="J108" s="105"/>
    </row>
    <row r="109" spans="1:10" ht="36" customHeight="1" x14ac:dyDescent="0.25"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18" customHeight="1" x14ac:dyDescent="0.25"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67.5" customHeight="1" x14ac:dyDescent="0.25"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0.5" customHeight="1" x14ac:dyDescent="0.25"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  <c r="H115" s="92"/>
      <c r="I115" s="92"/>
      <c r="J115" s="92"/>
    </row>
    <row r="116" spans="1:10" ht="40.5" customHeight="1" x14ac:dyDescent="0.25"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18" customHeight="1" x14ac:dyDescent="0.25"/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34754.400000000001</v>
      </c>
      <c r="G8" s="16">
        <f>H8*1.1</f>
        <v>31858.200000000004</v>
      </c>
      <c r="H8" s="16">
        <v>28962</v>
      </c>
      <c r="I8" s="16">
        <f>H8*0.75</f>
        <v>21721.5</v>
      </c>
      <c r="J8" s="16">
        <f>H8*0.5</f>
        <v>14481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73008</v>
      </c>
      <c r="G9" s="18">
        <f>H9*1.1</f>
        <v>66924</v>
      </c>
      <c r="H9" s="18">
        <v>60840</v>
      </c>
      <c r="I9" s="18">
        <f>H9*0.75</f>
        <v>45630</v>
      </c>
      <c r="J9" s="18">
        <f>H9*0.5</f>
        <v>30420</v>
      </c>
    </row>
    <row r="10" spans="1:10" ht="22.5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40197.599999999999</v>
      </c>
      <c r="G11" s="16">
        <f>H11*1.1</f>
        <v>36847.800000000003</v>
      </c>
      <c r="H11" s="16">
        <v>33498</v>
      </c>
      <c r="I11" s="16">
        <f>H11*0.75</f>
        <v>25123.5</v>
      </c>
      <c r="J11" s="16">
        <f>H11*0.5</f>
        <v>16749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84499.199999999997</v>
      </c>
      <c r="G12" s="18">
        <f>H12*1.1</f>
        <v>77457.600000000006</v>
      </c>
      <c r="H12" s="18">
        <v>70416</v>
      </c>
      <c r="I12" s="18">
        <f>H12*0.75</f>
        <v>52812</v>
      </c>
      <c r="J12" s="18">
        <f>H12*0.5</f>
        <v>35208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7938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17280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1080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2304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6552 до 131040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6552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13104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19656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26208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32760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39312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45864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52416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58968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65520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72072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78624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85176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91728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98280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104832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111384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117936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124488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131040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1710 до 41580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4554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2448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41580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8118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25128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1710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1710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3420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5130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28800</v>
      </c>
      <c r="G51" s="98"/>
      <c r="H51" s="98"/>
      <c r="I51" s="98"/>
      <c r="J51" s="99"/>
    </row>
    <row r="52" spans="1:10" ht="54" customHeight="1" thickBot="1" x14ac:dyDescent="0.3">
      <c r="A52" s="7"/>
      <c r="B52" s="193" t="s">
        <v>215</v>
      </c>
      <c r="C52" s="194"/>
      <c r="D52" s="194"/>
      <c r="E52" s="195"/>
      <c r="F52" s="126" t="str">
        <f>"Цена от "&amp;MIN(F54,F58:F71)&amp;" до "&amp;MAX(F54,F58:F71)</f>
        <v>Цена от 3402 до 826488</v>
      </c>
      <c r="G52" s="127"/>
      <c r="H52" s="127"/>
      <c r="I52" s="127"/>
      <c r="J52" s="128"/>
    </row>
    <row r="53" spans="1:10" ht="24" customHeight="1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42840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97">
        <v>4284</v>
      </c>
      <c r="G55" s="98"/>
      <c r="H55" s="98"/>
      <c r="I55" s="98"/>
      <c r="J55" s="99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97">
        <v>10710</v>
      </c>
      <c r="G56" s="98"/>
      <c r="H56" s="98"/>
      <c r="I56" s="98"/>
      <c r="J56" s="99"/>
    </row>
    <row r="57" spans="1:10" ht="24" customHeight="1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94" t="s">
        <v>156</v>
      </c>
      <c r="C58" s="95"/>
      <c r="D58" s="95"/>
      <c r="E58" s="96"/>
      <c r="F58" s="97">
        <v>27018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21348</v>
      </c>
      <c r="G59" s="98"/>
      <c r="H59" s="98"/>
      <c r="I59" s="98"/>
      <c r="J59" s="99"/>
    </row>
    <row r="60" spans="1:10" ht="36" customHeight="1" x14ac:dyDescent="0.25">
      <c r="B60" s="94" t="s">
        <v>268</v>
      </c>
      <c r="C60" s="95"/>
      <c r="D60" s="95"/>
      <c r="E60" s="96"/>
      <c r="F60" s="97">
        <v>826488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47808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27000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32400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19458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23220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83700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51030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3402</v>
      </c>
      <c r="G68" s="98"/>
      <c r="H68" s="98"/>
      <c r="I68" s="98"/>
      <c r="J68" s="99"/>
    </row>
    <row r="69" spans="1:10" ht="36" customHeight="1" x14ac:dyDescent="0.25">
      <c r="A69" s="7"/>
      <c r="B69" s="94" t="s">
        <v>166</v>
      </c>
      <c r="C69" s="95"/>
      <c r="D69" s="95"/>
      <c r="E69" s="96"/>
      <c r="F69" s="97">
        <v>17568</v>
      </c>
      <c r="G69" s="98"/>
      <c r="H69" s="98"/>
      <c r="I69" s="98"/>
      <c r="J69" s="99"/>
    </row>
    <row r="70" spans="1:10" ht="36" customHeight="1" x14ac:dyDescent="0.25">
      <c r="B70" s="94" t="s">
        <v>167</v>
      </c>
      <c r="C70" s="95"/>
      <c r="D70" s="95"/>
      <c r="E70" s="96"/>
      <c r="F70" s="97">
        <v>13824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8100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170</v>
      </c>
      <c r="C72" s="95"/>
      <c r="D72" s="95"/>
      <c r="E72" s="96"/>
      <c r="F72" s="97">
        <v>4536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24030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30060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56880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45360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100800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56880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97">
        <v>68256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41040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48960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176400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112" t="s">
        <v>181</v>
      </c>
      <c r="C83" s="113"/>
      <c r="D83" s="113"/>
      <c r="E83" s="114"/>
      <c r="F83" s="97">
        <v>7200</v>
      </c>
      <c r="G83" s="98"/>
      <c r="H83" s="98"/>
      <c r="I83" s="98"/>
      <c r="J83" s="99"/>
    </row>
    <row r="84" spans="1:10" ht="36" customHeight="1" thickBot="1" x14ac:dyDescent="0.3">
      <c r="A84" s="7" t="s">
        <v>113</v>
      </c>
      <c r="B84" s="94" t="s">
        <v>183</v>
      </c>
      <c r="C84" s="95"/>
      <c r="D84" s="95"/>
      <c r="E84" s="96"/>
      <c r="F84" s="97">
        <v>17280</v>
      </c>
      <c r="G84" s="98"/>
      <c r="H84" s="98"/>
      <c r="I84" s="98"/>
      <c r="J84" s="99"/>
    </row>
    <row r="85" spans="1:10" ht="22.5" customHeight="1" x14ac:dyDescent="0.25">
      <c r="A85" s="7" t="s">
        <v>111</v>
      </c>
      <c r="B85" s="106" t="s">
        <v>185</v>
      </c>
      <c r="C85" s="107"/>
      <c r="D85" s="107"/>
      <c r="E85" s="107"/>
      <c r="F85" s="107"/>
      <c r="G85" s="107"/>
      <c r="H85" s="107"/>
      <c r="I85" s="107"/>
      <c r="J85" s="108"/>
    </row>
    <row r="86" spans="1:10" ht="36" customHeight="1" thickBot="1" x14ac:dyDescent="0.3">
      <c r="A86" s="7"/>
      <c r="B86" s="140" t="s">
        <v>168</v>
      </c>
      <c r="C86" s="141"/>
      <c r="D86" s="141"/>
      <c r="E86" s="142"/>
      <c r="F86" s="97">
        <v>40</v>
      </c>
      <c r="G86" s="98"/>
      <c r="H86" s="98"/>
      <c r="I86" s="98"/>
      <c r="J86" s="99"/>
    </row>
    <row r="87" spans="1:10" ht="36" customHeight="1" thickBot="1" x14ac:dyDescent="0.3">
      <c r="A87" s="7"/>
      <c r="B87" s="20" t="s">
        <v>184</v>
      </c>
      <c r="C87" s="21"/>
      <c r="D87" s="21"/>
      <c r="E87" s="22"/>
      <c r="F87" s="126"/>
      <c r="G87" s="127"/>
      <c r="H87" s="127"/>
      <c r="I87" s="127"/>
      <c r="J87" s="128"/>
    </row>
    <row r="88" spans="1:10" ht="36" customHeight="1" thickBot="1" x14ac:dyDescent="0.3">
      <c r="A88" s="7"/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29" t="s">
        <v>186</v>
      </c>
      <c r="C89" s="130"/>
      <c r="D89" s="130"/>
      <c r="E89" s="131"/>
      <c r="F89" s="97">
        <v>60</v>
      </c>
      <c r="G89" s="98"/>
      <c r="H89" s="98"/>
      <c r="I89" s="98"/>
      <c r="J89" s="99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99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150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253</v>
      </c>
      <c r="C93" s="95"/>
      <c r="D93" s="95"/>
      <c r="E93" s="96"/>
      <c r="F93" s="97">
        <v>17568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17568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15660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270</v>
      </c>
      <c r="C96" s="95"/>
      <c r="D96" s="95"/>
      <c r="E96" s="96"/>
      <c r="F96" s="97">
        <v>37440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37440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33120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96"/>
      <c r="F99" s="97">
        <v>17568</v>
      </c>
      <c r="G99" s="98"/>
      <c r="H99" s="98"/>
      <c r="I99" s="98"/>
      <c r="J99" s="99"/>
    </row>
    <row r="100" spans="1:10" ht="54" customHeight="1" thickBot="1" x14ac:dyDescent="0.3">
      <c r="A100" s="7"/>
      <c r="B100" s="193" t="s">
        <v>197</v>
      </c>
      <c r="C100" s="194"/>
      <c r="D100" s="194"/>
      <c r="E100" s="195"/>
      <c r="F100" s="377"/>
      <c r="G100" s="378"/>
      <c r="H100" s="378"/>
      <c r="I100" s="378"/>
      <c r="J100" s="379"/>
    </row>
    <row r="101" spans="1:10" ht="36" customHeight="1" x14ac:dyDescent="0.25">
      <c r="A101" s="7"/>
      <c r="B101" s="129" t="s">
        <v>198</v>
      </c>
      <c r="C101" s="130"/>
      <c r="D101" s="130"/>
      <c r="E101" s="131"/>
      <c r="F101" s="256">
        <v>32688</v>
      </c>
      <c r="G101" s="375"/>
      <c r="H101" s="375"/>
      <c r="I101" s="375"/>
      <c r="J101" s="376"/>
    </row>
    <row r="102" spans="1:10" ht="36" customHeight="1" x14ac:dyDescent="0.25">
      <c r="A102" s="7"/>
      <c r="B102" s="140" t="s">
        <v>199</v>
      </c>
      <c r="C102" s="141"/>
      <c r="D102" s="141"/>
      <c r="E102" s="142"/>
      <c r="F102" s="242">
        <v>64800</v>
      </c>
      <c r="G102" s="305"/>
      <c r="H102" s="305"/>
      <c r="I102" s="305"/>
      <c r="J102" s="306"/>
    </row>
    <row r="103" spans="1:10" ht="36" customHeight="1" x14ac:dyDescent="0.25">
      <c r="A103" s="7"/>
      <c r="B103" s="140" t="s">
        <v>200</v>
      </c>
      <c r="C103" s="141"/>
      <c r="D103" s="141"/>
      <c r="E103" s="142"/>
      <c r="F103" s="242">
        <v>81828</v>
      </c>
      <c r="G103" s="305"/>
      <c r="H103" s="305"/>
      <c r="I103" s="305"/>
      <c r="J103" s="306"/>
    </row>
    <row r="104" spans="1:10" ht="36" customHeight="1" x14ac:dyDescent="0.25">
      <c r="A104" s="7"/>
      <c r="B104" s="140" t="s">
        <v>201</v>
      </c>
      <c r="C104" s="141"/>
      <c r="D104" s="141"/>
      <c r="E104" s="142"/>
      <c r="F104" s="242">
        <v>1134</v>
      </c>
      <c r="G104" s="305"/>
      <c r="H104" s="305"/>
      <c r="I104" s="305"/>
      <c r="J104" s="306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47808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93168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115848</v>
      </c>
      <c r="G107" s="98"/>
      <c r="H107" s="98"/>
      <c r="I107" s="98"/>
      <c r="J107" s="99"/>
    </row>
    <row r="108" spans="1:10" ht="36" customHeight="1" thickBot="1" x14ac:dyDescent="0.3">
      <c r="A108" s="7"/>
      <c r="B108" s="94" t="s">
        <v>205</v>
      </c>
      <c r="C108" s="95"/>
      <c r="D108" s="95"/>
      <c r="E108" s="96"/>
      <c r="F108" s="97">
        <v>1692</v>
      </c>
      <c r="G108" s="98"/>
      <c r="H108" s="98"/>
      <c r="I108" s="98"/>
      <c r="J108" s="99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150</v>
      </c>
      <c r="G110" s="311"/>
      <c r="H110" s="311"/>
      <c r="I110" s="311"/>
      <c r="J110" s="312"/>
    </row>
    <row r="111" spans="1:10" ht="24" customHeight="1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18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67.5" customHeight="1" x14ac:dyDescent="0.25">
      <c r="A113" s="7"/>
      <c r="B113" s="91" t="s">
        <v>275</v>
      </c>
      <c r="C113" s="91"/>
      <c r="D113" s="91"/>
      <c r="E113" s="91"/>
      <c r="F113" s="91"/>
      <c r="G113" s="91"/>
      <c r="H113" s="91"/>
      <c r="I113" s="91"/>
      <c r="J113" s="91"/>
    </row>
    <row r="114" spans="1:10" ht="27" customHeight="1" x14ac:dyDescent="0.25">
      <c r="A114" s="7" t="s">
        <v>113</v>
      </c>
      <c r="B114" s="91" t="s">
        <v>209</v>
      </c>
      <c r="C114" s="91"/>
      <c r="D114" s="91"/>
      <c r="E114" s="91"/>
      <c r="F114" s="91"/>
      <c r="G114" s="91"/>
      <c r="H114" s="91"/>
      <c r="I114" s="91"/>
      <c r="J114" s="91"/>
    </row>
    <row r="115" spans="1:10" ht="18" customHeight="1" x14ac:dyDescent="0.25">
      <c r="A115" s="7"/>
      <c r="B115" s="27"/>
      <c r="C115" s="28"/>
      <c r="D115" s="28"/>
      <c r="E115" s="28"/>
      <c r="F115" s="29"/>
      <c r="G115" s="29"/>
      <c r="H115" s="29"/>
      <c r="I115" s="29"/>
      <c r="J115" s="29"/>
    </row>
    <row r="116" spans="1:10" s="48" customFormat="1" ht="36" customHeight="1" thickBot="1" x14ac:dyDescent="0.3">
      <c r="B116" s="341" t="s">
        <v>276</v>
      </c>
      <c r="C116" s="341"/>
      <c r="D116" s="341"/>
      <c r="E116" s="341"/>
      <c r="F116" s="341"/>
      <c r="G116" s="341"/>
      <c r="H116" s="341"/>
      <c r="I116" s="341"/>
    </row>
    <row r="117" spans="1:10" s="32" customFormat="1" ht="36" customHeight="1" thickBot="1" x14ac:dyDescent="0.3">
      <c r="B117" s="342" t="s">
        <v>277</v>
      </c>
      <c r="C117" s="343"/>
      <c r="D117" s="343"/>
      <c r="E117" s="343"/>
      <c r="F117" s="343"/>
      <c r="G117" s="343"/>
      <c r="H117" s="343"/>
      <c r="I117" s="344"/>
    </row>
    <row r="118" spans="1:10" ht="75" customHeight="1" thickBot="1" x14ac:dyDescent="0.3">
      <c r="B118" s="345" t="s">
        <v>278</v>
      </c>
      <c r="C118" s="346"/>
      <c r="D118" s="347" t="s">
        <v>279</v>
      </c>
      <c r="E118" s="348"/>
      <c r="F118" s="349"/>
      <c r="G118" s="348" t="s">
        <v>280</v>
      </c>
      <c r="H118" s="348"/>
      <c r="I118" s="349"/>
      <c r="J118" s="8"/>
    </row>
    <row r="119" spans="1:10" ht="36" customHeight="1" x14ac:dyDescent="0.25">
      <c r="B119" s="331" t="s">
        <v>281</v>
      </c>
      <c r="C119" s="332"/>
      <c r="D119" s="333" t="s">
        <v>282</v>
      </c>
      <c r="E119" s="333"/>
      <c r="F119" s="333"/>
      <c r="G119" s="335">
        <v>2190</v>
      </c>
      <c r="H119" s="333"/>
      <c r="I119" s="336"/>
      <c r="J119" s="8"/>
    </row>
    <row r="120" spans="1:10" ht="36" customHeight="1" x14ac:dyDescent="0.25">
      <c r="B120" s="337" t="s">
        <v>283</v>
      </c>
      <c r="C120" s="338"/>
      <c r="D120" s="334"/>
      <c r="E120" s="334"/>
      <c r="F120" s="334"/>
      <c r="G120" s="339">
        <v>1590</v>
      </c>
      <c r="H120" s="334"/>
      <c r="I120" s="340"/>
      <c r="J120" s="8"/>
    </row>
    <row r="121" spans="1:10" ht="36" customHeight="1" x14ac:dyDescent="0.25">
      <c r="B121" s="337" t="s">
        <v>284</v>
      </c>
      <c r="C121" s="338"/>
      <c r="D121" s="334"/>
      <c r="E121" s="334"/>
      <c r="F121" s="334"/>
      <c r="G121" s="339">
        <v>1440</v>
      </c>
      <c r="H121" s="334"/>
      <c r="I121" s="340"/>
      <c r="J121" s="8"/>
    </row>
    <row r="122" spans="1:10" ht="54" customHeight="1" x14ac:dyDescent="0.25">
      <c r="B122" s="337" t="s">
        <v>285</v>
      </c>
      <c r="C122" s="338"/>
      <c r="D122" s="334"/>
      <c r="E122" s="334"/>
      <c r="F122" s="334"/>
      <c r="G122" s="339">
        <v>1290</v>
      </c>
      <c r="H122" s="334"/>
      <c r="I122" s="340"/>
      <c r="J122" s="8"/>
    </row>
    <row r="123" spans="1:10" ht="21" x14ac:dyDescent="0.25">
      <c r="B123" s="49"/>
      <c r="C123" s="49"/>
      <c r="D123" s="50"/>
      <c r="E123" s="50"/>
      <c r="F123" s="50"/>
      <c r="G123" s="51"/>
      <c r="H123" s="50"/>
      <c r="I123" s="50"/>
      <c r="J123" s="8"/>
    </row>
    <row r="124" spans="1:10" ht="40.5" customHeight="1" x14ac:dyDescent="0.25">
      <c r="A124" s="7"/>
      <c r="B124" s="93" t="s">
        <v>210</v>
      </c>
      <c r="C124" s="93"/>
      <c r="D124" s="93"/>
      <c r="E124" s="93"/>
      <c r="F124" s="93"/>
      <c r="G124" s="93"/>
      <c r="H124" s="93"/>
      <c r="I124" s="93"/>
      <c r="J124" s="93"/>
    </row>
    <row r="125" spans="1:10" ht="18" customHeight="1" x14ac:dyDescent="0.25">
      <c r="A125" s="7"/>
    </row>
  </sheetData>
  <sheetProtection selectLockedCells="1" selectUnlockedCells="1"/>
  <mergeCells count="22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6:I116"/>
    <mergeCell ref="B117:I117"/>
    <mergeCell ref="B107:E107"/>
    <mergeCell ref="F107:J107"/>
    <mergeCell ref="B108:E108"/>
    <mergeCell ref="F108:J108"/>
    <mergeCell ref="B109:J109"/>
    <mergeCell ref="B110:E110"/>
    <mergeCell ref="F110:J110"/>
    <mergeCell ref="B122:C122"/>
    <mergeCell ref="G122:I122"/>
    <mergeCell ref="B124:J124"/>
    <mergeCell ref="B118:C118"/>
    <mergeCell ref="D118:F118"/>
    <mergeCell ref="G118:I118"/>
    <mergeCell ref="B119:C119"/>
    <mergeCell ref="D119:F122"/>
    <mergeCell ref="G119:I119"/>
    <mergeCell ref="B120:C120"/>
    <mergeCell ref="G120:I120"/>
    <mergeCell ref="B121:C121"/>
    <mergeCell ref="G121:I12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thickBot="1" x14ac:dyDescent="0.3">
      <c r="A9" s="7" t="s">
        <v>113</v>
      </c>
      <c r="B9" s="140" t="s">
        <v>114</v>
      </c>
      <c r="C9" s="141"/>
      <c r="D9" s="141"/>
      <c r="E9" s="142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24" customHeight="1" thickBot="1" x14ac:dyDescent="0.3">
      <c r="A10" s="7"/>
      <c r="B10" s="85"/>
      <c r="C10" s="155"/>
      <c r="D10" s="155"/>
      <c r="E10" s="156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183"/>
      <c r="D11" s="183"/>
      <c r="E11" s="184"/>
      <c r="F11" s="276">
        <v>13680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238" t="s">
        <v>116</v>
      </c>
      <c r="C12" s="239"/>
      <c r="D12" s="239"/>
      <c r="E12" s="240"/>
      <c r="F12" s="279">
        <v>19440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1800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2520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"&amp;MIN(F18:F47)&amp;" до "&amp;MAX(F18:F47)</f>
        <v>Цена от 14400 до 835200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14400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28800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57600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86400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115200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144000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172800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201600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230400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259200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288000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316800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345600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374400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403200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432000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460800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489600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518400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547200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576000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604800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633600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662400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691200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720000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748800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777600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806400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835200</v>
      </c>
      <c r="G47" s="98"/>
      <c r="H47" s="98"/>
      <c r="I47" s="98"/>
      <c r="J47" s="99"/>
    </row>
    <row r="48" spans="1:10" ht="36" customHeight="1" thickBot="1" x14ac:dyDescent="0.3"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360 до 34560</v>
      </c>
      <c r="G48" s="153"/>
      <c r="H48" s="153"/>
      <c r="I48" s="153"/>
      <c r="J48" s="154"/>
    </row>
    <row r="49" spans="1:10" ht="36" customHeight="1" x14ac:dyDescent="0.25">
      <c r="B49" s="94" t="s">
        <v>141</v>
      </c>
      <c r="C49" s="95"/>
      <c r="D49" s="95"/>
      <c r="E49" s="96"/>
      <c r="F49" s="97">
        <v>9720</v>
      </c>
      <c r="G49" s="98"/>
      <c r="H49" s="98"/>
      <c r="I49" s="98"/>
      <c r="J49" s="99"/>
    </row>
    <row r="50" spans="1:10" ht="36" customHeight="1" x14ac:dyDescent="0.25">
      <c r="B50" s="94" t="s">
        <v>142</v>
      </c>
      <c r="C50" s="95"/>
      <c r="D50" s="95"/>
      <c r="E50" s="96"/>
      <c r="F50" s="97">
        <v>19440</v>
      </c>
      <c r="G50" s="98"/>
      <c r="H50" s="98"/>
      <c r="I50" s="98"/>
      <c r="J50" s="99"/>
    </row>
    <row r="51" spans="1:10" ht="36" customHeight="1" x14ac:dyDescent="0.25">
      <c r="B51" s="94" t="s">
        <v>214</v>
      </c>
      <c r="C51" s="95"/>
      <c r="D51" s="95"/>
      <c r="E51" s="96"/>
      <c r="F51" s="97">
        <v>360</v>
      </c>
      <c r="G51" s="98"/>
      <c r="H51" s="98"/>
      <c r="I51" s="98"/>
      <c r="J51" s="99"/>
    </row>
    <row r="52" spans="1:10" ht="36" customHeight="1" x14ac:dyDescent="0.25">
      <c r="B52" s="112" t="s">
        <v>144</v>
      </c>
      <c r="C52" s="113"/>
      <c r="D52" s="113"/>
      <c r="E52" s="114"/>
      <c r="F52" s="115">
        <v>32400</v>
      </c>
      <c r="G52" s="116"/>
      <c r="H52" s="116"/>
      <c r="I52" s="116"/>
      <c r="J52" s="117"/>
    </row>
    <row r="53" spans="1:10" ht="36" customHeight="1" x14ac:dyDescent="0.25">
      <c r="B53" s="94" t="s">
        <v>145</v>
      </c>
      <c r="C53" s="95"/>
      <c r="D53" s="95"/>
      <c r="E53" s="96"/>
      <c r="F53" s="97">
        <v>9360</v>
      </c>
      <c r="G53" s="98"/>
      <c r="H53" s="98"/>
      <c r="I53" s="98"/>
      <c r="J53" s="99"/>
    </row>
    <row r="54" spans="1:10" ht="36" customHeight="1" x14ac:dyDescent="0.25">
      <c r="B54" s="94" t="s">
        <v>146</v>
      </c>
      <c r="C54" s="95"/>
      <c r="D54" s="95"/>
      <c r="E54" s="96"/>
      <c r="F54" s="97">
        <v>30240</v>
      </c>
      <c r="G54" s="98"/>
      <c r="H54" s="98"/>
      <c r="I54" s="98"/>
      <c r="J54" s="99"/>
    </row>
    <row r="55" spans="1:10" ht="36" customHeight="1" x14ac:dyDescent="0.25">
      <c r="B55" s="94" t="s">
        <v>147</v>
      </c>
      <c r="C55" s="95"/>
      <c r="D55" s="95"/>
      <c r="E55" s="96"/>
      <c r="F55" s="97">
        <v>1800</v>
      </c>
      <c r="G55" s="98"/>
      <c r="H55" s="98"/>
      <c r="I55" s="98"/>
      <c r="J55" s="99"/>
    </row>
    <row r="56" spans="1:10" ht="36" customHeight="1" x14ac:dyDescent="0.25">
      <c r="B56" s="94" t="s">
        <v>148</v>
      </c>
      <c r="C56" s="95"/>
      <c r="D56" s="95"/>
      <c r="E56" s="96"/>
      <c r="F56" s="97">
        <v>1800</v>
      </c>
      <c r="G56" s="98"/>
      <c r="H56" s="98"/>
      <c r="I56" s="98"/>
      <c r="J56" s="99"/>
    </row>
    <row r="57" spans="1:10" ht="36" customHeight="1" x14ac:dyDescent="0.25">
      <c r="B57" s="94" t="s">
        <v>149</v>
      </c>
      <c r="C57" s="95"/>
      <c r="D57" s="95"/>
      <c r="E57" s="96"/>
      <c r="F57" s="97">
        <v>3600</v>
      </c>
      <c r="G57" s="98"/>
      <c r="H57" s="98"/>
      <c r="I57" s="98"/>
      <c r="J57" s="99"/>
    </row>
    <row r="58" spans="1:10" ht="36" customHeight="1" x14ac:dyDescent="0.25">
      <c r="B58" s="94" t="s">
        <v>150</v>
      </c>
      <c r="C58" s="95"/>
      <c r="D58" s="95"/>
      <c r="E58" s="96"/>
      <c r="F58" s="97">
        <v>5400</v>
      </c>
      <c r="G58" s="98"/>
      <c r="H58" s="98"/>
      <c r="I58" s="98"/>
      <c r="J58" s="99"/>
    </row>
    <row r="59" spans="1:10" ht="36" customHeight="1" thickBot="1" x14ac:dyDescent="0.3">
      <c r="B59" s="94" t="s">
        <v>151</v>
      </c>
      <c r="C59" s="95"/>
      <c r="D59" s="95"/>
      <c r="E59" s="96"/>
      <c r="F59" s="97">
        <v>34560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3060 до 198000</v>
      </c>
      <c r="G60" s="274"/>
      <c r="H60" s="274"/>
      <c r="I60" s="274"/>
      <c r="J60" s="275"/>
    </row>
    <row r="61" spans="1:10" ht="24" customHeight="1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58752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5875.2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29376</v>
      </c>
      <c r="G64" s="136"/>
      <c r="H64" s="136"/>
      <c r="I64" s="136"/>
      <c r="J64" s="137"/>
    </row>
    <row r="65" spans="1:10" ht="24" customHeight="1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61200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97">
        <v>106560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94" t="s">
        <v>158</v>
      </c>
      <c r="C68" s="95"/>
      <c r="D68" s="95"/>
      <c r="E68" s="96"/>
      <c r="F68" s="97">
        <v>72000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159</v>
      </c>
      <c r="C69" s="95"/>
      <c r="D69" s="95"/>
      <c r="E69" s="96"/>
      <c r="F69" s="97">
        <v>91440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94" t="s">
        <v>160</v>
      </c>
      <c r="C70" s="95"/>
      <c r="D70" s="95"/>
      <c r="E70" s="96"/>
      <c r="F70" s="97">
        <v>109728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161</v>
      </c>
      <c r="C71" s="95"/>
      <c r="D71" s="95"/>
      <c r="E71" s="96"/>
      <c r="F71" s="97">
        <v>63360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162</v>
      </c>
      <c r="C72" s="95"/>
      <c r="D72" s="95"/>
      <c r="E72" s="96"/>
      <c r="F72" s="97">
        <v>61200</v>
      </c>
      <c r="G72" s="98"/>
      <c r="H72" s="98"/>
      <c r="I72" s="98"/>
      <c r="J72" s="99"/>
    </row>
    <row r="73" spans="1:10" ht="36" customHeight="1" x14ac:dyDescent="0.25">
      <c r="A73" s="7" t="s">
        <v>111</v>
      </c>
      <c r="B73" s="94" t="s">
        <v>163</v>
      </c>
      <c r="C73" s="95"/>
      <c r="D73" s="95"/>
      <c r="E73" s="96"/>
      <c r="F73" s="97">
        <v>77040</v>
      </c>
      <c r="G73" s="98"/>
      <c r="H73" s="98"/>
      <c r="I73" s="98"/>
      <c r="J73" s="99"/>
    </row>
    <row r="74" spans="1:10" ht="36" customHeight="1" x14ac:dyDescent="0.25">
      <c r="A74" s="7"/>
      <c r="B74" s="94" t="s">
        <v>164</v>
      </c>
      <c r="C74" s="95"/>
      <c r="D74" s="95"/>
      <c r="E74" s="96"/>
      <c r="F74" s="97">
        <v>162000</v>
      </c>
      <c r="G74" s="98"/>
      <c r="H74" s="98"/>
      <c r="I74" s="98"/>
      <c r="J74" s="99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97">
        <v>3060</v>
      </c>
      <c r="G75" s="98"/>
      <c r="H75" s="98"/>
      <c r="I75" s="98"/>
      <c r="J75" s="99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97">
        <v>48240</v>
      </c>
      <c r="G76" s="98"/>
      <c r="H76" s="98"/>
      <c r="I76" s="98"/>
      <c r="J76" s="99"/>
    </row>
    <row r="77" spans="1:10" ht="36" customHeight="1" x14ac:dyDescent="0.25">
      <c r="B77" s="140" t="s">
        <v>167</v>
      </c>
      <c r="C77" s="141"/>
      <c r="D77" s="141"/>
      <c r="E77" s="142"/>
      <c r="F77" s="97">
        <v>40320</v>
      </c>
      <c r="G77" s="98"/>
      <c r="H77" s="98"/>
      <c r="I77" s="98"/>
      <c r="J77" s="99"/>
    </row>
    <row r="78" spans="1:10" ht="36" customHeight="1" x14ac:dyDescent="0.25">
      <c r="A78" s="7" t="s">
        <v>111</v>
      </c>
      <c r="B78" s="140" t="s">
        <v>168</v>
      </c>
      <c r="C78" s="141"/>
      <c r="D78" s="141"/>
      <c r="E78" s="142"/>
      <c r="F78" s="97">
        <v>198000</v>
      </c>
      <c r="G78" s="98"/>
      <c r="H78" s="98"/>
      <c r="I78" s="98"/>
      <c r="J78" s="99"/>
    </row>
    <row r="79" spans="1:10" ht="36" customHeight="1" x14ac:dyDescent="0.25">
      <c r="A79" s="7" t="s">
        <v>111</v>
      </c>
      <c r="B79" s="94" t="s">
        <v>169</v>
      </c>
      <c r="C79" s="95"/>
      <c r="D79" s="95"/>
      <c r="E79" s="96"/>
      <c r="F79" s="97">
        <v>63360</v>
      </c>
      <c r="G79" s="98"/>
      <c r="H79" s="98"/>
      <c r="I79" s="98"/>
      <c r="J79" s="99"/>
    </row>
    <row r="80" spans="1:10" ht="36" customHeight="1" x14ac:dyDescent="0.25">
      <c r="A80" s="7"/>
      <c r="B80" s="94" t="s">
        <v>170</v>
      </c>
      <c r="C80" s="95"/>
      <c r="D80" s="95"/>
      <c r="E80" s="96"/>
      <c r="F80" s="97">
        <v>7200</v>
      </c>
      <c r="G80" s="98"/>
      <c r="H80" s="98"/>
      <c r="I80" s="98"/>
      <c r="J80" s="99"/>
    </row>
    <row r="81" spans="1:10" ht="36" customHeight="1" x14ac:dyDescent="0.25">
      <c r="A81" s="7"/>
      <c r="B81" s="94" t="s">
        <v>171</v>
      </c>
      <c r="C81" s="95"/>
      <c r="D81" s="95"/>
      <c r="E81" s="96"/>
      <c r="F81" s="97">
        <v>97200</v>
      </c>
      <c r="G81" s="98"/>
      <c r="H81" s="98"/>
      <c r="I81" s="98"/>
      <c r="J81" s="99"/>
    </row>
    <row r="82" spans="1:10" ht="36" customHeight="1" x14ac:dyDescent="0.25">
      <c r="A82" s="7"/>
      <c r="B82" s="94" t="s">
        <v>172</v>
      </c>
      <c r="C82" s="95"/>
      <c r="D82" s="95"/>
      <c r="E82" s="138"/>
      <c r="F82" s="97">
        <v>60030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97">
        <v>85680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97">
        <v>149760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97">
        <v>100800</v>
      </c>
      <c r="G85" s="98"/>
      <c r="H85" s="98"/>
      <c r="I85" s="98"/>
      <c r="J85" s="99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97">
        <v>128160</v>
      </c>
      <c r="G86" s="98"/>
      <c r="H86" s="98"/>
      <c r="I86" s="98"/>
      <c r="J86" s="99"/>
    </row>
    <row r="87" spans="1:10" ht="36" customHeight="1" x14ac:dyDescent="0.25">
      <c r="A87" s="7" t="s">
        <v>113</v>
      </c>
      <c r="B87" s="132" t="s">
        <v>177</v>
      </c>
      <c r="C87" s="133"/>
      <c r="D87" s="133"/>
      <c r="E87" s="134"/>
      <c r="F87" s="135">
        <v>153792</v>
      </c>
      <c r="G87" s="136"/>
      <c r="H87" s="136"/>
      <c r="I87" s="136"/>
      <c r="J87" s="137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97">
        <v>89280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97">
        <v>85680</v>
      </c>
      <c r="G89" s="98"/>
      <c r="H89" s="98"/>
      <c r="I89" s="98"/>
      <c r="J89" s="99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97">
        <v>108000</v>
      </c>
      <c r="G90" s="98"/>
      <c r="H90" s="98"/>
      <c r="I90" s="98"/>
      <c r="J90" s="99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97">
        <v>4320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182</v>
      </c>
      <c r="C92" s="95"/>
      <c r="D92" s="95"/>
      <c r="E92" s="96"/>
      <c r="F92" s="97">
        <v>277200</v>
      </c>
      <c r="G92" s="98"/>
      <c r="H92" s="98"/>
      <c r="I92" s="98"/>
      <c r="J92" s="99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97">
        <v>89280</v>
      </c>
      <c r="G93" s="98"/>
      <c r="H93" s="98"/>
      <c r="I93" s="98"/>
      <c r="J93" s="99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94" t="s">
        <v>190</v>
      </c>
      <c r="C100" s="95"/>
      <c r="D100" s="95"/>
      <c r="E100" s="96"/>
      <c r="F100" s="41">
        <f>H100*1.2</f>
        <v>45792</v>
      </c>
      <c r="G100" s="42">
        <f>H100*1.1</f>
        <v>41976</v>
      </c>
      <c r="H100" s="42">
        <v>38160</v>
      </c>
      <c r="I100" s="42">
        <f>H100*0.75</f>
        <v>28620</v>
      </c>
      <c r="J100" s="43">
        <f>H100*0.5</f>
        <v>19080</v>
      </c>
    </row>
    <row r="101" spans="1:10" ht="36" customHeight="1" x14ac:dyDescent="0.25">
      <c r="A101" s="7" t="s">
        <v>111</v>
      </c>
      <c r="B101" s="94" t="s">
        <v>191</v>
      </c>
      <c r="C101" s="95"/>
      <c r="D101" s="95"/>
      <c r="E101" s="96"/>
      <c r="F101" s="97">
        <v>14400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192</v>
      </c>
      <c r="C102" s="95"/>
      <c r="D102" s="95"/>
      <c r="E102" s="96"/>
      <c r="F102" s="97">
        <v>38160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64800</v>
      </c>
      <c r="G103" s="42">
        <f>H103*1.1</f>
        <v>59400.000000000007</v>
      </c>
      <c r="H103" s="42">
        <v>54000</v>
      </c>
      <c r="I103" s="42">
        <f>H103*0.75</f>
        <v>40500</v>
      </c>
      <c r="J103" s="43">
        <f>H103*0.5</f>
        <v>27000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20160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54000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138"/>
      <c r="F106" s="26">
        <f>H106*1.2</f>
        <v>63072</v>
      </c>
      <c r="G106" s="26">
        <f>H106*1.1</f>
        <v>57816.000000000007</v>
      </c>
      <c r="H106" s="26">
        <v>52560</v>
      </c>
      <c r="I106" s="26">
        <f>H106*0.75</f>
        <v>39420</v>
      </c>
      <c r="J106" s="26">
        <f>H106*0.5</f>
        <v>26280</v>
      </c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60480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120960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151200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2160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90720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181440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226800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2880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customHeight="1" thickBot="1" x14ac:dyDescent="0.3">
      <c r="A118" s="7"/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18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67.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0.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7" customHeight="1" x14ac:dyDescent="0.25">
      <c r="A122" s="7" t="s">
        <v>113</v>
      </c>
      <c r="B122" s="92" t="s">
        <v>209</v>
      </c>
      <c r="C122" s="92"/>
      <c r="D122" s="92"/>
      <c r="E122" s="92"/>
      <c r="F122" s="92"/>
      <c r="G122" s="92"/>
      <c r="H122" s="92"/>
      <c r="I122" s="92"/>
      <c r="J122" s="92"/>
    </row>
    <row r="123" spans="1:10" ht="40.5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18" customHeight="1" x14ac:dyDescent="0.25">
      <c r="A124" s="7"/>
    </row>
  </sheetData>
  <sheetProtection selectLockedCells="1" selectUnlockedCells="1"/>
  <mergeCells count="22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35510.400000000001</v>
      </c>
      <c r="G8" s="16">
        <f>H8*1.1</f>
        <v>32551.200000000004</v>
      </c>
      <c r="H8" s="16">
        <v>29592</v>
      </c>
      <c r="I8" s="16">
        <f>H8*0.75</f>
        <v>22194</v>
      </c>
      <c r="J8" s="16">
        <f>H8*0.5</f>
        <v>14796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6048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8640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396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576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3600 до 136800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3600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7200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14400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21600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28800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36000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43200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50400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57600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64800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72000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79200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86400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93600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100800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108000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115200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122400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129600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136800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23724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1980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5940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2124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18072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6048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12060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23724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65772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12600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1260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3150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27000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12744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11340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35028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42033.599999999999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7092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13464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13464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30240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14868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15012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65772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7452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1980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33012</v>
      </c>
      <c r="G71" s="98"/>
      <c r="H71" s="98"/>
      <c r="I71" s="98"/>
      <c r="J71" s="99"/>
    </row>
    <row r="72" spans="1:10" ht="36" customHeight="1" x14ac:dyDescent="0.25"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38160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18000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16560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49680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59616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10080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19440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19440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92160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10800</v>
      </c>
      <c r="G83" s="98"/>
      <c r="H83" s="98"/>
      <c r="I83" s="98"/>
      <c r="J83" s="99"/>
    </row>
    <row r="84" spans="1:10" ht="36" customHeight="1" thickBot="1" x14ac:dyDescent="0.3"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22939.200000000001</v>
      </c>
      <c r="G90" s="42">
        <f>H90*1.1</f>
        <v>21027.600000000002</v>
      </c>
      <c r="H90" s="42">
        <v>19116</v>
      </c>
      <c r="I90" s="42">
        <f>H90*0.75</f>
        <v>14337</v>
      </c>
      <c r="J90" s="43">
        <f>H90*0.5</f>
        <v>9558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24300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6048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32832</v>
      </c>
      <c r="G93" s="42">
        <f>H93*1.1</f>
        <v>30096.000000000004</v>
      </c>
      <c r="H93" s="42">
        <v>27360</v>
      </c>
      <c r="I93" s="42">
        <f>H93*0.75</f>
        <v>20520</v>
      </c>
      <c r="J93" s="43">
        <f>H93*0.5</f>
        <v>13680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34560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8640</v>
      </c>
      <c r="G95" s="98"/>
      <c r="H95" s="98"/>
      <c r="I95" s="98"/>
      <c r="J95" s="99"/>
    </row>
    <row r="96" spans="1:10" ht="36" customHeight="1" thickBot="1" x14ac:dyDescent="0.3">
      <c r="B96" s="94" t="s">
        <v>196</v>
      </c>
      <c r="C96" s="95"/>
      <c r="D96" s="95"/>
      <c r="E96" s="96"/>
      <c r="F96" s="41">
        <f>H96*1.2</f>
        <v>15292.8</v>
      </c>
      <c r="G96" s="42">
        <f>H96*1.1</f>
        <v>14018.400000000001</v>
      </c>
      <c r="H96" s="42">
        <v>12744</v>
      </c>
      <c r="I96" s="42">
        <f>H96*0.75</f>
        <v>9558</v>
      </c>
      <c r="J96" s="43">
        <f>H96*0.5</f>
        <v>6372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27612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55224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69048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41400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82836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103716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2:10" ht="40.5" customHeight="1" x14ac:dyDescent="0.25"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2:10" ht="18" customHeight="1" x14ac:dyDescent="0.25"/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3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65534.399999999994</v>
      </c>
      <c r="G8" s="16">
        <f>H8*1.1</f>
        <v>60073.200000000004</v>
      </c>
      <c r="H8" s="16">
        <v>54612</v>
      </c>
      <c r="I8" s="16">
        <f>H8*0.75</f>
        <v>40959</v>
      </c>
      <c r="J8" s="16">
        <f>H8*0.5</f>
        <v>27306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137635.19999999998</v>
      </c>
      <c r="G9" s="18">
        <f>H9*1.1</f>
        <v>126165.6</v>
      </c>
      <c r="H9" s="18">
        <v>114696</v>
      </c>
      <c r="I9" s="18">
        <f>H9*0.75</f>
        <v>86022</v>
      </c>
      <c r="J9" s="18">
        <f>H9*0.5</f>
        <v>57348</v>
      </c>
    </row>
    <row r="10" spans="1:10" ht="13.5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75967.199999999997</v>
      </c>
      <c r="G11" s="16">
        <f>H11*1.1</f>
        <v>69636.600000000006</v>
      </c>
      <c r="H11" s="16">
        <v>63306</v>
      </c>
      <c r="I11" s="16">
        <f>H11*0.75</f>
        <v>47479.5</v>
      </c>
      <c r="J11" s="16">
        <f>H11*0.5</f>
        <v>31653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159580.79999999999</v>
      </c>
      <c r="G12" s="18">
        <f>H12*1.1</f>
        <v>146282.40000000002</v>
      </c>
      <c r="H12" s="18">
        <v>132984</v>
      </c>
      <c r="I12" s="18">
        <f>H12*0.75</f>
        <v>99738</v>
      </c>
      <c r="J12" s="18">
        <f>H12*0.5</f>
        <v>66492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63306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132984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1260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2664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12780 до 255600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12780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25560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38340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51120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63900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76680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89460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102240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115020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127800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140580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153360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166140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178920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191700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204480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217260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230040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242820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255600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2340 до 56340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8280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4860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56340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13140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34740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2340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2340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4680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7020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40140</v>
      </c>
      <c r="G51" s="98"/>
      <c r="H51" s="98"/>
      <c r="I51" s="98"/>
      <c r="J51" s="99"/>
    </row>
    <row r="52" spans="1:10" ht="54" customHeight="1" thickBot="1" x14ac:dyDescent="0.3">
      <c r="A52" s="7"/>
      <c r="B52" s="193" t="s">
        <v>215</v>
      </c>
      <c r="C52" s="194"/>
      <c r="D52" s="194"/>
      <c r="E52" s="195"/>
      <c r="F52" s="126" t="str">
        <f>"Цена от "&amp;MIN(F54,F58:F71)&amp;" до "&amp;MAX(F54,F58:F71)</f>
        <v>Цена от 3240 до 787140</v>
      </c>
      <c r="G52" s="127"/>
      <c r="H52" s="127"/>
      <c r="I52" s="127"/>
      <c r="J52" s="128"/>
    </row>
    <row r="53" spans="1:10" ht="24" customHeight="1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75600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97">
        <v>7560</v>
      </c>
      <c r="G55" s="98"/>
      <c r="H55" s="98"/>
      <c r="I55" s="98"/>
      <c r="J55" s="99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97">
        <v>18900</v>
      </c>
      <c r="G56" s="98"/>
      <c r="H56" s="98"/>
      <c r="I56" s="98"/>
      <c r="J56" s="99"/>
    </row>
    <row r="57" spans="1:10" ht="24" customHeight="1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112" t="s">
        <v>156</v>
      </c>
      <c r="C58" s="113"/>
      <c r="D58" s="113"/>
      <c r="E58" s="114"/>
      <c r="F58" s="97">
        <v>74340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59940</v>
      </c>
      <c r="G59" s="98"/>
      <c r="H59" s="98"/>
      <c r="I59" s="98"/>
      <c r="J59" s="99"/>
    </row>
    <row r="60" spans="1:10" ht="36" customHeight="1" x14ac:dyDescent="0.25">
      <c r="A60" s="7"/>
      <c r="B60" s="94" t="s">
        <v>268</v>
      </c>
      <c r="C60" s="95"/>
      <c r="D60" s="95"/>
      <c r="E60" s="96"/>
      <c r="F60" s="97">
        <v>787140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149940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74340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89208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67140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99540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178740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96120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3240</v>
      </c>
      <c r="G68" s="98"/>
      <c r="H68" s="98"/>
      <c r="I68" s="98"/>
      <c r="J68" s="99"/>
    </row>
    <row r="69" spans="1:10" ht="36" customHeight="1" x14ac:dyDescent="0.25">
      <c r="A69" s="7"/>
      <c r="B69" s="94" t="s">
        <v>166</v>
      </c>
      <c r="C69" s="95"/>
      <c r="D69" s="95"/>
      <c r="E69" s="96"/>
      <c r="F69" s="97">
        <v>54000</v>
      </c>
      <c r="G69" s="98"/>
      <c r="H69" s="98"/>
      <c r="I69" s="98"/>
      <c r="J69" s="99"/>
    </row>
    <row r="70" spans="1:10" ht="36" customHeight="1" x14ac:dyDescent="0.25">
      <c r="B70" s="94" t="s">
        <v>167</v>
      </c>
      <c r="C70" s="95"/>
      <c r="D70" s="95"/>
      <c r="E70" s="96"/>
      <c r="F70" s="97">
        <v>45540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77940</v>
      </c>
      <c r="G71" s="98"/>
      <c r="H71" s="98"/>
      <c r="I71" s="98"/>
      <c r="J71" s="99"/>
    </row>
    <row r="72" spans="1:10" ht="36" customHeight="1" x14ac:dyDescent="0.25">
      <c r="A72" s="7"/>
      <c r="B72" s="94" t="s">
        <v>170</v>
      </c>
      <c r="C72" s="95"/>
      <c r="D72" s="95"/>
      <c r="E72" s="96"/>
      <c r="F72" s="97">
        <v>8280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60030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60030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156240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126000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315360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156240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97">
        <v>187920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141120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209520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375840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112" t="s">
        <v>181</v>
      </c>
      <c r="C83" s="113"/>
      <c r="D83" s="113"/>
      <c r="E83" s="114"/>
      <c r="F83" s="97">
        <v>7200</v>
      </c>
      <c r="G83" s="98"/>
      <c r="H83" s="98"/>
      <c r="I83" s="98"/>
      <c r="J83" s="99"/>
    </row>
    <row r="84" spans="1:10" ht="36" customHeight="1" thickBot="1" x14ac:dyDescent="0.3">
      <c r="A84" s="7" t="s">
        <v>113</v>
      </c>
      <c r="B84" s="94" t="s">
        <v>183</v>
      </c>
      <c r="C84" s="95"/>
      <c r="D84" s="95"/>
      <c r="E84" s="96"/>
      <c r="F84" s="97">
        <v>164160</v>
      </c>
      <c r="G84" s="98"/>
      <c r="H84" s="98"/>
      <c r="I84" s="98"/>
      <c r="J84" s="99"/>
    </row>
    <row r="85" spans="1:10" ht="22.5" customHeight="1" x14ac:dyDescent="0.25">
      <c r="A85" s="7" t="s">
        <v>111</v>
      </c>
      <c r="B85" s="106" t="s">
        <v>185</v>
      </c>
      <c r="C85" s="107"/>
      <c r="D85" s="107"/>
      <c r="E85" s="107"/>
      <c r="F85" s="107"/>
      <c r="G85" s="107"/>
      <c r="H85" s="107"/>
      <c r="I85" s="107"/>
      <c r="J85" s="108"/>
    </row>
    <row r="86" spans="1:10" ht="36" customHeight="1" thickBot="1" x14ac:dyDescent="0.3">
      <c r="A86" s="7"/>
      <c r="B86" s="140" t="s">
        <v>168</v>
      </c>
      <c r="C86" s="141"/>
      <c r="D86" s="141"/>
      <c r="E86" s="142"/>
      <c r="F86" s="97">
        <v>40</v>
      </c>
      <c r="G86" s="98"/>
      <c r="H86" s="98"/>
      <c r="I86" s="98"/>
      <c r="J86" s="99"/>
    </row>
    <row r="87" spans="1:10" ht="36" customHeight="1" thickBot="1" x14ac:dyDescent="0.3">
      <c r="A87" s="7"/>
      <c r="B87" s="20" t="s">
        <v>184</v>
      </c>
      <c r="C87" s="21"/>
      <c r="D87" s="21"/>
      <c r="E87" s="22"/>
      <c r="F87" s="126"/>
      <c r="G87" s="127"/>
      <c r="H87" s="127"/>
      <c r="I87" s="127"/>
      <c r="J87" s="128"/>
    </row>
    <row r="88" spans="1:10" ht="36" customHeight="1" thickBot="1" x14ac:dyDescent="0.3">
      <c r="A88" s="7"/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29" t="s">
        <v>186</v>
      </c>
      <c r="C89" s="130"/>
      <c r="D89" s="130"/>
      <c r="E89" s="131"/>
      <c r="F89" s="97">
        <v>60</v>
      </c>
      <c r="G89" s="98"/>
      <c r="H89" s="98"/>
      <c r="I89" s="98"/>
      <c r="J89" s="99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99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150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253</v>
      </c>
      <c r="C93" s="95"/>
      <c r="D93" s="95"/>
      <c r="E93" s="96"/>
      <c r="F93" s="97">
        <v>56340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269</v>
      </c>
      <c r="C94" s="95"/>
      <c r="D94" s="95"/>
      <c r="E94" s="96"/>
      <c r="F94" s="97">
        <v>56340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193</v>
      </c>
      <c r="C95" s="95"/>
      <c r="D95" s="95"/>
      <c r="E95" s="96"/>
      <c r="F95" s="97">
        <v>118800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118800</v>
      </c>
      <c r="G96" s="98"/>
      <c r="H96" s="98"/>
      <c r="I96" s="98"/>
      <c r="J96" s="99"/>
    </row>
    <row r="97" spans="1:10" ht="36" customHeight="1" thickBot="1" x14ac:dyDescent="0.3">
      <c r="A97" s="7"/>
      <c r="B97" s="94" t="s">
        <v>196</v>
      </c>
      <c r="C97" s="95"/>
      <c r="D97" s="95"/>
      <c r="E97" s="96"/>
      <c r="F97" s="97">
        <v>56340</v>
      </c>
      <c r="G97" s="98"/>
      <c r="H97" s="98"/>
      <c r="I97" s="98"/>
      <c r="J97" s="99"/>
    </row>
    <row r="98" spans="1:10" ht="54" customHeight="1" thickBot="1" x14ac:dyDescent="0.3">
      <c r="A98" s="7"/>
      <c r="B98" s="193" t="s">
        <v>197</v>
      </c>
      <c r="C98" s="194"/>
      <c r="D98" s="194"/>
      <c r="E98" s="195"/>
      <c r="F98" s="126"/>
      <c r="G98" s="127"/>
      <c r="H98" s="127"/>
      <c r="I98" s="127"/>
      <c r="J98" s="128"/>
    </row>
    <row r="99" spans="1:10" ht="36" customHeight="1" x14ac:dyDescent="0.25">
      <c r="A99" s="7"/>
      <c r="B99" s="94" t="s">
        <v>198</v>
      </c>
      <c r="C99" s="95"/>
      <c r="D99" s="95"/>
      <c r="E99" s="96"/>
      <c r="F99" s="97">
        <v>45540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199</v>
      </c>
      <c r="C100" s="95"/>
      <c r="D100" s="95"/>
      <c r="E100" s="96"/>
      <c r="F100" s="97">
        <v>92340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200</v>
      </c>
      <c r="C101" s="95"/>
      <c r="D101" s="95"/>
      <c r="E101" s="96"/>
      <c r="F101" s="97">
        <v>110340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201</v>
      </c>
      <c r="C102" s="95"/>
      <c r="D102" s="95"/>
      <c r="E102" s="96"/>
      <c r="F102" s="97">
        <v>1080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202</v>
      </c>
      <c r="C103" s="95"/>
      <c r="D103" s="95"/>
      <c r="E103" s="96"/>
      <c r="F103" s="97">
        <v>63540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203</v>
      </c>
      <c r="C104" s="95"/>
      <c r="D104" s="95"/>
      <c r="E104" s="96"/>
      <c r="F104" s="97">
        <v>131940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204</v>
      </c>
      <c r="C105" s="95"/>
      <c r="D105" s="95"/>
      <c r="E105" s="96"/>
      <c r="F105" s="97">
        <v>158940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205</v>
      </c>
      <c r="C106" s="95"/>
      <c r="D106" s="95"/>
      <c r="E106" s="96"/>
      <c r="F106" s="97">
        <v>1800</v>
      </c>
      <c r="G106" s="98"/>
      <c r="H106" s="98"/>
      <c r="I106" s="98"/>
      <c r="J106" s="99"/>
    </row>
    <row r="107" spans="1:10" ht="36" customHeight="1" x14ac:dyDescent="0.25">
      <c r="A107" s="7"/>
      <c r="B107" s="300" t="s">
        <v>185</v>
      </c>
      <c r="C107" s="301"/>
      <c r="D107" s="301"/>
      <c r="E107" s="301"/>
      <c r="F107" s="301"/>
      <c r="G107" s="301"/>
      <c r="H107" s="301"/>
      <c r="I107" s="301"/>
      <c r="J107" s="302"/>
    </row>
    <row r="108" spans="1:10" ht="36" customHeight="1" thickBot="1" x14ac:dyDescent="0.3">
      <c r="A108" s="7"/>
      <c r="B108" s="330" t="s">
        <v>206</v>
      </c>
      <c r="C108" s="330"/>
      <c r="D108" s="330"/>
      <c r="E108" s="330"/>
      <c r="F108" s="311">
        <v>150</v>
      </c>
      <c r="G108" s="311"/>
      <c r="H108" s="311"/>
      <c r="I108" s="311"/>
      <c r="J108" s="312"/>
    </row>
    <row r="109" spans="1:10" ht="24" customHeight="1" thickBot="1" x14ac:dyDescent="0.3">
      <c r="A109" s="7"/>
      <c r="B109" s="85"/>
      <c r="C109" s="86"/>
      <c r="D109" s="86"/>
      <c r="E109" s="87"/>
      <c r="F109" s="88"/>
      <c r="G109" s="89"/>
      <c r="H109" s="89"/>
      <c r="I109" s="89"/>
      <c r="J109" s="90"/>
    </row>
    <row r="110" spans="1:10" ht="18" customHeight="1" x14ac:dyDescent="0.25">
      <c r="A110" s="7"/>
      <c r="B110" s="27"/>
      <c r="C110" s="28"/>
      <c r="D110" s="28"/>
      <c r="E110" s="28"/>
      <c r="F110" s="29"/>
      <c r="G110" s="29"/>
      <c r="H110" s="29"/>
      <c r="I110" s="29"/>
      <c r="J110" s="29"/>
    </row>
    <row r="111" spans="1:10" ht="67.5" customHeight="1" x14ac:dyDescent="0.25">
      <c r="A111" s="7"/>
      <c r="B111" s="91" t="s">
        <v>275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1" t="s">
        <v>209</v>
      </c>
      <c r="C112" s="91"/>
      <c r="D112" s="91"/>
      <c r="E112" s="91"/>
      <c r="F112" s="91"/>
      <c r="G112" s="91"/>
      <c r="H112" s="91"/>
      <c r="I112" s="91"/>
      <c r="J112" s="91"/>
    </row>
    <row r="113" spans="1:10" ht="18" customHeight="1" x14ac:dyDescent="0.25">
      <c r="A113" s="7"/>
      <c r="B113" s="27"/>
      <c r="C113" s="28"/>
      <c r="D113" s="28"/>
      <c r="E113" s="28"/>
      <c r="F113" s="29"/>
      <c r="G113" s="29"/>
      <c r="H113" s="29"/>
      <c r="I113" s="29"/>
      <c r="J113" s="29"/>
    </row>
    <row r="114" spans="1:10" s="48" customFormat="1" ht="36" customHeight="1" thickBot="1" x14ac:dyDescent="0.3">
      <c r="B114" s="341" t="s">
        <v>276</v>
      </c>
      <c r="C114" s="341"/>
      <c r="D114" s="341"/>
      <c r="E114" s="341"/>
      <c r="F114" s="341"/>
      <c r="G114" s="341"/>
      <c r="H114" s="341"/>
      <c r="I114" s="341"/>
    </row>
    <row r="115" spans="1:10" s="32" customFormat="1" ht="36" customHeight="1" thickBot="1" x14ac:dyDescent="0.3">
      <c r="B115" s="342" t="s">
        <v>277</v>
      </c>
      <c r="C115" s="343"/>
      <c r="D115" s="343"/>
      <c r="E115" s="343"/>
      <c r="F115" s="343"/>
      <c r="G115" s="343"/>
      <c r="H115" s="343"/>
      <c r="I115" s="344"/>
    </row>
    <row r="116" spans="1:10" ht="71.25" customHeight="1" thickBot="1" x14ac:dyDescent="0.3">
      <c r="B116" s="345" t="s">
        <v>278</v>
      </c>
      <c r="C116" s="346"/>
      <c r="D116" s="347" t="s">
        <v>279</v>
      </c>
      <c r="E116" s="348"/>
      <c r="F116" s="349"/>
      <c r="G116" s="348" t="s">
        <v>280</v>
      </c>
      <c r="H116" s="348"/>
      <c r="I116" s="349"/>
      <c r="J116" s="8"/>
    </row>
    <row r="117" spans="1:10" ht="36" customHeight="1" x14ac:dyDescent="0.25">
      <c r="B117" s="331" t="s">
        <v>281</v>
      </c>
      <c r="C117" s="332"/>
      <c r="D117" s="333" t="s">
        <v>282</v>
      </c>
      <c r="E117" s="333"/>
      <c r="F117" s="333"/>
      <c r="G117" s="335">
        <v>2190</v>
      </c>
      <c r="H117" s="333"/>
      <c r="I117" s="336"/>
      <c r="J117" s="8"/>
    </row>
    <row r="118" spans="1:10" ht="36" customHeight="1" x14ac:dyDescent="0.25">
      <c r="B118" s="337" t="s">
        <v>283</v>
      </c>
      <c r="C118" s="338"/>
      <c r="D118" s="334"/>
      <c r="E118" s="334"/>
      <c r="F118" s="334"/>
      <c r="G118" s="339">
        <v>1590</v>
      </c>
      <c r="H118" s="334"/>
      <c r="I118" s="340"/>
      <c r="J118" s="8"/>
    </row>
    <row r="119" spans="1:10" ht="36" customHeight="1" x14ac:dyDescent="0.25">
      <c r="B119" s="337" t="s">
        <v>284</v>
      </c>
      <c r="C119" s="338"/>
      <c r="D119" s="334"/>
      <c r="E119" s="334"/>
      <c r="F119" s="334"/>
      <c r="G119" s="339">
        <v>1440</v>
      </c>
      <c r="H119" s="334"/>
      <c r="I119" s="340"/>
      <c r="J119" s="8"/>
    </row>
    <row r="120" spans="1:10" ht="54" customHeight="1" x14ac:dyDescent="0.25">
      <c r="B120" s="337" t="s">
        <v>285</v>
      </c>
      <c r="C120" s="338"/>
      <c r="D120" s="334"/>
      <c r="E120" s="334"/>
      <c r="F120" s="334"/>
      <c r="G120" s="339">
        <v>1290</v>
      </c>
      <c r="H120" s="334"/>
      <c r="I120" s="340"/>
      <c r="J120" s="8"/>
    </row>
    <row r="121" spans="1:10" ht="21" x14ac:dyDescent="0.25">
      <c r="B121" s="49"/>
      <c r="C121" s="49"/>
      <c r="D121" s="50"/>
      <c r="E121" s="50"/>
      <c r="F121" s="50"/>
      <c r="G121" s="51"/>
      <c r="H121" s="50"/>
      <c r="I121" s="50"/>
      <c r="J121" s="8"/>
    </row>
    <row r="122" spans="1:10" ht="40.5" customHeight="1" x14ac:dyDescent="0.25">
      <c r="A122" s="7"/>
      <c r="B122" s="93" t="s">
        <v>210</v>
      </c>
      <c r="C122" s="93"/>
      <c r="D122" s="93"/>
      <c r="E122" s="93"/>
      <c r="F122" s="93"/>
      <c r="G122" s="93"/>
      <c r="H122" s="93"/>
      <c r="I122" s="93"/>
      <c r="J122" s="93"/>
    </row>
    <row r="123" spans="1:10" ht="18" customHeight="1" x14ac:dyDescent="0.25">
      <c r="A123" s="7"/>
    </row>
  </sheetData>
  <sheetProtection selectLockedCells="1" selectUnlockedCells="1"/>
  <mergeCells count="22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2:J112"/>
    <mergeCell ref="B114:I114"/>
    <mergeCell ref="B115:I115"/>
    <mergeCell ref="B116:C116"/>
    <mergeCell ref="D116:F116"/>
    <mergeCell ref="G116:I116"/>
    <mergeCell ref="B107:J107"/>
    <mergeCell ref="B108:E108"/>
    <mergeCell ref="F108:J108"/>
    <mergeCell ref="B109:E109"/>
    <mergeCell ref="F109:J109"/>
    <mergeCell ref="B111:J111"/>
    <mergeCell ref="B122:J122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8280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12240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5040 до 100800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5040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10080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15120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20160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25200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30240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35280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40320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45360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50400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55440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60480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65520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70560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75600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80640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85680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90720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95760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100800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720 до 8640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5040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8640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720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5040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3960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5040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6120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108000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21600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2160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10800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28800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18000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28800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30600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36720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12240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18000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20160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108000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12240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10080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73440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15480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7200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72900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30060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40320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25200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40320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43200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51840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17280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25200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28800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102960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22320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14688</v>
      </c>
      <c r="G90" s="42">
        <f>H90*1.1</f>
        <v>13464.000000000002</v>
      </c>
      <c r="H90" s="42">
        <v>12240</v>
      </c>
      <c r="I90" s="42">
        <f>H90*0.75</f>
        <v>9180</v>
      </c>
      <c r="J90" s="43">
        <f>H90*0.5</f>
        <v>6120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6480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5760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20736</v>
      </c>
      <c r="G93" s="42">
        <f>H93*1.1</f>
        <v>19008</v>
      </c>
      <c r="H93" s="42">
        <v>17280</v>
      </c>
      <c r="I93" s="42">
        <f>H93*0.75</f>
        <v>12960</v>
      </c>
      <c r="J93" s="43">
        <f>H93*0.5</f>
        <v>8640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9360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8640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14688</v>
      </c>
      <c r="G96" s="26">
        <f>H96*1.1</f>
        <v>13464.000000000002</v>
      </c>
      <c r="H96" s="26">
        <v>12240</v>
      </c>
      <c r="I96" s="26">
        <f>H96*0.75</f>
        <v>9180</v>
      </c>
      <c r="J96" s="26">
        <f>H96*0.5</f>
        <v>6120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18000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36000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45000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286</v>
      </c>
      <c r="C102" s="95"/>
      <c r="D102" s="95"/>
      <c r="E102" s="96"/>
      <c r="F102" s="97">
        <v>27000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287</v>
      </c>
      <c r="C103" s="95"/>
      <c r="D103" s="95"/>
      <c r="E103" s="96"/>
      <c r="F103" s="97">
        <v>54000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288</v>
      </c>
      <c r="C104" s="95"/>
      <c r="D104" s="95"/>
      <c r="E104" s="96"/>
      <c r="F104" s="97">
        <v>67680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289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topLeftCell="B1" zoomScale="65" zoomScaleNormal="60" zoomScaleSheetLayoutView="65" workbookViewId="0">
      <pane ySplit="4" topLeftCell="A49" activePane="bottomLeft" state="frozen"/>
      <selection activeCell="B11" sqref="B11:E11"/>
      <selection pane="bottomLeft" activeCell="A41" sqref="A41:XFD63"/>
    </sheetView>
  </sheetViews>
  <sheetFormatPr defaultColWidth="7.42578125" defaultRowHeight="21" outlineLevelRow="1" x14ac:dyDescent="0.25"/>
  <cols>
    <col min="1" max="1" width="21.4257812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7.425781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29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customHeight="1" thickBot="1" x14ac:dyDescent="0.3">
      <c r="B7" s="85"/>
      <c r="C7" s="86"/>
      <c r="D7" s="86"/>
      <c r="E7" s="87"/>
      <c r="F7" s="88"/>
      <c r="G7" s="89"/>
      <c r="H7" s="89"/>
      <c r="I7" s="90"/>
    </row>
    <row r="8" spans="1:9" ht="36" customHeight="1" x14ac:dyDescent="0.25">
      <c r="A8" s="35" t="s">
        <v>111</v>
      </c>
      <c r="B8" s="182" t="s">
        <v>232</v>
      </c>
      <c r="C8" s="265"/>
      <c r="D8" s="265"/>
      <c r="E8" s="266"/>
      <c r="F8" s="276">
        <v>26568</v>
      </c>
      <c r="G8" s="277"/>
      <c r="H8" s="277"/>
      <c r="I8" s="278"/>
    </row>
    <row r="9" spans="1:9" ht="36" customHeight="1" thickBot="1" x14ac:dyDescent="0.3">
      <c r="A9" s="35" t="s">
        <v>113</v>
      </c>
      <c r="B9" s="166" t="s">
        <v>233</v>
      </c>
      <c r="C9" s="167"/>
      <c r="D9" s="167"/>
      <c r="E9" s="114"/>
      <c r="F9" s="118">
        <v>37224</v>
      </c>
      <c r="G9" s="98"/>
      <c r="H9" s="98"/>
      <c r="I9" s="99"/>
    </row>
    <row r="10" spans="1:9" ht="36" customHeight="1" thickBot="1" x14ac:dyDescent="0.3">
      <c r="B10" s="85"/>
      <c r="C10" s="86"/>
      <c r="D10" s="86"/>
      <c r="E10" s="87"/>
      <c r="F10" s="88"/>
      <c r="G10" s="89"/>
      <c r="H10" s="89"/>
      <c r="I10" s="90"/>
    </row>
    <row r="11" spans="1:9" ht="36" customHeight="1" x14ac:dyDescent="0.25">
      <c r="B11" s="182" t="s">
        <v>234</v>
      </c>
      <c r="C11" s="265"/>
      <c r="D11" s="265"/>
      <c r="E11" s="266"/>
      <c r="F11" s="276">
        <v>28728</v>
      </c>
      <c r="G11" s="277"/>
      <c r="H11" s="277"/>
      <c r="I11" s="278"/>
    </row>
    <row r="12" spans="1:9" ht="36" customHeight="1" thickBot="1" x14ac:dyDescent="0.3">
      <c r="B12" s="166" t="s">
        <v>235</v>
      </c>
      <c r="C12" s="167"/>
      <c r="D12" s="167"/>
      <c r="E12" s="114"/>
      <c r="F12" s="118">
        <v>40248</v>
      </c>
      <c r="G12" s="98"/>
      <c r="H12" s="98"/>
      <c r="I12" s="99"/>
    </row>
    <row r="13" spans="1:9" ht="24" customHeight="1" thickBot="1" x14ac:dyDescent="0.3">
      <c r="B13" s="85"/>
      <c r="C13" s="155"/>
      <c r="D13" s="155"/>
      <c r="E13" s="156"/>
      <c r="F13" s="88"/>
      <c r="G13" s="89"/>
      <c r="H13" s="89"/>
      <c r="I13" s="90"/>
    </row>
    <row r="14" spans="1:9" ht="36" customHeight="1" x14ac:dyDescent="0.25">
      <c r="A14" s="35" t="s">
        <v>111</v>
      </c>
      <c r="B14" s="182" t="s">
        <v>115</v>
      </c>
      <c r="C14" s="183"/>
      <c r="D14" s="183"/>
      <c r="E14" s="184"/>
      <c r="F14" s="276">
        <v>9576</v>
      </c>
      <c r="G14" s="277"/>
      <c r="H14" s="277"/>
      <c r="I14" s="278"/>
    </row>
    <row r="15" spans="1:9" ht="36" customHeight="1" thickBot="1" x14ac:dyDescent="0.3">
      <c r="A15" s="35" t="s">
        <v>113</v>
      </c>
      <c r="B15" s="238" t="s">
        <v>116</v>
      </c>
      <c r="C15" s="239"/>
      <c r="D15" s="239"/>
      <c r="E15" s="240"/>
      <c r="F15" s="279">
        <v>13680</v>
      </c>
      <c r="G15" s="174"/>
      <c r="H15" s="174"/>
      <c r="I15" s="175"/>
    </row>
    <row r="16" spans="1:9" ht="24" customHeight="1" thickBot="1" x14ac:dyDescent="0.3">
      <c r="B16" s="85"/>
      <c r="C16" s="155"/>
      <c r="D16" s="155"/>
      <c r="E16" s="156"/>
      <c r="F16" s="88"/>
      <c r="G16" s="89"/>
      <c r="H16" s="89"/>
      <c r="I16" s="90"/>
    </row>
    <row r="17" spans="1:9" ht="36" customHeight="1" x14ac:dyDescent="0.25">
      <c r="A17" s="35" t="s">
        <v>111</v>
      </c>
      <c r="B17" s="140" t="s">
        <v>236</v>
      </c>
      <c r="C17" s="138"/>
      <c r="D17" s="138"/>
      <c r="E17" s="96"/>
      <c r="F17" s="245">
        <v>720</v>
      </c>
      <c r="G17" s="277"/>
      <c r="H17" s="277"/>
      <c r="I17" s="278"/>
    </row>
    <row r="18" spans="1:9" ht="36" customHeight="1" thickBot="1" x14ac:dyDescent="0.3">
      <c r="A18" s="35" t="s">
        <v>113</v>
      </c>
      <c r="B18" s="140" t="s">
        <v>237</v>
      </c>
      <c r="C18" s="138"/>
      <c r="D18" s="138"/>
      <c r="E18" s="96"/>
      <c r="F18" s="97">
        <v>1008</v>
      </c>
      <c r="G18" s="98"/>
      <c r="H18" s="98"/>
      <c r="I18" s="99"/>
    </row>
    <row r="19" spans="1:9" ht="24" customHeight="1" thickBot="1" x14ac:dyDescent="0.3">
      <c r="B19" s="85"/>
      <c r="C19" s="86"/>
      <c r="D19" s="86"/>
      <c r="E19" s="87"/>
      <c r="F19" s="88"/>
      <c r="G19" s="89"/>
      <c r="H19" s="89"/>
      <c r="I19" s="90"/>
    </row>
    <row r="20" spans="1:9" ht="36" customHeight="1" thickBot="1" x14ac:dyDescent="0.3"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1440 до 28800</v>
      </c>
      <c r="G20" s="161"/>
      <c r="H20" s="161"/>
      <c r="I20" s="162"/>
    </row>
    <row r="21" spans="1:9" ht="36" customHeight="1" outlineLevel="1" x14ac:dyDescent="0.25">
      <c r="B21" s="140" t="s">
        <v>120</v>
      </c>
      <c r="C21" s="138"/>
      <c r="D21" s="138"/>
      <c r="E21" s="96"/>
      <c r="F21" s="97">
        <v>1440</v>
      </c>
      <c r="G21" s="98"/>
      <c r="H21" s="98"/>
      <c r="I21" s="99"/>
    </row>
    <row r="22" spans="1:9" ht="36" customHeight="1" outlineLevel="1" x14ac:dyDescent="0.25">
      <c r="B22" s="140" t="s">
        <v>121</v>
      </c>
      <c r="C22" s="138"/>
      <c r="D22" s="138"/>
      <c r="E22" s="96"/>
      <c r="F22" s="97">
        <v>2880</v>
      </c>
      <c r="G22" s="98"/>
      <c r="H22" s="98"/>
      <c r="I22" s="99"/>
    </row>
    <row r="23" spans="1:9" ht="36" customHeight="1" outlineLevel="1" x14ac:dyDescent="0.25">
      <c r="B23" s="140" t="s">
        <v>122</v>
      </c>
      <c r="C23" s="138"/>
      <c r="D23" s="138"/>
      <c r="E23" s="96"/>
      <c r="F23" s="97">
        <v>4320</v>
      </c>
      <c r="G23" s="98"/>
      <c r="H23" s="98"/>
      <c r="I23" s="99"/>
    </row>
    <row r="24" spans="1:9" ht="36" customHeight="1" outlineLevel="1" x14ac:dyDescent="0.25">
      <c r="B24" s="140" t="s">
        <v>123</v>
      </c>
      <c r="C24" s="138"/>
      <c r="D24" s="138"/>
      <c r="E24" s="96"/>
      <c r="F24" s="97">
        <v>5760</v>
      </c>
      <c r="G24" s="98"/>
      <c r="H24" s="98"/>
      <c r="I24" s="99"/>
    </row>
    <row r="25" spans="1:9" ht="36" customHeight="1" outlineLevel="1" x14ac:dyDescent="0.25">
      <c r="B25" s="140" t="s">
        <v>124</v>
      </c>
      <c r="C25" s="138"/>
      <c r="D25" s="138"/>
      <c r="E25" s="96"/>
      <c r="F25" s="97">
        <v>7200</v>
      </c>
      <c r="G25" s="98"/>
      <c r="H25" s="98"/>
      <c r="I25" s="99"/>
    </row>
    <row r="26" spans="1:9" ht="36" customHeight="1" outlineLevel="1" x14ac:dyDescent="0.25">
      <c r="B26" s="140" t="s">
        <v>125</v>
      </c>
      <c r="C26" s="138"/>
      <c r="D26" s="138"/>
      <c r="E26" s="96"/>
      <c r="F26" s="97">
        <v>8640</v>
      </c>
      <c r="G26" s="98"/>
      <c r="H26" s="98"/>
      <c r="I26" s="99"/>
    </row>
    <row r="27" spans="1:9" ht="36" customHeight="1" outlineLevel="1" x14ac:dyDescent="0.25">
      <c r="B27" s="140" t="s">
        <v>126</v>
      </c>
      <c r="C27" s="138"/>
      <c r="D27" s="138"/>
      <c r="E27" s="96"/>
      <c r="F27" s="97">
        <v>10080</v>
      </c>
      <c r="G27" s="98"/>
      <c r="H27" s="98"/>
      <c r="I27" s="99"/>
    </row>
    <row r="28" spans="1:9" ht="36" customHeight="1" outlineLevel="1" x14ac:dyDescent="0.25">
      <c r="B28" s="140" t="s">
        <v>127</v>
      </c>
      <c r="C28" s="138"/>
      <c r="D28" s="138"/>
      <c r="E28" s="96"/>
      <c r="F28" s="97">
        <v>11520</v>
      </c>
      <c r="G28" s="98"/>
      <c r="H28" s="98"/>
      <c r="I28" s="99"/>
    </row>
    <row r="29" spans="1:9" ht="36" customHeight="1" outlineLevel="1" x14ac:dyDescent="0.25">
      <c r="B29" s="140" t="s">
        <v>128</v>
      </c>
      <c r="C29" s="138"/>
      <c r="D29" s="138"/>
      <c r="E29" s="96"/>
      <c r="F29" s="97">
        <v>12960</v>
      </c>
      <c r="G29" s="98"/>
      <c r="H29" s="98"/>
      <c r="I29" s="99"/>
    </row>
    <row r="30" spans="1:9" ht="36" customHeight="1" outlineLevel="1" x14ac:dyDescent="0.25">
      <c r="B30" s="140" t="s">
        <v>129</v>
      </c>
      <c r="C30" s="138"/>
      <c r="D30" s="138"/>
      <c r="E30" s="96"/>
      <c r="F30" s="97">
        <v>14400</v>
      </c>
      <c r="G30" s="98"/>
      <c r="H30" s="98"/>
      <c r="I30" s="99"/>
    </row>
    <row r="31" spans="1:9" ht="36" customHeight="1" outlineLevel="1" x14ac:dyDescent="0.25">
      <c r="B31" s="140" t="s">
        <v>130</v>
      </c>
      <c r="C31" s="138"/>
      <c r="D31" s="138"/>
      <c r="E31" s="96"/>
      <c r="F31" s="97">
        <v>15840</v>
      </c>
      <c r="G31" s="98"/>
      <c r="H31" s="98"/>
      <c r="I31" s="99"/>
    </row>
    <row r="32" spans="1:9" ht="36" customHeight="1" outlineLevel="1" x14ac:dyDescent="0.25">
      <c r="B32" s="140" t="s">
        <v>131</v>
      </c>
      <c r="C32" s="138"/>
      <c r="D32" s="138"/>
      <c r="E32" s="96"/>
      <c r="F32" s="97">
        <v>17280</v>
      </c>
      <c r="G32" s="98"/>
      <c r="H32" s="98"/>
      <c r="I32" s="99"/>
    </row>
    <row r="33" spans="2:9" ht="36" customHeight="1" outlineLevel="1" x14ac:dyDescent="0.25">
      <c r="B33" s="140" t="s">
        <v>132</v>
      </c>
      <c r="C33" s="138"/>
      <c r="D33" s="138"/>
      <c r="E33" s="96"/>
      <c r="F33" s="97">
        <v>18720</v>
      </c>
      <c r="G33" s="98"/>
      <c r="H33" s="98"/>
      <c r="I33" s="99"/>
    </row>
    <row r="34" spans="2:9" ht="36" customHeight="1" outlineLevel="1" x14ac:dyDescent="0.25">
      <c r="B34" s="140" t="s">
        <v>133</v>
      </c>
      <c r="C34" s="138"/>
      <c r="D34" s="138"/>
      <c r="E34" s="96"/>
      <c r="F34" s="97">
        <v>20160</v>
      </c>
      <c r="G34" s="98"/>
      <c r="H34" s="98"/>
      <c r="I34" s="99"/>
    </row>
    <row r="35" spans="2:9" ht="36" customHeight="1" outlineLevel="1" x14ac:dyDescent="0.25">
      <c r="B35" s="140" t="s">
        <v>134</v>
      </c>
      <c r="C35" s="138"/>
      <c r="D35" s="138"/>
      <c r="E35" s="96"/>
      <c r="F35" s="97">
        <v>21600</v>
      </c>
      <c r="G35" s="98"/>
      <c r="H35" s="98"/>
      <c r="I35" s="99"/>
    </row>
    <row r="36" spans="2:9" ht="36" customHeight="1" outlineLevel="1" x14ac:dyDescent="0.25">
      <c r="B36" s="140" t="s">
        <v>135</v>
      </c>
      <c r="C36" s="138"/>
      <c r="D36" s="138"/>
      <c r="E36" s="96"/>
      <c r="F36" s="97">
        <v>23040</v>
      </c>
      <c r="G36" s="98"/>
      <c r="H36" s="98"/>
      <c r="I36" s="99"/>
    </row>
    <row r="37" spans="2:9" ht="36" customHeight="1" outlineLevel="1" x14ac:dyDescent="0.25">
      <c r="B37" s="140" t="s">
        <v>136</v>
      </c>
      <c r="C37" s="138"/>
      <c r="D37" s="138"/>
      <c r="E37" s="96"/>
      <c r="F37" s="97">
        <v>24480</v>
      </c>
      <c r="G37" s="98"/>
      <c r="H37" s="98"/>
      <c r="I37" s="99"/>
    </row>
    <row r="38" spans="2:9" ht="36" customHeight="1" outlineLevel="1" x14ac:dyDescent="0.25">
      <c r="B38" s="140" t="s">
        <v>137</v>
      </c>
      <c r="C38" s="138"/>
      <c r="D38" s="138"/>
      <c r="E38" s="96"/>
      <c r="F38" s="97">
        <v>25920</v>
      </c>
      <c r="G38" s="98"/>
      <c r="H38" s="98"/>
      <c r="I38" s="99"/>
    </row>
    <row r="39" spans="2:9" ht="36" customHeight="1" outlineLevel="1" x14ac:dyDescent="0.25">
      <c r="B39" s="140" t="s">
        <v>138</v>
      </c>
      <c r="C39" s="138"/>
      <c r="D39" s="138"/>
      <c r="E39" s="96"/>
      <c r="F39" s="97">
        <v>27360</v>
      </c>
      <c r="G39" s="98"/>
      <c r="H39" s="98"/>
      <c r="I39" s="99"/>
    </row>
    <row r="40" spans="2:9" ht="36" customHeight="1" outlineLevel="1" thickBot="1" x14ac:dyDescent="0.3">
      <c r="B40" s="140" t="s">
        <v>139</v>
      </c>
      <c r="C40" s="138"/>
      <c r="D40" s="138"/>
      <c r="E40" s="96"/>
      <c r="F40" s="97">
        <v>28800</v>
      </c>
      <c r="G40" s="98"/>
      <c r="H40" s="98"/>
      <c r="I40" s="99"/>
    </row>
    <row r="41" spans="2:9" ht="36" customHeight="1" thickBot="1" x14ac:dyDescent="0.3"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36468</v>
      </c>
      <c r="G41" s="153"/>
      <c r="H41" s="153"/>
      <c r="I41" s="154"/>
    </row>
    <row r="42" spans="2:9" ht="36" customHeight="1" x14ac:dyDescent="0.25">
      <c r="B42" s="94" t="s">
        <v>141</v>
      </c>
      <c r="C42" s="95"/>
      <c r="D42" s="95"/>
      <c r="E42" s="96"/>
      <c r="F42" s="97">
        <v>4248</v>
      </c>
      <c r="G42" s="98"/>
      <c r="H42" s="98"/>
      <c r="I42" s="99"/>
    </row>
    <row r="43" spans="2:9" ht="36" customHeight="1" x14ac:dyDescent="0.25">
      <c r="B43" s="94" t="s">
        <v>142</v>
      </c>
      <c r="C43" s="95"/>
      <c r="D43" s="95"/>
      <c r="E43" s="96"/>
      <c r="F43" s="97">
        <v>6048</v>
      </c>
      <c r="G43" s="98"/>
      <c r="H43" s="98"/>
      <c r="I43" s="99"/>
    </row>
    <row r="44" spans="2:9" ht="36" customHeight="1" x14ac:dyDescent="0.25">
      <c r="B44" s="94" t="s">
        <v>214</v>
      </c>
      <c r="C44" s="95"/>
      <c r="D44" s="95"/>
      <c r="E44" s="96"/>
      <c r="F44" s="97">
        <v>2484</v>
      </c>
      <c r="G44" s="98"/>
      <c r="H44" s="98"/>
      <c r="I44" s="99"/>
    </row>
    <row r="45" spans="2:9" ht="36" customHeight="1" x14ac:dyDescent="0.25">
      <c r="B45" s="94" t="s">
        <v>144</v>
      </c>
      <c r="C45" s="95"/>
      <c r="D45" s="95"/>
      <c r="E45" s="96"/>
      <c r="F45" s="97">
        <v>36468</v>
      </c>
      <c r="G45" s="98"/>
      <c r="H45" s="98"/>
      <c r="I45" s="99"/>
    </row>
    <row r="46" spans="2:9" ht="36" customHeight="1" x14ac:dyDescent="0.25">
      <c r="B46" s="94" t="s">
        <v>145</v>
      </c>
      <c r="C46" s="95"/>
      <c r="D46" s="95"/>
      <c r="E46" s="96"/>
      <c r="F46" s="97">
        <v>9576</v>
      </c>
      <c r="G46" s="98"/>
      <c r="H46" s="98"/>
      <c r="I46" s="99"/>
    </row>
    <row r="47" spans="2:9" ht="36" customHeight="1" x14ac:dyDescent="0.25">
      <c r="B47" s="94" t="s">
        <v>146</v>
      </c>
      <c r="C47" s="95"/>
      <c r="D47" s="95"/>
      <c r="E47" s="96"/>
      <c r="F47" s="97">
        <v>21600</v>
      </c>
      <c r="G47" s="98"/>
      <c r="H47" s="98"/>
      <c r="I47" s="99"/>
    </row>
    <row r="48" spans="2:9" ht="36" customHeight="1" x14ac:dyDescent="0.25">
      <c r="B48" s="94" t="s">
        <v>147</v>
      </c>
      <c r="C48" s="95"/>
      <c r="D48" s="95"/>
      <c r="E48" s="96"/>
      <c r="F48" s="97">
        <v>1440</v>
      </c>
      <c r="G48" s="98"/>
      <c r="H48" s="98"/>
      <c r="I48" s="99"/>
    </row>
    <row r="49" spans="1:9" ht="36" customHeight="1" x14ac:dyDescent="0.25">
      <c r="B49" s="94" t="s">
        <v>148</v>
      </c>
      <c r="C49" s="95"/>
      <c r="D49" s="95"/>
      <c r="E49" s="96"/>
      <c r="F49" s="97">
        <v>1440</v>
      </c>
      <c r="G49" s="98"/>
      <c r="H49" s="98"/>
      <c r="I49" s="99"/>
    </row>
    <row r="50" spans="1:9" ht="36" customHeight="1" x14ac:dyDescent="0.25">
      <c r="B50" s="94" t="s">
        <v>149</v>
      </c>
      <c r="C50" s="95"/>
      <c r="D50" s="95"/>
      <c r="E50" s="96"/>
      <c r="F50" s="97">
        <v>2880</v>
      </c>
      <c r="G50" s="98"/>
      <c r="H50" s="98"/>
      <c r="I50" s="99"/>
    </row>
    <row r="51" spans="1:9" ht="36" customHeight="1" x14ac:dyDescent="0.25">
      <c r="B51" s="94" t="s">
        <v>150</v>
      </c>
      <c r="C51" s="95"/>
      <c r="D51" s="95"/>
      <c r="E51" s="96"/>
      <c r="F51" s="97">
        <v>4320</v>
      </c>
      <c r="G51" s="98"/>
      <c r="H51" s="98"/>
      <c r="I51" s="99"/>
    </row>
    <row r="52" spans="1:9" ht="36" customHeight="1" thickBot="1" x14ac:dyDescent="0.3">
      <c r="B52" s="94" t="s">
        <v>151</v>
      </c>
      <c r="C52" s="95"/>
      <c r="D52" s="95"/>
      <c r="E52" s="96"/>
      <c r="F52" s="97">
        <v>17712</v>
      </c>
      <c r="G52" s="98"/>
      <c r="H52" s="98"/>
      <c r="I52" s="99"/>
    </row>
    <row r="53" spans="1:9" ht="54" customHeight="1" thickBot="1" x14ac:dyDescent="0.3">
      <c r="B53" s="193" t="s">
        <v>215</v>
      </c>
      <c r="C53" s="194"/>
      <c r="D53" s="194"/>
      <c r="E53" s="195"/>
      <c r="F53" s="126" t="str">
        <f>"Цена от "&amp;MIN(F55,F59:F72)&amp;" до "&amp;MAX(F55,F59:F72)</f>
        <v>Цена от 3204 до 48492</v>
      </c>
      <c r="G53" s="127"/>
      <c r="H53" s="127"/>
      <c r="I53" s="128"/>
    </row>
    <row r="54" spans="1:9" ht="24" customHeight="1" thickBot="1" x14ac:dyDescent="0.3">
      <c r="B54" s="85"/>
      <c r="C54" s="86"/>
      <c r="D54" s="86"/>
      <c r="E54" s="87"/>
      <c r="F54" s="88"/>
      <c r="G54" s="89"/>
      <c r="H54" s="89"/>
      <c r="I54" s="90"/>
    </row>
    <row r="55" spans="1:9" ht="36" customHeight="1" x14ac:dyDescent="0.25">
      <c r="B55" s="94" t="s">
        <v>153</v>
      </c>
      <c r="C55" s="95"/>
      <c r="D55" s="95"/>
      <c r="E55" s="96"/>
      <c r="F55" s="97">
        <v>7200</v>
      </c>
      <c r="G55" s="98"/>
      <c r="H55" s="98"/>
      <c r="I55" s="99"/>
    </row>
    <row r="56" spans="1:9" ht="36" customHeight="1" x14ac:dyDescent="0.25">
      <c r="B56" s="94" t="s">
        <v>154</v>
      </c>
      <c r="C56" s="95"/>
      <c r="D56" s="95"/>
      <c r="E56" s="96"/>
      <c r="F56" s="97">
        <v>720</v>
      </c>
      <c r="G56" s="98"/>
      <c r="H56" s="98"/>
      <c r="I56" s="99"/>
    </row>
    <row r="57" spans="1:9" ht="36" customHeight="1" thickBot="1" x14ac:dyDescent="0.3">
      <c r="B57" s="94" t="s">
        <v>155</v>
      </c>
      <c r="C57" s="95"/>
      <c r="D57" s="95"/>
      <c r="E57" s="96"/>
      <c r="F57" s="97">
        <v>1800</v>
      </c>
      <c r="G57" s="98"/>
      <c r="H57" s="98"/>
      <c r="I57" s="99"/>
    </row>
    <row r="58" spans="1:9" ht="24" customHeight="1" thickBot="1" x14ac:dyDescent="0.3">
      <c r="B58" s="85"/>
      <c r="C58" s="86"/>
      <c r="D58" s="86"/>
      <c r="E58" s="87"/>
      <c r="F58" s="88"/>
      <c r="G58" s="89"/>
      <c r="H58" s="89"/>
      <c r="I58" s="90"/>
    </row>
    <row r="59" spans="1:9" ht="36" customHeight="1" x14ac:dyDescent="0.25">
      <c r="A59" s="35" t="s">
        <v>111</v>
      </c>
      <c r="B59" s="94" t="s">
        <v>156</v>
      </c>
      <c r="C59" s="95"/>
      <c r="D59" s="95"/>
      <c r="E59" s="96"/>
      <c r="F59" s="97">
        <v>19476</v>
      </c>
      <c r="G59" s="98"/>
      <c r="H59" s="98"/>
      <c r="I59" s="99"/>
    </row>
    <row r="60" spans="1:9" ht="36" customHeight="1" x14ac:dyDescent="0.25">
      <c r="A60" s="35" t="s">
        <v>111</v>
      </c>
      <c r="B60" s="140" t="s">
        <v>157</v>
      </c>
      <c r="C60" s="141"/>
      <c r="D60" s="141"/>
      <c r="E60" s="142"/>
      <c r="F60" s="97">
        <v>28332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158</v>
      </c>
      <c r="C61" s="95"/>
      <c r="D61" s="95"/>
      <c r="E61" s="96"/>
      <c r="F61" s="97">
        <v>31860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159</v>
      </c>
      <c r="C62" s="95"/>
      <c r="D62" s="95"/>
      <c r="E62" s="96"/>
      <c r="F62" s="97">
        <v>32220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160</v>
      </c>
      <c r="C63" s="95"/>
      <c r="D63" s="95"/>
      <c r="E63" s="96"/>
      <c r="F63" s="97">
        <v>38664</v>
      </c>
      <c r="G63" s="98"/>
      <c r="H63" s="98"/>
      <c r="I63" s="99"/>
    </row>
    <row r="64" spans="1:9" ht="36" customHeight="1" x14ac:dyDescent="0.25">
      <c r="A64" s="35" t="s">
        <v>111</v>
      </c>
      <c r="B64" s="94" t="s">
        <v>161</v>
      </c>
      <c r="C64" s="95"/>
      <c r="D64" s="95"/>
      <c r="E64" s="96"/>
      <c r="F64" s="97">
        <v>17712</v>
      </c>
      <c r="G64" s="98"/>
      <c r="H64" s="98"/>
      <c r="I64" s="99"/>
    </row>
    <row r="65" spans="1:9" ht="36" customHeight="1" x14ac:dyDescent="0.25">
      <c r="A65" s="35" t="s">
        <v>111</v>
      </c>
      <c r="B65" s="94" t="s">
        <v>162</v>
      </c>
      <c r="C65" s="95"/>
      <c r="D65" s="95"/>
      <c r="E65" s="96"/>
      <c r="F65" s="97">
        <v>17712</v>
      </c>
      <c r="G65" s="98"/>
      <c r="H65" s="98"/>
      <c r="I65" s="99"/>
    </row>
    <row r="66" spans="1:9" ht="36" customHeight="1" x14ac:dyDescent="0.25">
      <c r="A66" s="35" t="s">
        <v>111</v>
      </c>
      <c r="B66" s="94" t="s">
        <v>163</v>
      </c>
      <c r="C66" s="95"/>
      <c r="D66" s="95"/>
      <c r="E66" s="96"/>
      <c r="F66" s="97">
        <v>48492</v>
      </c>
      <c r="G66" s="98"/>
      <c r="H66" s="98"/>
      <c r="I66" s="99"/>
    </row>
    <row r="67" spans="1:9" ht="36" customHeight="1" x14ac:dyDescent="0.25">
      <c r="B67" s="94" t="s">
        <v>164</v>
      </c>
      <c r="C67" s="95"/>
      <c r="D67" s="95"/>
      <c r="E67" s="96"/>
      <c r="F67" s="97">
        <v>10260</v>
      </c>
      <c r="G67" s="98"/>
      <c r="H67" s="98"/>
      <c r="I67" s="99"/>
    </row>
    <row r="68" spans="1:9" ht="36" customHeight="1" x14ac:dyDescent="0.25">
      <c r="A68" s="35" t="s">
        <v>111</v>
      </c>
      <c r="B68" s="112" t="s">
        <v>165</v>
      </c>
      <c r="C68" s="113"/>
      <c r="D68" s="113"/>
      <c r="E68" s="114"/>
      <c r="F68" s="97">
        <v>3204</v>
      </c>
      <c r="G68" s="98"/>
      <c r="H68" s="98"/>
      <c r="I68" s="99"/>
    </row>
    <row r="69" spans="1:9" ht="36" customHeight="1" x14ac:dyDescent="0.25">
      <c r="B69" s="140" t="s">
        <v>166</v>
      </c>
      <c r="C69" s="141"/>
      <c r="D69" s="141"/>
      <c r="E69" s="142"/>
      <c r="F69" s="97">
        <v>12060</v>
      </c>
      <c r="G69" s="98"/>
      <c r="H69" s="98"/>
      <c r="I69" s="99"/>
    </row>
    <row r="70" spans="1:9" ht="36" customHeight="1" x14ac:dyDescent="0.25">
      <c r="A70" s="8"/>
      <c r="B70" s="140" t="s">
        <v>167</v>
      </c>
      <c r="C70" s="141"/>
      <c r="D70" s="141"/>
      <c r="E70" s="142"/>
      <c r="F70" s="97">
        <v>10620</v>
      </c>
      <c r="G70" s="98"/>
      <c r="H70" s="98"/>
      <c r="I70" s="99"/>
    </row>
    <row r="71" spans="1:9" ht="36" customHeight="1" x14ac:dyDescent="0.25">
      <c r="A71" s="35" t="s">
        <v>111</v>
      </c>
      <c r="B71" s="140" t="s">
        <v>168</v>
      </c>
      <c r="C71" s="141"/>
      <c r="D71" s="141"/>
      <c r="E71" s="142"/>
      <c r="F71" s="97">
        <v>32580</v>
      </c>
      <c r="G71" s="98"/>
      <c r="H71" s="98"/>
      <c r="I71" s="99"/>
    </row>
    <row r="72" spans="1:9" ht="36" customHeight="1" x14ac:dyDescent="0.25">
      <c r="A72" s="35" t="s">
        <v>111</v>
      </c>
      <c r="B72" s="94" t="s">
        <v>169</v>
      </c>
      <c r="C72" s="95"/>
      <c r="D72" s="95"/>
      <c r="E72" s="96"/>
      <c r="F72" s="97">
        <v>38952</v>
      </c>
      <c r="G72" s="98"/>
      <c r="H72" s="98"/>
      <c r="I72" s="99"/>
    </row>
    <row r="73" spans="1:9" ht="36" customHeight="1" x14ac:dyDescent="0.25">
      <c r="A73" s="7"/>
      <c r="B73" s="94" t="s">
        <v>170</v>
      </c>
      <c r="C73" s="95"/>
      <c r="D73" s="95"/>
      <c r="E73" s="96"/>
      <c r="F73" s="97">
        <v>2160</v>
      </c>
      <c r="G73" s="98"/>
      <c r="H73" s="98"/>
      <c r="I73" s="99"/>
    </row>
    <row r="74" spans="1:9" ht="36" customHeight="1" x14ac:dyDescent="0.25">
      <c r="A74" s="7"/>
      <c r="B74" s="94" t="s">
        <v>171</v>
      </c>
      <c r="C74" s="95"/>
      <c r="D74" s="95"/>
      <c r="E74" s="96"/>
      <c r="F74" s="97">
        <v>18090</v>
      </c>
      <c r="G74" s="98"/>
      <c r="H74" s="98"/>
      <c r="I74" s="99"/>
    </row>
    <row r="75" spans="1:9" ht="36" customHeight="1" x14ac:dyDescent="0.25">
      <c r="A75" s="7"/>
      <c r="B75" s="94" t="s">
        <v>172</v>
      </c>
      <c r="C75" s="95"/>
      <c r="D75" s="95"/>
      <c r="E75" s="138"/>
      <c r="F75" s="97">
        <v>18000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216</v>
      </c>
      <c r="C76" s="95"/>
      <c r="D76" s="95"/>
      <c r="E76" s="96"/>
      <c r="F76" s="97">
        <v>27360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174</v>
      </c>
      <c r="C77" s="95"/>
      <c r="D77" s="95"/>
      <c r="E77" s="96"/>
      <c r="F77" s="97">
        <v>40320</v>
      </c>
      <c r="G77" s="98"/>
      <c r="H77" s="98"/>
      <c r="I77" s="99"/>
    </row>
    <row r="78" spans="1:9" ht="36" customHeight="1" x14ac:dyDescent="0.25">
      <c r="A78" s="35" t="s">
        <v>113</v>
      </c>
      <c r="B78" s="94" t="s">
        <v>218</v>
      </c>
      <c r="C78" s="95"/>
      <c r="D78" s="95"/>
      <c r="E78" s="96"/>
      <c r="F78" s="97">
        <v>44640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219</v>
      </c>
      <c r="C79" s="95"/>
      <c r="D79" s="95"/>
      <c r="E79" s="96"/>
      <c r="F79" s="97">
        <v>45360</v>
      </c>
      <c r="G79" s="98"/>
      <c r="H79" s="98"/>
      <c r="I79" s="99"/>
    </row>
    <row r="80" spans="1:9" ht="36" customHeight="1" x14ac:dyDescent="0.25">
      <c r="A80" s="35" t="s">
        <v>113</v>
      </c>
      <c r="B80" s="132" t="s">
        <v>220</v>
      </c>
      <c r="C80" s="133"/>
      <c r="D80" s="133"/>
      <c r="E80" s="134"/>
      <c r="F80" s="135">
        <v>54432</v>
      </c>
      <c r="G80" s="136"/>
      <c r="H80" s="136"/>
      <c r="I80" s="137"/>
    </row>
    <row r="81" spans="1:9" ht="36" customHeight="1" x14ac:dyDescent="0.25">
      <c r="A81" s="35" t="s">
        <v>113</v>
      </c>
      <c r="B81" s="94" t="s">
        <v>221</v>
      </c>
      <c r="C81" s="95"/>
      <c r="D81" s="95"/>
      <c r="E81" s="96"/>
      <c r="F81" s="97">
        <v>25200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222</v>
      </c>
      <c r="C82" s="95"/>
      <c r="D82" s="95"/>
      <c r="E82" s="96"/>
      <c r="F82" s="97">
        <v>25200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223</v>
      </c>
      <c r="C83" s="95"/>
      <c r="D83" s="95"/>
      <c r="E83" s="96"/>
      <c r="F83" s="97">
        <v>68400</v>
      </c>
      <c r="G83" s="98"/>
      <c r="H83" s="98"/>
      <c r="I83" s="99"/>
    </row>
    <row r="84" spans="1:9" ht="36" customHeight="1" x14ac:dyDescent="0.25">
      <c r="A84" s="35" t="s">
        <v>113</v>
      </c>
      <c r="B84" s="94" t="s">
        <v>224</v>
      </c>
      <c r="C84" s="95"/>
      <c r="D84" s="95"/>
      <c r="E84" s="96"/>
      <c r="F84" s="97">
        <v>5040</v>
      </c>
      <c r="G84" s="98"/>
      <c r="H84" s="98"/>
      <c r="I84" s="99"/>
    </row>
    <row r="85" spans="1:9" ht="36" customHeight="1" x14ac:dyDescent="0.25">
      <c r="A85" s="35" t="s">
        <v>113</v>
      </c>
      <c r="B85" s="94" t="s">
        <v>225</v>
      </c>
      <c r="C85" s="95"/>
      <c r="D85" s="95"/>
      <c r="E85" s="96"/>
      <c r="F85" s="97">
        <v>46080</v>
      </c>
      <c r="G85" s="98"/>
      <c r="H85" s="98"/>
      <c r="I85" s="99"/>
    </row>
    <row r="86" spans="1:9" ht="36" customHeight="1" x14ac:dyDescent="0.25">
      <c r="A86" s="35" t="s">
        <v>113</v>
      </c>
      <c r="B86" s="94" t="s">
        <v>226</v>
      </c>
      <c r="C86" s="95"/>
      <c r="D86" s="95"/>
      <c r="E86" s="96"/>
      <c r="F86" s="97">
        <v>54720</v>
      </c>
      <c r="G86" s="98"/>
      <c r="H86" s="98"/>
      <c r="I86" s="99"/>
    </row>
    <row r="87" spans="1:9" ht="27" customHeight="1" thickBot="1" x14ac:dyDescent="0.3">
      <c r="B87" s="185" t="s">
        <v>184</v>
      </c>
      <c r="C87" s="186"/>
      <c r="D87" s="186"/>
      <c r="E87" s="187"/>
      <c r="F87" s="185"/>
      <c r="G87" s="186"/>
      <c r="H87" s="186"/>
      <c r="I87" s="187"/>
    </row>
    <row r="88" spans="1:9" ht="19.5" customHeight="1" thickBot="1" x14ac:dyDescent="0.3">
      <c r="B88" s="188" t="s">
        <v>185</v>
      </c>
      <c r="C88" s="189"/>
      <c r="D88" s="189"/>
      <c r="E88" s="189"/>
      <c r="F88" s="188"/>
      <c r="G88" s="189"/>
      <c r="H88" s="189"/>
      <c r="I88" s="190"/>
    </row>
    <row r="89" spans="1:9" ht="36" customHeight="1" x14ac:dyDescent="0.25">
      <c r="B89" s="166" t="s">
        <v>186</v>
      </c>
      <c r="C89" s="191"/>
      <c r="D89" s="191"/>
      <c r="E89" s="192"/>
      <c r="F89" s="115">
        <v>60</v>
      </c>
      <c r="G89" s="116"/>
      <c r="H89" s="116"/>
      <c r="I89" s="117"/>
    </row>
    <row r="90" spans="1:9" ht="36" customHeight="1" x14ac:dyDescent="0.25">
      <c r="B90" s="94" t="s">
        <v>187</v>
      </c>
      <c r="C90" s="95"/>
      <c r="D90" s="95"/>
      <c r="E90" s="96"/>
      <c r="F90" s="97">
        <v>60</v>
      </c>
      <c r="G90" s="98"/>
      <c r="H90" s="98"/>
      <c r="I90" s="99"/>
    </row>
    <row r="91" spans="1:9" ht="36" customHeight="1" thickBot="1" x14ac:dyDescent="0.3">
      <c r="B91" s="94" t="s">
        <v>188</v>
      </c>
      <c r="C91" s="95"/>
      <c r="D91" s="95"/>
      <c r="E91" s="96"/>
      <c r="F91" s="97">
        <v>120</v>
      </c>
      <c r="G91" s="98"/>
      <c r="H91" s="98"/>
      <c r="I91" s="99"/>
    </row>
    <row r="92" spans="1:9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</row>
    <row r="93" spans="1:9" ht="36" customHeight="1" x14ac:dyDescent="0.25">
      <c r="A93" s="35" t="s">
        <v>111</v>
      </c>
      <c r="B93" s="94" t="s">
        <v>253</v>
      </c>
      <c r="C93" s="95"/>
      <c r="D93" s="95"/>
      <c r="E93" s="96"/>
      <c r="F93" s="97">
        <v>7812</v>
      </c>
      <c r="G93" s="98"/>
      <c r="H93" s="98"/>
      <c r="I93" s="99"/>
    </row>
    <row r="94" spans="1:9" ht="36" customHeight="1" x14ac:dyDescent="0.25">
      <c r="A94" s="35" t="s">
        <v>111</v>
      </c>
      <c r="B94" s="94" t="s">
        <v>191</v>
      </c>
      <c r="C94" s="95"/>
      <c r="D94" s="95"/>
      <c r="E94" s="96"/>
      <c r="F94" s="97">
        <v>7452</v>
      </c>
      <c r="G94" s="98"/>
      <c r="H94" s="98"/>
      <c r="I94" s="99"/>
    </row>
    <row r="95" spans="1:9" ht="36" customHeight="1" x14ac:dyDescent="0.25">
      <c r="A95" s="35" t="s">
        <v>111</v>
      </c>
      <c r="B95" s="94" t="s">
        <v>192</v>
      </c>
      <c r="C95" s="95"/>
      <c r="D95" s="95"/>
      <c r="E95" s="96"/>
      <c r="F95" s="97">
        <v>24444</v>
      </c>
      <c r="G95" s="98"/>
      <c r="H95" s="98"/>
      <c r="I95" s="99"/>
    </row>
    <row r="96" spans="1:9" ht="36" customHeight="1" x14ac:dyDescent="0.25">
      <c r="A96" s="35" t="s">
        <v>113</v>
      </c>
      <c r="B96" s="94" t="s">
        <v>228</v>
      </c>
      <c r="C96" s="95"/>
      <c r="D96" s="95"/>
      <c r="E96" s="96"/>
      <c r="F96" s="242">
        <v>11520</v>
      </c>
      <c r="G96" s="305"/>
      <c r="H96" s="305"/>
      <c r="I96" s="306"/>
    </row>
    <row r="97" spans="1:9" ht="36" customHeight="1" x14ac:dyDescent="0.25">
      <c r="A97" s="35" t="s">
        <v>113</v>
      </c>
      <c r="B97" s="94" t="s">
        <v>229</v>
      </c>
      <c r="C97" s="95"/>
      <c r="D97" s="95"/>
      <c r="E97" s="96"/>
      <c r="F97" s="97">
        <v>10800</v>
      </c>
      <c r="G97" s="98"/>
      <c r="H97" s="98"/>
      <c r="I97" s="99"/>
    </row>
    <row r="98" spans="1:9" ht="36" customHeight="1" x14ac:dyDescent="0.25">
      <c r="A98" s="35" t="s">
        <v>113</v>
      </c>
      <c r="B98" s="94" t="s">
        <v>230</v>
      </c>
      <c r="C98" s="95"/>
      <c r="D98" s="95"/>
      <c r="E98" s="96"/>
      <c r="F98" s="97">
        <v>34560</v>
      </c>
      <c r="G98" s="98"/>
      <c r="H98" s="98"/>
      <c r="I98" s="99"/>
    </row>
    <row r="99" spans="1:9" ht="36" customHeight="1" thickBot="1" x14ac:dyDescent="0.3">
      <c r="A99" s="7"/>
      <c r="B99" s="94" t="s">
        <v>196</v>
      </c>
      <c r="C99" s="95"/>
      <c r="D99" s="95"/>
      <c r="E99" s="96"/>
      <c r="F99" s="97">
        <v>7812</v>
      </c>
      <c r="G99" s="98"/>
      <c r="H99" s="98"/>
      <c r="I99" s="98"/>
    </row>
    <row r="100" spans="1:9" ht="54" customHeight="1" thickBot="1" x14ac:dyDescent="0.3">
      <c r="B100" s="119" t="s">
        <v>197</v>
      </c>
      <c r="C100" s="120"/>
      <c r="D100" s="120"/>
      <c r="E100" s="121"/>
      <c r="F100" s="122"/>
      <c r="G100" s="123"/>
      <c r="H100" s="123"/>
      <c r="I100" s="124"/>
    </row>
    <row r="101" spans="1:9" ht="36" customHeight="1" x14ac:dyDescent="0.25">
      <c r="B101" s="112" t="s">
        <v>198</v>
      </c>
      <c r="C101" s="113"/>
      <c r="D101" s="113"/>
      <c r="E101" s="114"/>
      <c r="F101" s="115">
        <v>15228</v>
      </c>
      <c r="G101" s="116"/>
      <c r="H101" s="116"/>
      <c r="I101" s="117"/>
    </row>
    <row r="102" spans="1:9" ht="36" customHeight="1" x14ac:dyDescent="0.25">
      <c r="B102" s="94" t="s">
        <v>199</v>
      </c>
      <c r="C102" s="95"/>
      <c r="D102" s="95"/>
      <c r="E102" s="96"/>
      <c r="F102" s="97">
        <v>30456</v>
      </c>
      <c r="G102" s="98"/>
      <c r="H102" s="98"/>
      <c r="I102" s="99"/>
    </row>
    <row r="103" spans="1:9" ht="36" customHeight="1" x14ac:dyDescent="0.25">
      <c r="B103" s="94" t="s">
        <v>200</v>
      </c>
      <c r="C103" s="95"/>
      <c r="D103" s="95"/>
      <c r="E103" s="96"/>
      <c r="F103" s="97">
        <v>38232</v>
      </c>
      <c r="G103" s="98"/>
      <c r="H103" s="98"/>
      <c r="I103" s="99"/>
    </row>
    <row r="104" spans="1:9" ht="36" customHeight="1" x14ac:dyDescent="0.25">
      <c r="B104" s="94" t="s">
        <v>201</v>
      </c>
      <c r="C104" s="95"/>
      <c r="D104" s="95"/>
      <c r="E104" s="96"/>
      <c r="F104" s="97">
        <v>360</v>
      </c>
      <c r="G104" s="98"/>
      <c r="H104" s="98"/>
      <c r="I104" s="99"/>
    </row>
    <row r="105" spans="1:9" ht="36" customHeight="1" x14ac:dyDescent="0.25">
      <c r="B105" s="94" t="s">
        <v>202</v>
      </c>
      <c r="C105" s="95"/>
      <c r="D105" s="95"/>
      <c r="E105" s="96"/>
      <c r="F105" s="97">
        <v>23040</v>
      </c>
      <c r="G105" s="98"/>
      <c r="H105" s="98"/>
      <c r="I105" s="99"/>
    </row>
    <row r="106" spans="1:9" ht="36" customHeight="1" x14ac:dyDescent="0.25">
      <c r="B106" s="94" t="s">
        <v>203</v>
      </c>
      <c r="C106" s="95"/>
      <c r="D106" s="95"/>
      <c r="E106" s="96"/>
      <c r="F106" s="97">
        <v>46080</v>
      </c>
      <c r="G106" s="98"/>
      <c r="H106" s="98"/>
      <c r="I106" s="99"/>
    </row>
    <row r="107" spans="1:9" ht="36" customHeight="1" x14ac:dyDescent="0.25">
      <c r="B107" s="94" t="s">
        <v>204</v>
      </c>
      <c r="C107" s="95"/>
      <c r="D107" s="95"/>
      <c r="E107" s="96"/>
      <c r="F107" s="97">
        <v>57348</v>
      </c>
      <c r="G107" s="98"/>
      <c r="H107" s="98"/>
      <c r="I107" s="99"/>
    </row>
    <row r="108" spans="1:9" ht="36" customHeight="1" thickBot="1" x14ac:dyDescent="0.3">
      <c r="B108" s="100" t="s">
        <v>205</v>
      </c>
      <c r="C108" s="101"/>
      <c r="D108" s="101"/>
      <c r="E108" s="102"/>
      <c r="F108" s="173">
        <v>720</v>
      </c>
      <c r="G108" s="174"/>
      <c r="H108" s="174"/>
      <c r="I108" s="175"/>
    </row>
    <row r="109" spans="1:9" ht="36" customHeight="1" x14ac:dyDescent="0.25">
      <c r="A109" s="380" t="s">
        <v>185</v>
      </c>
      <c r="B109" s="381"/>
      <c r="C109" s="381"/>
      <c r="D109" s="381"/>
      <c r="E109" s="381"/>
      <c r="F109" s="381"/>
      <c r="G109" s="381"/>
      <c r="H109" s="381"/>
      <c r="I109" s="382"/>
    </row>
    <row r="110" spans="1:9" ht="36" customHeight="1" thickBot="1" x14ac:dyDescent="0.3">
      <c r="A110" s="383" t="s">
        <v>206</v>
      </c>
      <c r="B110" s="384"/>
      <c r="C110" s="384"/>
      <c r="D110" s="384"/>
      <c r="E110" s="384"/>
      <c r="F110" s="173">
        <v>90</v>
      </c>
      <c r="G110" s="174"/>
      <c r="H110" s="174"/>
      <c r="I110" s="175"/>
    </row>
    <row r="111" spans="1:9" ht="24" thickBot="1" x14ac:dyDescent="0.3">
      <c r="B111" s="85"/>
      <c r="C111" s="86"/>
      <c r="D111" s="86"/>
      <c r="E111" s="87"/>
      <c r="F111" s="88"/>
      <c r="G111" s="89"/>
      <c r="H111" s="89"/>
      <c r="I111" s="90"/>
    </row>
    <row r="112" spans="1:9" ht="18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</row>
    <row r="113" spans="1:9" ht="27" customHeight="1" x14ac:dyDescent="0.25">
      <c r="A113" s="7" t="s">
        <v>113</v>
      </c>
      <c r="B113" s="92" t="s">
        <v>290</v>
      </c>
      <c r="C113" s="92"/>
      <c r="D113" s="92"/>
      <c r="E113" s="92"/>
      <c r="F113" s="92"/>
      <c r="G113" s="92"/>
      <c r="H113" s="92"/>
      <c r="I113" s="92"/>
    </row>
    <row r="114" spans="1:9" ht="40.5" customHeight="1" x14ac:dyDescent="0.25">
      <c r="A114" s="7"/>
      <c r="B114" s="93" t="s">
        <v>210</v>
      </c>
      <c r="C114" s="93"/>
      <c r="D114" s="93"/>
      <c r="E114" s="93"/>
      <c r="F114" s="93"/>
      <c r="G114" s="93"/>
      <c r="H114" s="93"/>
      <c r="I114" s="93"/>
    </row>
    <row r="115" spans="1:9" ht="18" customHeight="1" x14ac:dyDescent="0.25">
      <c r="A115" s="7"/>
    </row>
  </sheetData>
  <sheetProtection selectLockedCells="1" selectUnlockedCells="1"/>
  <mergeCells count="219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3:I113"/>
    <mergeCell ref="B114:I114"/>
    <mergeCell ref="B108:E108"/>
    <mergeCell ref="F108:I108"/>
    <mergeCell ref="A109:I109"/>
    <mergeCell ref="A110:E110"/>
    <mergeCell ref="F110:I110"/>
    <mergeCell ref="B111:E111"/>
    <mergeCell ref="F111:I111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33480</v>
      </c>
      <c r="G8" s="16">
        <f>H8*1.1</f>
        <v>30690.000000000004</v>
      </c>
      <c r="H8" s="16">
        <v>27900</v>
      </c>
      <c r="I8" s="16">
        <f>H8*0.75</f>
        <v>20925</v>
      </c>
      <c r="J8" s="16">
        <f>H8*0.5</f>
        <v>13950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6372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1260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1800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4248 до 84960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4248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8496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12744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16992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21240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25488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29736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33984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38232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42480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46728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50976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55224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59472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63720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67968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72216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76464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80712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84960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23724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3600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12744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2124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7452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6732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4608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23724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38952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6912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691.19999999999993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1728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14868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8856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30096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29376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35251.199999999997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8856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12060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36108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30060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10620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7092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23760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38952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3600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9090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20880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12960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42480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41760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50112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12960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17280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51120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33840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54720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12744</v>
      </c>
      <c r="G90" s="42">
        <f>H90*1.1</f>
        <v>11682.000000000002</v>
      </c>
      <c r="H90" s="42">
        <v>10620</v>
      </c>
      <c r="I90" s="42">
        <f>H90*0.75</f>
        <v>7965</v>
      </c>
      <c r="J90" s="43">
        <f>H90*0.5</f>
        <v>5310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10620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22680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18144</v>
      </c>
      <c r="G93" s="42">
        <f>H93*1.1</f>
        <v>16632</v>
      </c>
      <c r="H93" s="42">
        <v>15120</v>
      </c>
      <c r="I93" s="42">
        <f>H93*0.75</f>
        <v>11340</v>
      </c>
      <c r="J93" s="43">
        <f>H93*0.5</f>
        <v>7560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15120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32400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10620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26928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53820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67248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40356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80712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100872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10080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14400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1800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2520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12240 до 465120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12240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24480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48960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73440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97920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122400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146880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171360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195840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220320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244800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269280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293760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318240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342720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367200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391680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416160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440640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465120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46800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8280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15840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2880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46800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9000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27000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A49" s="7"/>
      <c r="B49" s="132" t="s">
        <v>151</v>
      </c>
      <c r="C49" s="133"/>
      <c r="D49" s="133"/>
      <c r="E49" s="134"/>
      <c r="F49" s="135">
        <v>28800</v>
      </c>
      <c r="G49" s="136"/>
      <c r="H49" s="136"/>
      <c r="I49" s="136"/>
      <c r="J49" s="137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"&amp;MIN(F52,F56:J57,H90,F58:F69)&amp;" до "&amp;MAX(F52,F56:J57,H90,F58:F69)</f>
        <v>Цена от 3060 до 155520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38880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3888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19440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46800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31680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109800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50400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60480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61200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38160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109800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90000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22320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18720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155520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82800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7200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43200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30060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65520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44640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154080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70560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84672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85680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54000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154080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242">
        <v>218160</v>
      </c>
      <c r="G82" s="305"/>
      <c r="H82" s="305"/>
      <c r="I82" s="305"/>
      <c r="J82" s="306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115920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30240</v>
      </c>
      <c r="G90" s="42">
        <f>H90*1.1</f>
        <v>27720.000000000004</v>
      </c>
      <c r="H90" s="42">
        <v>25200</v>
      </c>
      <c r="I90" s="42">
        <f>H90*0.75</f>
        <v>18900</v>
      </c>
      <c r="J90" s="43">
        <f>H90*0.5</f>
        <v>12600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18360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269</v>
      </c>
      <c r="C92" s="95"/>
      <c r="D92" s="95"/>
      <c r="E92" s="96"/>
      <c r="F92" s="115">
        <v>30960</v>
      </c>
      <c r="G92" s="116"/>
      <c r="H92" s="116"/>
      <c r="I92" s="116"/>
      <c r="J92" s="117"/>
    </row>
    <row r="93" spans="1:10" ht="36" customHeight="1" x14ac:dyDescent="0.25">
      <c r="A93" s="7" t="s">
        <v>111</v>
      </c>
      <c r="B93" s="94" t="s">
        <v>192</v>
      </c>
      <c r="C93" s="95"/>
      <c r="D93" s="95"/>
      <c r="E93" s="96"/>
      <c r="F93" s="97">
        <v>36000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193</v>
      </c>
      <c r="C94" s="95"/>
      <c r="D94" s="95"/>
      <c r="E94" s="96"/>
      <c r="F94" s="41">
        <f>H94*1.2</f>
        <v>42336</v>
      </c>
      <c r="G94" s="42">
        <f>H94*1.1</f>
        <v>38808</v>
      </c>
      <c r="H94" s="42">
        <v>35280</v>
      </c>
      <c r="I94" s="42">
        <f>H94*0.75</f>
        <v>26460</v>
      </c>
      <c r="J94" s="43">
        <f>H94*0.5</f>
        <v>17640</v>
      </c>
    </row>
    <row r="95" spans="1:10" ht="36" customHeight="1" x14ac:dyDescent="0.25">
      <c r="A95" s="7" t="s">
        <v>113</v>
      </c>
      <c r="B95" s="94" t="s">
        <v>194</v>
      </c>
      <c r="C95" s="95"/>
      <c r="D95" s="95"/>
      <c r="E95" s="96"/>
      <c r="F95" s="97">
        <v>25920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43920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50400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138"/>
      <c r="F98" s="26">
        <f>H98*1.2</f>
        <v>30240</v>
      </c>
      <c r="G98" s="26">
        <f>H98*1.1</f>
        <v>27720.000000000004</v>
      </c>
      <c r="H98" s="26">
        <v>25200</v>
      </c>
      <c r="I98" s="26">
        <f>H98*0.75</f>
        <v>18900</v>
      </c>
      <c r="J98" s="26">
        <f>H98*0.5</f>
        <v>12600</v>
      </c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60480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120960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151200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2160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90720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181440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226800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2880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customHeight="1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18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67.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0.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7" customHeight="1" x14ac:dyDescent="0.25">
      <c r="A114" s="7" t="s">
        <v>113</v>
      </c>
      <c r="B114" s="92" t="s">
        <v>209</v>
      </c>
      <c r="C114" s="92"/>
      <c r="D114" s="92"/>
      <c r="E114" s="92"/>
      <c r="F114" s="92"/>
      <c r="G114" s="92"/>
      <c r="H114" s="92"/>
      <c r="I114" s="92"/>
      <c r="J114" s="92"/>
    </row>
    <row r="115" spans="1:10" ht="40.5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18" customHeight="1" x14ac:dyDescent="0.25">
      <c r="A116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21" outlineLevelRow="1" x14ac:dyDescent="0.25"/>
  <cols>
    <col min="1" max="1" width="32.7109375" style="35" hidden="1" customWidth="1"/>
    <col min="2" max="2" width="30.7109375" style="33" customWidth="1"/>
    <col min="3" max="5" width="30.7109375" style="8" customWidth="1"/>
    <col min="6" max="8" width="24.7109375" style="34" customWidth="1"/>
    <col min="9" max="9" width="20.28515625" style="34" customWidth="1"/>
    <col min="10" max="10" width="24.140625" style="8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10" s="11" customFormat="1" ht="54" customHeight="1" x14ac:dyDescent="0.25">
      <c r="A2" s="36"/>
      <c r="B2" s="10"/>
      <c r="C2" s="10"/>
      <c r="D2" s="10"/>
      <c r="E2" s="10"/>
      <c r="F2" s="169" t="s">
        <v>32</v>
      </c>
      <c r="G2" s="169"/>
      <c r="H2" s="169"/>
      <c r="I2" s="169"/>
    </row>
    <row r="3" spans="1:10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10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10" ht="54" customHeight="1" thickBot="1" x14ac:dyDescent="0.3">
      <c r="B5" s="119" t="s">
        <v>104</v>
      </c>
      <c r="C5" s="120"/>
      <c r="D5" s="120"/>
      <c r="E5" s="121"/>
      <c r="F5" s="119"/>
      <c r="G5" s="120"/>
      <c r="H5" s="120"/>
      <c r="I5" s="120"/>
      <c r="J5" s="121"/>
    </row>
    <row r="6" spans="1:10" ht="54" customHeight="1" thickBot="1" x14ac:dyDescent="0.3">
      <c r="B6" s="163" t="s">
        <v>105</v>
      </c>
      <c r="C6" s="164"/>
      <c r="D6" s="164"/>
      <c r="E6" s="165"/>
      <c r="F6" s="52" t="s">
        <v>106</v>
      </c>
      <c r="G6" s="52" t="s">
        <v>107</v>
      </c>
      <c r="H6" s="52" t="s">
        <v>108</v>
      </c>
      <c r="I6" s="52" t="s">
        <v>109</v>
      </c>
      <c r="J6" s="53" t="s">
        <v>110</v>
      </c>
    </row>
    <row r="7" spans="1:10" ht="24" thickBot="1" x14ac:dyDescent="0.3">
      <c r="B7" s="85"/>
      <c r="C7" s="86"/>
      <c r="D7" s="86"/>
      <c r="E7" s="87"/>
      <c r="F7" s="365"/>
      <c r="G7" s="89"/>
      <c r="H7" s="89"/>
      <c r="I7" s="89"/>
      <c r="J7" s="90"/>
    </row>
    <row r="8" spans="1:10" ht="36" customHeight="1" x14ac:dyDescent="0.25">
      <c r="A8" s="35" t="s">
        <v>111</v>
      </c>
      <c r="B8" s="182" t="s">
        <v>232</v>
      </c>
      <c r="C8" s="265"/>
      <c r="D8" s="265"/>
      <c r="E8" s="266"/>
      <c r="F8" s="16">
        <f>H8*1.2</f>
        <v>36936</v>
      </c>
      <c r="G8" s="16">
        <f>H8*1.1</f>
        <v>33858</v>
      </c>
      <c r="H8" s="16">
        <v>30780</v>
      </c>
      <c r="I8" s="16">
        <f>H8*0.75</f>
        <v>23085</v>
      </c>
      <c r="J8" s="16">
        <f>H8*0.5</f>
        <v>15390</v>
      </c>
    </row>
    <row r="9" spans="1:10" ht="36" customHeight="1" thickBot="1" x14ac:dyDescent="0.3">
      <c r="A9" s="35" t="s">
        <v>113</v>
      </c>
      <c r="B9" s="166" t="s">
        <v>233</v>
      </c>
      <c r="C9" s="167"/>
      <c r="D9" s="167"/>
      <c r="E9" s="114"/>
      <c r="F9" s="18">
        <f>H9*1.2</f>
        <v>51753.599999999999</v>
      </c>
      <c r="G9" s="18">
        <f t="shared" ref="G9" si="0">H9*1.1</f>
        <v>47440.800000000003</v>
      </c>
      <c r="H9" s="18">
        <v>43128</v>
      </c>
      <c r="I9" s="18">
        <f t="shared" ref="I9" si="1">H9*0.75</f>
        <v>32346</v>
      </c>
      <c r="J9" s="18">
        <f t="shared" ref="J9" si="2">H9*0.5</f>
        <v>21564</v>
      </c>
    </row>
    <row r="10" spans="1:10" ht="36" customHeight="1" thickBot="1" x14ac:dyDescent="0.3">
      <c r="B10" s="85"/>
      <c r="C10" s="86"/>
      <c r="D10" s="86"/>
      <c r="E10" s="87"/>
      <c r="F10" s="365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41472</v>
      </c>
      <c r="G11" s="16">
        <f>H11*1.1</f>
        <v>38016</v>
      </c>
      <c r="H11" s="16">
        <v>34560</v>
      </c>
      <c r="I11" s="16">
        <f>H11*0.75</f>
        <v>25920</v>
      </c>
      <c r="J11" s="16">
        <f>H11*0.5</f>
        <v>17280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58060.799999999996</v>
      </c>
      <c r="G12" s="18">
        <f t="shared" ref="G12" si="3">H12*1.1</f>
        <v>53222.400000000001</v>
      </c>
      <c r="H12" s="18">
        <v>48384</v>
      </c>
      <c r="I12" s="18">
        <f t="shared" ref="I12" si="4">H12*0.75</f>
        <v>36288</v>
      </c>
      <c r="J12" s="18">
        <f t="shared" ref="J12" si="5">H12*0.5</f>
        <v>24192</v>
      </c>
    </row>
    <row r="13" spans="1:10" ht="21.75" thickBot="1" x14ac:dyDescent="0.3">
      <c r="B13" s="85"/>
      <c r="C13" s="155"/>
      <c r="D13" s="155"/>
      <c r="E13" s="156"/>
      <c r="F13" s="85"/>
      <c r="G13" s="155"/>
      <c r="H13" s="155"/>
      <c r="I13" s="155"/>
      <c r="J13" s="54"/>
    </row>
    <row r="14" spans="1:10" ht="36" customHeight="1" x14ac:dyDescent="0.25">
      <c r="A14" s="35" t="s">
        <v>111</v>
      </c>
      <c r="B14" s="182" t="s">
        <v>115</v>
      </c>
      <c r="C14" s="183"/>
      <c r="D14" s="183"/>
      <c r="E14" s="184"/>
      <c r="F14" s="313">
        <v>6048</v>
      </c>
      <c r="G14" s="314"/>
      <c r="H14" s="314"/>
      <c r="I14" s="314"/>
      <c r="J14" s="315"/>
    </row>
    <row r="15" spans="1:10" ht="36" customHeight="1" thickBot="1" x14ac:dyDescent="0.3">
      <c r="A15" s="35" t="s">
        <v>113</v>
      </c>
      <c r="B15" s="238" t="s">
        <v>116</v>
      </c>
      <c r="C15" s="239"/>
      <c r="D15" s="239"/>
      <c r="E15" s="240"/>
      <c r="F15" s="234">
        <v>8640</v>
      </c>
      <c r="G15" s="395"/>
      <c r="H15" s="395"/>
      <c r="I15" s="395"/>
      <c r="J15" s="396"/>
    </row>
    <row r="16" spans="1:10" ht="21.75" thickBot="1" x14ac:dyDescent="0.3">
      <c r="B16" s="85"/>
      <c r="C16" s="155"/>
      <c r="D16" s="155"/>
      <c r="E16" s="156"/>
      <c r="F16" s="85"/>
      <c r="G16" s="155"/>
      <c r="H16" s="155"/>
      <c r="I16" s="155"/>
      <c r="J16" s="54"/>
    </row>
    <row r="17" spans="1:10" ht="36" customHeight="1" x14ac:dyDescent="0.25">
      <c r="A17" s="35" t="s">
        <v>111</v>
      </c>
      <c r="B17" s="140" t="s">
        <v>236</v>
      </c>
      <c r="C17" s="138"/>
      <c r="D17" s="138"/>
      <c r="E17" s="96"/>
      <c r="F17" s="214">
        <v>1080</v>
      </c>
      <c r="G17" s="215"/>
      <c r="H17" s="215"/>
      <c r="I17" s="215"/>
      <c r="J17" s="216"/>
    </row>
    <row r="18" spans="1:10" ht="36" customHeight="1" thickBot="1" x14ac:dyDescent="0.3">
      <c r="A18" s="35" t="s">
        <v>113</v>
      </c>
      <c r="B18" s="140" t="s">
        <v>237</v>
      </c>
      <c r="C18" s="138"/>
      <c r="D18" s="138"/>
      <c r="E18" s="96"/>
      <c r="F18" s="196">
        <v>1512</v>
      </c>
      <c r="G18" s="139"/>
      <c r="H18" s="139"/>
      <c r="I18" s="139"/>
      <c r="J18" s="197"/>
    </row>
    <row r="19" spans="1:10" ht="21.75" thickBot="1" x14ac:dyDescent="0.3">
      <c r="B19" s="85"/>
      <c r="C19" s="86"/>
      <c r="D19" s="86"/>
      <c r="E19" s="87"/>
      <c r="F19" s="85"/>
      <c r="G19" s="155"/>
      <c r="H19" s="155"/>
      <c r="I19" s="155"/>
      <c r="J19" s="156"/>
    </row>
    <row r="20" spans="1:10" ht="36" customHeight="1" thickBot="1" x14ac:dyDescent="0.3">
      <c r="B20" s="392" t="s">
        <v>119</v>
      </c>
      <c r="C20" s="393"/>
      <c r="D20" s="393"/>
      <c r="E20" s="394"/>
      <c r="F20" s="389" t="str">
        <f>"Цена от "&amp;MIN($F$21:F40)&amp;" до "&amp;MAX($F$21:F40)</f>
        <v>Цена от 6030 до 120600</v>
      </c>
      <c r="G20" s="390"/>
      <c r="H20" s="390"/>
      <c r="I20" s="390"/>
      <c r="J20" s="391"/>
    </row>
    <row r="21" spans="1:10" ht="36" customHeight="1" outlineLevel="1" x14ac:dyDescent="0.25">
      <c r="B21" s="182" t="s">
        <v>120</v>
      </c>
      <c r="C21" s="265"/>
      <c r="D21" s="265"/>
      <c r="E21" s="266"/>
      <c r="F21" s="214">
        <v>6030</v>
      </c>
      <c r="G21" s="215"/>
      <c r="H21" s="215"/>
      <c r="I21" s="215"/>
      <c r="J21" s="216"/>
    </row>
    <row r="22" spans="1:10" ht="36" customHeight="1" outlineLevel="1" x14ac:dyDescent="0.25">
      <c r="B22" s="140" t="s">
        <v>121</v>
      </c>
      <c r="C22" s="138"/>
      <c r="D22" s="138"/>
      <c r="E22" s="96"/>
      <c r="F22" s="196">
        <v>12060</v>
      </c>
      <c r="G22" s="139"/>
      <c r="H22" s="139"/>
      <c r="I22" s="139"/>
      <c r="J22" s="197"/>
    </row>
    <row r="23" spans="1:10" ht="36" customHeight="1" outlineLevel="1" x14ac:dyDescent="0.25">
      <c r="B23" s="140" t="s">
        <v>122</v>
      </c>
      <c r="C23" s="138"/>
      <c r="D23" s="138"/>
      <c r="E23" s="96"/>
      <c r="F23" s="196">
        <v>18090</v>
      </c>
      <c r="G23" s="139"/>
      <c r="H23" s="139"/>
      <c r="I23" s="139"/>
      <c r="J23" s="197"/>
    </row>
    <row r="24" spans="1:10" ht="36" customHeight="1" outlineLevel="1" x14ac:dyDescent="0.25">
      <c r="B24" s="140" t="s">
        <v>123</v>
      </c>
      <c r="C24" s="138"/>
      <c r="D24" s="138"/>
      <c r="E24" s="96"/>
      <c r="F24" s="196">
        <v>24120</v>
      </c>
      <c r="G24" s="139"/>
      <c r="H24" s="139"/>
      <c r="I24" s="139"/>
      <c r="J24" s="197"/>
    </row>
    <row r="25" spans="1:10" ht="36" customHeight="1" outlineLevel="1" x14ac:dyDescent="0.25">
      <c r="B25" s="140" t="s">
        <v>124</v>
      </c>
      <c r="C25" s="138"/>
      <c r="D25" s="138"/>
      <c r="E25" s="96"/>
      <c r="F25" s="196">
        <v>30150</v>
      </c>
      <c r="G25" s="139"/>
      <c r="H25" s="139"/>
      <c r="I25" s="139"/>
      <c r="J25" s="197"/>
    </row>
    <row r="26" spans="1:10" ht="36" customHeight="1" outlineLevel="1" x14ac:dyDescent="0.25">
      <c r="B26" s="140" t="s">
        <v>125</v>
      </c>
      <c r="C26" s="138"/>
      <c r="D26" s="138"/>
      <c r="E26" s="96"/>
      <c r="F26" s="196">
        <v>36180</v>
      </c>
      <c r="G26" s="139"/>
      <c r="H26" s="139"/>
      <c r="I26" s="139"/>
      <c r="J26" s="197"/>
    </row>
    <row r="27" spans="1:10" ht="36" customHeight="1" outlineLevel="1" x14ac:dyDescent="0.25">
      <c r="B27" s="140" t="s">
        <v>126</v>
      </c>
      <c r="C27" s="138"/>
      <c r="D27" s="138"/>
      <c r="E27" s="96"/>
      <c r="F27" s="196">
        <v>42210</v>
      </c>
      <c r="G27" s="139"/>
      <c r="H27" s="139"/>
      <c r="I27" s="139"/>
      <c r="J27" s="197"/>
    </row>
    <row r="28" spans="1:10" ht="36" customHeight="1" outlineLevel="1" x14ac:dyDescent="0.25">
      <c r="B28" s="140" t="s">
        <v>127</v>
      </c>
      <c r="C28" s="138"/>
      <c r="D28" s="138"/>
      <c r="E28" s="96"/>
      <c r="F28" s="196">
        <v>48240</v>
      </c>
      <c r="G28" s="139"/>
      <c r="H28" s="139"/>
      <c r="I28" s="139"/>
      <c r="J28" s="197"/>
    </row>
    <row r="29" spans="1:10" ht="36" customHeight="1" outlineLevel="1" x14ac:dyDescent="0.25">
      <c r="B29" s="140" t="s">
        <v>128</v>
      </c>
      <c r="C29" s="138"/>
      <c r="D29" s="138"/>
      <c r="E29" s="96"/>
      <c r="F29" s="196">
        <v>54270</v>
      </c>
      <c r="G29" s="139"/>
      <c r="H29" s="139"/>
      <c r="I29" s="139"/>
      <c r="J29" s="197"/>
    </row>
    <row r="30" spans="1:10" ht="36" customHeight="1" outlineLevel="1" x14ac:dyDescent="0.25">
      <c r="B30" s="140" t="s">
        <v>129</v>
      </c>
      <c r="C30" s="138"/>
      <c r="D30" s="138"/>
      <c r="E30" s="96"/>
      <c r="F30" s="196">
        <v>60300</v>
      </c>
      <c r="G30" s="139"/>
      <c r="H30" s="139"/>
      <c r="I30" s="139"/>
      <c r="J30" s="197"/>
    </row>
    <row r="31" spans="1:10" ht="36" customHeight="1" outlineLevel="1" x14ac:dyDescent="0.25">
      <c r="B31" s="140" t="s">
        <v>130</v>
      </c>
      <c r="C31" s="138"/>
      <c r="D31" s="138"/>
      <c r="E31" s="96"/>
      <c r="F31" s="196">
        <v>66330</v>
      </c>
      <c r="G31" s="139"/>
      <c r="H31" s="139"/>
      <c r="I31" s="139"/>
      <c r="J31" s="197"/>
    </row>
    <row r="32" spans="1:10" ht="36" customHeight="1" outlineLevel="1" x14ac:dyDescent="0.25">
      <c r="B32" s="140" t="s">
        <v>131</v>
      </c>
      <c r="C32" s="138"/>
      <c r="D32" s="138"/>
      <c r="E32" s="96"/>
      <c r="F32" s="196">
        <v>72360</v>
      </c>
      <c r="G32" s="139"/>
      <c r="H32" s="139"/>
      <c r="I32" s="139"/>
      <c r="J32" s="197"/>
    </row>
    <row r="33" spans="2:10" ht="36" customHeight="1" outlineLevel="1" x14ac:dyDescent="0.25">
      <c r="B33" s="140" t="s">
        <v>132</v>
      </c>
      <c r="C33" s="138"/>
      <c r="D33" s="138"/>
      <c r="E33" s="96"/>
      <c r="F33" s="196">
        <v>78390</v>
      </c>
      <c r="G33" s="139"/>
      <c r="H33" s="139"/>
      <c r="I33" s="139"/>
      <c r="J33" s="197"/>
    </row>
    <row r="34" spans="2:10" ht="36" customHeight="1" outlineLevel="1" x14ac:dyDescent="0.25">
      <c r="B34" s="140" t="s">
        <v>133</v>
      </c>
      <c r="C34" s="138"/>
      <c r="D34" s="138"/>
      <c r="E34" s="96"/>
      <c r="F34" s="196">
        <v>84420</v>
      </c>
      <c r="G34" s="139"/>
      <c r="H34" s="139"/>
      <c r="I34" s="139"/>
      <c r="J34" s="197"/>
    </row>
    <row r="35" spans="2:10" ht="36" customHeight="1" outlineLevel="1" x14ac:dyDescent="0.25">
      <c r="B35" s="140" t="s">
        <v>134</v>
      </c>
      <c r="C35" s="138"/>
      <c r="D35" s="138"/>
      <c r="E35" s="96"/>
      <c r="F35" s="196">
        <v>90450</v>
      </c>
      <c r="G35" s="139"/>
      <c r="H35" s="139"/>
      <c r="I35" s="139"/>
      <c r="J35" s="197"/>
    </row>
    <row r="36" spans="2:10" ht="36" customHeight="1" outlineLevel="1" x14ac:dyDescent="0.25">
      <c r="B36" s="140" t="s">
        <v>135</v>
      </c>
      <c r="C36" s="138"/>
      <c r="D36" s="138"/>
      <c r="E36" s="96"/>
      <c r="F36" s="196">
        <v>96480</v>
      </c>
      <c r="G36" s="139"/>
      <c r="H36" s="139"/>
      <c r="I36" s="139"/>
      <c r="J36" s="197"/>
    </row>
    <row r="37" spans="2:10" ht="36" customHeight="1" outlineLevel="1" x14ac:dyDescent="0.25">
      <c r="B37" s="140" t="s">
        <v>136</v>
      </c>
      <c r="C37" s="138"/>
      <c r="D37" s="138"/>
      <c r="E37" s="96"/>
      <c r="F37" s="196">
        <v>102510</v>
      </c>
      <c r="G37" s="139"/>
      <c r="H37" s="139"/>
      <c r="I37" s="139"/>
      <c r="J37" s="197"/>
    </row>
    <row r="38" spans="2:10" ht="36" customHeight="1" outlineLevel="1" x14ac:dyDescent="0.25">
      <c r="B38" s="140" t="s">
        <v>137</v>
      </c>
      <c r="C38" s="138"/>
      <c r="D38" s="138"/>
      <c r="E38" s="96"/>
      <c r="F38" s="196">
        <v>108540</v>
      </c>
      <c r="G38" s="139"/>
      <c r="H38" s="139"/>
      <c r="I38" s="139"/>
      <c r="J38" s="197"/>
    </row>
    <row r="39" spans="2:10" ht="36" customHeight="1" outlineLevel="1" x14ac:dyDescent="0.25">
      <c r="B39" s="140" t="s">
        <v>138</v>
      </c>
      <c r="C39" s="138"/>
      <c r="D39" s="138"/>
      <c r="E39" s="96"/>
      <c r="F39" s="196">
        <v>114570</v>
      </c>
      <c r="G39" s="139"/>
      <c r="H39" s="139"/>
      <c r="I39" s="139"/>
      <c r="J39" s="197"/>
    </row>
    <row r="40" spans="2:10" ht="36" customHeight="1" outlineLevel="1" thickBot="1" x14ac:dyDescent="0.3">
      <c r="B40" s="140" t="s">
        <v>139</v>
      </c>
      <c r="C40" s="138"/>
      <c r="D40" s="138"/>
      <c r="E40" s="96"/>
      <c r="F40" s="196">
        <v>120600</v>
      </c>
      <c r="G40" s="139"/>
      <c r="H40" s="139"/>
      <c r="I40" s="139"/>
      <c r="J40" s="197"/>
    </row>
    <row r="41" spans="2:10" ht="36" customHeight="1" thickBot="1" x14ac:dyDescent="0.3">
      <c r="B41" s="149" t="s">
        <v>140</v>
      </c>
      <c r="C41" s="150"/>
      <c r="D41" s="150"/>
      <c r="E41" s="151"/>
      <c r="F41" s="389" t="str">
        <f>"Цена от "&amp;MIN(F42:F52)&amp;" до "&amp;MAX(F42:F52)</f>
        <v>Цена от 1440 до 30096</v>
      </c>
      <c r="G41" s="390"/>
      <c r="H41" s="390"/>
      <c r="I41" s="390"/>
      <c r="J41" s="391"/>
    </row>
    <row r="42" spans="2:10" ht="36" customHeight="1" x14ac:dyDescent="0.25">
      <c r="B42" s="94" t="s">
        <v>141</v>
      </c>
      <c r="C42" s="95"/>
      <c r="D42" s="95"/>
      <c r="E42" s="96"/>
      <c r="F42" s="387">
        <v>3780</v>
      </c>
      <c r="G42" s="387"/>
      <c r="H42" s="387"/>
      <c r="I42" s="387"/>
      <c r="J42" s="388"/>
    </row>
    <row r="43" spans="2:10" ht="36" customHeight="1" x14ac:dyDescent="0.25">
      <c r="B43" s="94" t="s">
        <v>142</v>
      </c>
      <c r="C43" s="95"/>
      <c r="D43" s="95"/>
      <c r="E43" s="96"/>
      <c r="F43" s="139">
        <v>12744</v>
      </c>
      <c r="G43" s="139"/>
      <c r="H43" s="139"/>
      <c r="I43" s="139"/>
      <c r="J43" s="197"/>
    </row>
    <row r="44" spans="2:10" ht="36" customHeight="1" x14ac:dyDescent="0.25">
      <c r="B44" s="94" t="s">
        <v>214</v>
      </c>
      <c r="C44" s="95"/>
      <c r="D44" s="95"/>
      <c r="E44" s="96"/>
      <c r="F44" s="139">
        <v>1620</v>
      </c>
      <c r="G44" s="139"/>
      <c r="H44" s="139"/>
      <c r="I44" s="139"/>
      <c r="J44" s="197"/>
    </row>
    <row r="45" spans="2:10" ht="36" customHeight="1" x14ac:dyDescent="0.25">
      <c r="B45" s="94" t="s">
        <v>144</v>
      </c>
      <c r="C45" s="95"/>
      <c r="D45" s="95"/>
      <c r="E45" s="96"/>
      <c r="F45" s="139">
        <v>15228</v>
      </c>
      <c r="G45" s="139"/>
      <c r="H45" s="139"/>
      <c r="I45" s="139"/>
      <c r="J45" s="197"/>
    </row>
    <row r="46" spans="2:10" ht="36" customHeight="1" x14ac:dyDescent="0.25">
      <c r="B46" s="94" t="s">
        <v>145</v>
      </c>
      <c r="C46" s="95"/>
      <c r="D46" s="95"/>
      <c r="E46" s="96"/>
      <c r="F46" s="139">
        <v>6048</v>
      </c>
      <c r="G46" s="139"/>
      <c r="H46" s="139"/>
      <c r="I46" s="139"/>
      <c r="J46" s="197"/>
    </row>
    <row r="47" spans="2:10" ht="36" customHeight="1" x14ac:dyDescent="0.25">
      <c r="B47" s="94" t="s">
        <v>146</v>
      </c>
      <c r="C47" s="95"/>
      <c r="D47" s="95"/>
      <c r="E47" s="96"/>
      <c r="F47" s="139">
        <v>9216</v>
      </c>
      <c r="G47" s="139"/>
      <c r="H47" s="139"/>
      <c r="I47" s="139"/>
      <c r="J47" s="197"/>
    </row>
    <row r="48" spans="2:10" ht="36" customHeight="1" x14ac:dyDescent="0.25">
      <c r="B48" s="94" t="s">
        <v>147</v>
      </c>
      <c r="C48" s="95"/>
      <c r="D48" s="95"/>
      <c r="E48" s="96"/>
      <c r="F48" s="139">
        <v>1440</v>
      </c>
      <c r="G48" s="139"/>
      <c r="H48" s="139"/>
      <c r="I48" s="139"/>
      <c r="J48" s="197"/>
    </row>
    <row r="49" spans="1:10" ht="36" customHeight="1" x14ac:dyDescent="0.25">
      <c r="B49" s="94" t="s">
        <v>148</v>
      </c>
      <c r="C49" s="95"/>
      <c r="D49" s="95"/>
      <c r="E49" s="96"/>
      <c r="F49" s="139">
        <v>1440</v>
      </c>
      <c r="G49" s="139"/>
      <c r="H49" s="139"/>
      <c r="I49" s="139"/>
      <c r="J49" s="197"/>
    </row>
    <row r="50" spans="1:10" ht="36" customHeight="1" x14ac:dyDescent="0.25">
      <c r="B50" s="94" t="s">
        <v>149</v>
      </c>
      <c r="C50" s="95"/>
      <c r="D50" s="95"/>
      <c r="E50" s="96"/>
      <c r="F50" s="139">
        <v>2880</v>
      </c>
      <c r="G50" s="139"/>
      <c r="H50" s="139"/>
      <c r="I50" s="139"/>
      <c r="J50" s="197"/>
    </row>
    <row r="51" spans="1:10" ht="36" customHeight="1" x14ac:dyDescent="0.25">
      <c r="B51" s="94" t="s">
        <v>150</v>
      </c>
      <c r="C51" s="95"/>
      <c r="D51" s="95"/>
      <c r="E51" s="96"/>
      <c r="F51" s="139">
        <v>4320</v>
      </c>
      <c r="G51" s="139"/>
      <c r="H51" s="139"/>
      <c r="I51" s="139"/>
      <c r="J51" s="197"/>
    </row>
    <row r="52" spans="1:10" ht="36" customHeight="1" thickBot="1" x14ac:dyDescent="0.3">
      <c r="B52" s="94" t="s">
        <v>151</v>
      </c>
      <c r="C52" s="95"/>
      <c r="D52" s="95"/>
      <c r="E52" s="96"/>
      <c r="F52" s="363">
        <v>30096</v>
      </c>
      <c r="G52" s="363"/>
      <c r="H52" s="363"/>
      <c r="I52" s="363"/>
      <c r="J52" s="364"/>
    </row>
    <row r="53" spans="1:10" ht="54" customHeight="1" thickBot="1" x14ac:dyDescent="0.3">
      <c r="B53" s="193" t="s">
        <v>215</v>
      </c>
      <c r="C53" s="194"/>
      <c r="D53" s="194"/>
      <c r="E53" s="195"/>
      <c r="F53" s="243" t="str">
        <f>"Цена от "&amp;MIN(F55,F59:J60,H93,F61:F72)&amp;" до "&amp;MAX(F55,F59:J60,H93,F61:F72)</f>
        <v>Цена от 3024 до 38952</v>
      </c>
      <c r="G53" s="385"/>
      <c r="H53" s="385"/>
      <c r="I53" s="385"/>
      <c r="J53" s="386"/>
    </row>
    <row r="54" spans="1:10" ht="24" thickBot="1" x14ac:dyDescent="0.3">
      <c r="B54" s="85"/>
      <c r="C54" s="86"/>
      <c r="D54" s="86"/>
      <c r="E54" s="87"/>
      <c r="F54" s="241"/>
      <c r="G54" s="303"/>
      <c r="H54" s="303"/>
      <c r="I54" s="303"/>
      <c r="J54" s="304"/>
    </row>
    <row r="55" spans="1:10" ht="36" customHeight="1" x14ac:dyDescent="0.25">
      <c r="B55" s="94" t="s">
        <v>153</v>
      </c>
      <c r="C55" s="95"/>
      <c r="D55" s="95"/>
      <c r="E55" s="96"/>
      <c r="F55" s="139">
        <v>19800</v>
      </c>
      <c r="G55" s="139"/>
      <c r="H55" s="139"/>
      <c r="I55" s="139"/>
      <c r="J55" s="197"/>
    </row>
    <row r="56" spans="1:10" ht="36" customHeight="1" x14ac:dyDescent="0.25">
      <c r="B56" s="94" t="s">
        <v>154</v>
      </c>
      <c r="C56" s="95"/>
      <c r="D56" s="95"/>
      <c r="E56" s="96"/>
      <c r="F56" s="139">
        <v>1980</v>
      </c>
      <c r="G56" s="139"/>
      <c r="H56" s="139"/>
      <c r="I56" s="139"/>
      <c r="J56" s="197"/>
    </row>
    <row r="57" spans="1:10" ht="36" customHeight="1" thickBot="1" x14ac:dyDescent="0.3">
      <c r="B57" s="94" t="s">
        <v>155</v>
      </c>
      <c r="C57" s="95"/>
      <c r="D57" s="95"/>
      <c r="E57" s="96"/>
      <c r="F57" s="139">
        <v>4950</v>
      </c>
      <c r="G57" s="139"/>
      <c r="H57" s="139"/>
      <c r="I57" s="139"/>
      <c r="J57" s="197"/>
    </row>
    <row r="58" spans="1:10" ht="24" thickBot="1" x14ac:dyDescent="0.3">
      <c r="B58" s="85"/>
      <c r="C58" s="86"/>
      <c r="D58" s="86"/>
      <c r="E58" s="87"/>
      <c r="F58" s="241"/>
      <c r="G58" s="303"/>
      <c r="H58" s="303"/>
      <c r="I58" s="303"/>
      <c r="J58" s="304"/>
    </row>
    <row r="59" spans="1:10" ht="36" customHeight="1" x14ac:dyDescent="0.25">
      <c r="A59" s="35" t="s">
        <v>111</v>
      </c>
      <c r="B59" s="94" t="s">
        <v>156</v>
      </c>
      <c r="C59" s="95"/>
      <c r="D59" s="95"/>
      <c r="E59" s="96"/>
      <c r="F59" s="139">
        <v>15228</v>
      </c>
      <c r="G59" s="139"/>
      <c r="H59" s="139"/>
      <c r="I59" s="139"/>
      <c r="J59" s="197"/>
    </row>
    <row r="60" spans="1:10" ht="36" customHeight="1" x14ac:dyDescent="0.25">
      <c r="A60" s="35" t="s">
        <v>111</v>
      </c>
      <c r="B60" s="140" t="s">
        <v>157</v>
      </c>
      <c r="C60" s="141"/>
      <c r="D60" s="141"/>
      <c r="E60" s="142"/>
      <c r="F60" s="139">
        <v>9216</v>
      </c>
      <c r="G60" s="139"/>
      <c r="H60" s="139"/>
      <c r="I60" s="139"/>
      <c r="J60" s="197"/>
    </row>
    <row r="61" spans="1:10" ht="36" customHeight="1" x14ac:dyDescent="0.25">
      <c r="A61" s="35" t="s">
        <v>111</v>
      </c>
      <c r="B61" s="94" t="s">
        <v>158</v>
      </c>
      <c r="C61" s="95"/>
      <c r="D61" s="95"/>
      <c r="E61" s="96"/>
      <c r="F61" s="139">
        <v>30096</v>
      </c>
      <c r="G61" s="139"/>
      <c r="H61" s="139"/>
      <c r="I61" s="139"/>
      <c r="J61" s="197"/>
    </row>
    <row r="62" spans="1:10" ht="36" customHeight="1" x14ac:dyDescent="0.25">
      <c r="A62" s="35" t="s">
        <v>111</v>
      </c>
      <c r="B62" s="94" t="s">
        <v>159</v>
      </c>
      <c r="C62" s="95"/>
      <c r="D62" s="95"/>
      <c r="E62" s="96"/>
      <c r="F62" s="139">
        <v>24120</v>
      </c>
      <c r="G62" s="139"/>
      <c r="H62" s="139"/>
      <c r="I62" s="139"/>
      <c r="J62" s="197"/>
    </row>
    <row r="63" spans="1:10" ht="36" customHeight="1" x14ac:dyDescent="0.25">
      <c r="A63" s="35" t="s">
        <v>111</v>
      </c>
      <c r="B63" s="94" t="s">
        <v>160</v>
      </c>
      <c r="C63" s="95"/>
      <c r="D63" s="95"/>
      <c r="E63" s="96"/>
      <c r="F63" s="139">
        <v>28944</v>
      </c>
      <c r="G63" s="139"/>
      <c r="H63" s="139"/>
      <c r="I63" s="139"/>
      <c r="J63" s="197"/>
    </row>
    <row r="64" spans="1:10" ht="36" customHeight="1" x14ac:dyDescent="0.25">
      <c r="A64" s="35" t="s">
        <v>111</v>
      </c>
      <c r="B64" s="94" t="s">
        <v>161</v>
      </c>
      <c r="C64" s="95"/>
      <c r="D64" s="95"/>
      <c r="E64" s="96"/>
      <c r="F64" s="139">
        <v>14868</v>
      </c>
      <c r="G64" s="139"/>
      <c r="H64" s="139"/>
      <c r="I64" s="139"/>
      <c r="J64" s="197"/>
    </row>
    <row r="65" spans="1:10" ht="36" customHeight="1" x14ac:dyDescent="0.25">
      <c r="A65" s="35" t="s">
        <v>111</v>
      </c>
      <c r="B65" s="94" t="s">
        <v>162</v>
      </c>
      <c r="C65" s="95"/>
      <c r="D65" s="95"/>
      <c r="E65" s="96"/>
      <c r="F65" s="139">
        <v>12060</v>
      </c>
      <c r="G65" s="139"/>
      <c r="H65" s="139"/>
      <c r="I65" s="139"/>
      <c r="J65" s="197"/>
    </row>
    <row r="66" spans="1:10" ht="36" customHeight="1" x14ac:dyDescent="0.25">
      <c r="A66" s="35" t="s">
        <v>111</v>
      </c>
      <c r="B66" s="94" t="s">
        <v>163</v>
      </c>
      <c r="C66" s="95"/>
      <c r="D66" s="95"/>
      <c r="E66" s="96"/>
      <c r="F66" s="139">
        <v>38952</v>
      </c>
      <c r="G66" s="139"/>
      <c r="H66" s="139"/>
      <c r="I66" s="139"/>
      <c r="J66" s="197"/>
    </row>
    <row r="67" spans="1:10" ht="36" customHeight="1" x14ac:dyDescent="0.25">
      <c r="B67" s="94" t="s">
        <v>164</v>
      </c>
      <c r="C67" s="95"/>
      <c r="D67" s="95"/>
      <c r="E67" s="96"/>
      <c r="F67" s="139">
        <v>30060</v>
      </c>
      <c r="G67" s="139"/>
      <c r="H67" s="139"/>
      <c r="I67" s="139"/>
      <c r="J67" s="197"/>
    </row>
    <row r="68" spans="1:10" ht="36" customHeight="1" x14ac:dyDescent="0.25">
      <c r="A68" s="35" t="s">
        <v>111</v>
      </c>
      <c r="B68" s="112" t="s">
        <v>165</v>
      </c>
      <c r="C68" s="113"/>
      <c r="D68" s="113"/>
      <c r="E68" s="114"/>
      <c r="F68" s="139">
        <v>3024</v>
      </c>
      <c r="G68" s="139"/>
      <c r="H68" s="139"/>
      <c r="I68" s="139"/>
      <c r="J68" s="197"/>
    </row>
    <row r="69" spans="1:10" ht="36" customHeight="1" x14ac:dyDescent="0.25">
      <c r="B69" s="140" t="s">
        <v>166</v>
      </c>
      <c r="C69" s="141"/>
      <c r="D69" s="141"/>
      <c r="E69" s="142"/>
      <c r="F69" s="139">
        <v>10620</v>
      </c>
      <c r="G69" s="139"/>
      <c r="H69" s="139"/>
      <c r="I69" s="139"/>
      <c r="J69" s="197"/>
    </row>
    <row r="70" spans="1:10" ht="36" customHeight="1" x14ac:dyDescent="0.25">
      <c r="A70" s="8"/>
      <c r="B70" s="140" t="s">
        <v>167</v>
      </c>
      <c r="C70" s="141"/>
      <c r="D70" s="141"/>
      <c r="E70" s="142"/>
      <c r="F70" s="139">
        <v>7092</v>
      </c>
      <c r="G70" s="139"/>
      <c r="H70" s="139"/>
      <c r="I70" s="139"/>
      <c r="J70" s="197"/>
    </row>
    <row r="71" spans="1:10" ht="36" customHeight="1" x14ac:dyDescent="0.25">
      <c r="A71" s="35" t="s">
        <v>111</v>
      </c>
      <c r="B71" s="140" t="s">
        <v>168</v>
      </c>
      <c r="C71" s="141"/>
      <c r="D71" s="141"/>
      <c r="E71" s="142"/>
      <c r="F71" s="139">
        <v>38952</v>
      </c>
      <c r="G71" s="139"/>
      <c r="H71" s="139"/>
      <c r="I71" s="139"/>
      <c r="J71" s="197"/>
    </row>
    <row r="72" spans="1:10" ht="36" customHeight="1" x14ac:dyDescent="0.25">
      <c r="A72" s="35" t="s">
        <v>111</v>
      </c>
      <c r="B72" s="94" t="s">
        <v>169</v>
      </c>
      <c r="C72" s="95"/>
      <c r="D72" s="95"/>
      <c r="E72" s="96"/>
      <c r="F72" s="139">
        <v>14868</v>
      </c>
      <c r="G72" s="139"/>
      <c r="H72" s="139"/>
      <c r="I72" s="139"/>
      <c r="J72" s="197"/>
    </row>
    <row r="73" spans="1:10" ht="36" customHeight="1" x14ac:dyDescent="0.25">
      <c r="A73" s="7"/>
      <c r="B73" s="94" t="s">
        <v>170</v>
      </c>
      <c r="C73" s="95"/>
      <c r="D73" s="95"/>
      <c r="E73" s="96"/>
      <c r="F73" s="139">
        <v>3780</v>
      </c>
      <c r="G73" s="139"/>
      <c r="H73" s="139"/>
      <c r="I73" s="139"/>
      <c r="J73" s="197"/>
    </row>
    <row r="74" spans="1:10" ht="36" customHeight="1" x14ac:dyDescent="0.25">
      <c r="A74" s="7"/>
      <c r="B74" s="94" t="s">
        <v>171</v>
      </c>
      <c r="C74" s="95"/>
      <c r="D74" s="95"/>
      <c r="E74" s="96"/>
      <c r="F74" s="139">
        <v>27090</v>
      </c>
      <c r="G74" s="139"/>
      <c r="H74" s="139"/>
      <c r="I74" s="139"/>
      <c r="J74" s="197"/>
    </row>
    <row r="75" spans="1:10" ht="36" customHeight="1" x14ac:dyDescent="0.25">
      <c r="A75" s="7"/>
      <c r="B75" s="94" t="s">
        <v>172</v>
      </c>
      <c r="C75" s="95"/>
      <c r="D75" s="95"/>
      <c r="E75" s="138"/>
      <c r="F75" s="139">
        <v>24030</v>
      </c>
      <c r="G75" s="139"/>
      <c r="H75" s="139"/>
      <c r="I75" s="139"/>
      <c r="J75" s="197"/>
    </row>
    <row r="76" spans="1:10" ht="36" customHeight="1" x14ac:dyDescent="0.25">
      <c r="A76" s="35" t="s">
        <v>113</v>
      </c>
      <c r="B76" s="94" t="s">
        <v>173</v>
      </c>
      <c r="C76" s="95"/>
      <c r="D76" s="95"/>
      <c r="E76" s="96"/>
      <c r="F76" s="139">
        <v>21600</v>
      </c>
      <c r="G76" s="139"/>
      <c r="H76" s="139"/>
      <c r="I76" s="139"/>
      <c r="J76" s="197"/>
    </row>
    <row r="77" spans="1:10" ht="36" customHeight="1" x14ac:dyDescent="0.25">
      <c r="A77" s="35" t="s">
        <v>113</v>
      </c>
      <c r="B77" s="140" t="s">
        <v>174</v>
      </c>
      <c r="C77" s="141"/>
      <c r="D77" s="141"/>
      <c r="E77" s="142"/>
      <c r="F77" s="139">
        <v>12960</v>
      </c>
      <c r="G77" s="139"/>
      <c r="H77" s="139"/>
      <c r="I77" s="139"/>
      <c r="J77" s="197"/>
    </row>
    <row r="78" spans="1:10" ht="36" customHeight="1" x14ac:dyDescent="0.25">
      <c r="A78" s="35" t="s">
        <v>113</v>
      </c>
      <c r="B78" s="94" t="s">
        <v>175</v>
      </c>
      <c r="C78" s="95"/>
      <c r="D78" s="95"/>
      <c r="E78" s="96"/>
      <c r="F78" s="139">
        <v>42480</v>
      </c>
      <c r="G78" s="139"/>
      <c r="H78" s="139"/>
      <c r="I78" s="139"/>
      <c r="J78" s="197"/>
    </row>
    <row r="79" spans="1:10" ht="36" customHeight="1" x14ac:dyDescent="0.25">
      <c r="A79" s="35" t="s">
        <v>113</v>
      </c>
      <c r="B79" s="94" t="s">
        <v>176</v>
      </c>
      <c r="C79" s="95"/>
      <c r="D79" s="95"/>
      <c r="E79" s="96"/>
      <c r="F79" s="139">
        <v>33840</v>
      </c>
      <c r="G79" s="139"/>
      <c r="H79" s="139"/>
      <c r="I79" s="139"/>
      <c r="J79" s="197"/>
    </row>
    <row r="80" spans="1:10" ht="36" customHeight="1" x14ac:dyDescent="0.25">
      <c r="A80" s="35" t="s">
        <v>113</v>
      </c>
      <c r="B80" s="132" t="s">
        <v>177</v>
      </c>
      <c r="C80" s="133"/>
      <c r="D80" s="133"/>
      <c r="E80" s="134"/>
      <c r="F80" s="139">
        <v>40608</v>
      </c>
      <c r="G80" s="139"/>
      <c r="H80" s="139"/>
      <c r="I80" s="139"/>
      <c r="J80" s="197"/>
    </row>
    <row r="81" spans="1:10" ht="36" customHeight="1" x14ac:dyDescent="0.25">
      <c r="A81" s="35" t="s">
        <v>113</v>
      </c>
      <c r="B81" s="94" t="s">
        <v>178</v>
      </c>
      <c r="C81" s="95"/>
      <c r="D81" s="95"/>
      <c r="E81" s="96"/>
      <c r="F81" s="139">
        <v>20880</v>
      </c>
      <c r="G81" s="139"/>
      <c r="H81" s="139"/>
      <c r="I81" s="139"/>
      <c r="J81" s="197"/>
    </row>
    <row r="82" spans="1:10" ht="36" customHeight="1" x14ac:dyDescent="0.25">
      <c r="A82" s="35" t="s">
        <v>113</v>
      </c>
      <c r="B82" s="94" t="s">
        <v>179</v>
      </c>
      <c r="C82" s="95"/>
      <c r="D82" s="95"/>
      <c r="E82" s="96"/>
      <c r="F82" s="139">
        <v>17280</v>
      </c>
      <c r="G82" s="139"/>
      <c r="H82" s="139"/>
      <c r="I82" s="139"/>
      <c r="J82" s="197"/>
    </row>
    <row r="83" spans="1:10" ht="36" customHeight="1" x14ac:dyDescent="0.25">
      <c r="A83" s="35" t="s">
        <v>113</v>
      </c>
      <c r="B83" s="94" t="s">
        <v>180</v>
      </c>
      <c r="C83" s="95"/>
      <c r="D83" s="95"/>
      <c r="E83" s="96"/>
      <c r="F83" s="139">
        <v>54720</v>
      </c>
      <c r="G83" s="139"/>
      <c r="H83" s="139"/>
      <c r="I83" s="139"/>
      <c r="J83" s="197"/>
    </row>
    <row r="84" spans="1:10" ht="36" customHeight="1" x14ac:dyDescent="0.25">
      <c r="A84" s="35" t="s">
        <v>113</v>
      </c>
      <c r="B84" s="94" t="s">
        <v>181</v>
      </c>
      <c r="C84" s="95"/>
      <c r="D84" s="95"/>
      <c r="E84" s="96"/>
      <c r="F84" s="139">
        <v>4320</v>
      </c>
      <c r="G84" s="139"/>
      <c r="H84" s="139"/>
      <c r="I84" s="139"/>
      <c r="J84" s="197"/>
    </row>
    <row r="85" spans="1:10" ht="36" customHeight="1" x14ac:dyDescent="0.25">
      <c r="A85" s="35" t="s">
        <v>113</v>
      </c>
      <c r="B85" s="94" t="s">
        <v>182</v>
      </c>
      <c r="C85" s="95"/>
      <c r="D85" s="95"/>
      <c r="E85" s="96"/>
      <c r="F85" s="139">
        <v>54720</v>
      </c>
      <c r="G85" s="139"/>
      <c r="H85" s="139"/>
      <c r="I85" s="139"/>
      <c r="J85" s="197"/>
    </row>
    <row r="86" spans="1:10" ht="36" customHeight="1" thickBot="1" x14ac:dyDescent="0.3">
      <c r="A86" s="35" t="s">
        <v>113</v>
      </c>
      <c r="B86" s="94" t="s">
        <v>183</v>
      </c>
      <c r="C86" s="95"/>
      <c r="D86" s="95"/>
      <c r="E86" s="96"/>
      <c r="F86" s="363">
        <v>20880</v>
      </c>
      <c r="G86" s="363"/>
      <c r="H86" s="363"/>
      <c r="I86" s="363"/>
      <c r="J86" s="364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35" t="s">
        <v>111</v>
      </c>
      <c r="B93" s="94" t="s">
        <v>190</v>
      </c>
      <c r="C93" s="95"/>
      <c r="D93" s="95"/>
      <c r="E93" s="96"/>
      <c r="F93" s="41">
        <f>1.2*H93</f>
        <v>18360</v>
      </c>
      <c r="G93" s="42">
        <f>1.1*H93</f>
        <v>16830</v>
      </c>
      <c r="H93" s="41">
        <v>15300</v>
      </c>
      <c r="I93" s="42">
        <f>H93*0.75</f>
        <v>11475</v>
      </c>
      <c r="J93" s="43">
        <f>H93*0.5</f>
        <v>7650</v>
      </c>
    </row>
    <row r="94" spans="1:10" ht="36" customHeight="1" x14ac:dyDescent="0.25">
      <c r="A94" s="35" t="s">
        <v>111</v>
      </c>
      <c r="B94" s="94" t="s">
        <v>191</v>
      </c>
      <c r="C94" s="95"/>
      <c r="D94" s="95"/>
      <c r="E94" s="96"/>
      <c r="F94" s="139">
        <v>10620</v>
      </c>
      <c r="G94" s="139"/>
      <c r="H94" s="139"/>
      <c r="I94" s="139"/>
      <c r="J94" s="197"/>
    </row>
    <row r="95" spans="1:10" ht="36" customHeight="1" x14ac:dyDescent="0.25">
      <c r="A95" s="35" t="s">
        <v>111</v>
      </c>
      <c r="B95" s="94" t="s">
        <v>192</v>
      </c>
      <c r="C95" s="95"/>
      <c r="D95" s="95"/>
      <c r="E95" s="96"/>
      <c r="F95" s="139">
        <v>9216</v>
      </c>
      <c r="G95" s="139"/>
      <c r="H95" s="139"/>
      <c r="I95" s="139"/>
      <c r="J95" s="197"/>
    </row>
    <row r="96" spans="1:10" ht="36" customHeight="1" x14ac:dyDescent="0.25">
      <c r="A96" s="35" t="s">
        <v>113</v>
      </c>
      <c r="B96" s="94" t="s">
        <v>193</v>
      </c>
      <c r="C96" s="95"/>
      <c r="D96" s="95"/>
      <c r="E96" s="96"/>
      <c r="F96" s="41">
        <f>H96*1.2</f>
        <v>25920</v>
      </c>
      <c r="G96" s="42">
        <f>H96*1.1</f>
        <v>23760.000000000004</v>
      </c>
      <c r="H96" s="41">
        <v>21600</v>
      </c>
      <c r="I96" s="42">
        <f>H96*0.75</f>
        <v>16200</v>
      </c>
      <c r="J96" s="43">
        <f>H96*0.5</f>
        <v>10800</v>
      </c>
    </row>
    <row r="97" spans="1:10" ht="36" customHeight="1" x14ac:dyDescent="0.25">
      <c r="A97" s="35" t="s">
        <v>113</v>
      </c>
      <c r="B97" s="94" t="s">
        <v>194</v>
      </c>
      <c r="C97" s="95"/>
      <c r="D97" s="95"/>
      <c r="E97" s="96"/>
      <c r="F97" s="139">
        <v>15120</v>
      </c>
      <c r="G97" s="139"/>
      <c r="H97" s="139"/>
      <c r="I97" s="139"/>
      <c r="J97" s="197"/>
    </row>
    <row r="98" spans="1:10" ht="36" customHeight="1" x14ac:dyDescent="0.25">
      <c r="A98" s="35" t="s">
        <v>113</v>
      </c>
      <c r="B98" s="94" t="s">
        <v>195</v>
      </c>
      <c r="C98" s="95"/>
      <c r="D98" s="95"/>
      <c r="E98" s="96"/>
      <c r="F98" s="139">
        <v>12960</v>
      </c>
      <c r="G98" s="139"/>
      <c r="H98" s="139"/>
      <c r="I98" s="139"/>
      <c r="J98" s="197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12744</v>
      </c>
      <c r="G99" s="26">
        <f>H99*1.1</f>
        <v>11682.000000000002</v>
      </c>
      <c r="H99" s="26">
        <v>10620</v>
      </c>
      <c r="I99" s="26">
        <f>H99*0.75</f>
        <v>7965</v>
      </c>
      <c r="J99" s="26">
        <f>H99*0.5</f>
        <v>5310</v>
      </c>
    </row>
    <row r="100" spans="1:10" ht="54" customHeight="1" thickBot="1" x14ac:dyDescent="0.3">
      <c r="B100" s="119" t="s">
        <v>197</v>
      </c>
      <c r="C100" s="120"/>
      <c r="D100" s="120"/>
      <c r="E100" s="121"/>
      <c r="F100" s="243"/>
      <c r="G100" s="385"/>
      <c r="H100" s="385"/>
      <c r="I100" s="385"/>
      <c r="J100" s="386"/>
    </row>
    <row r="101" spans="1:10" ht="36" customHeight="1" x14ac:dyDescent="0.25">
      <c r="B101" s="112" t="s">
        <v>198</v>
      </c>
      <c r="C101" s="113"/>
      <c r="D101" s="113"/>
      <c r="E101" s="114"/>
      <c r="F101" s="387">
        <v>28332</v>
      </c>
      <c r="G101" s="387"/>
      <c r="H101" s="387"/>
      <c r="I101" s="387"/>
      <c r="J101" s="388"/>
    </row>
    <row r="102" spans="1:10" ht="36" customHeight="1" x14ac:dyDescent="0.25">
      <c r="B102" s="94" t="s">
        <v>199</v>
      </c>
      <c r="C102" s="95"/>
      <c r="D102" s="95"/>
      <c r="E102" s="96"/>
      <c r="F102" s="139">
        <v>56664</v>
      </c>
      <c r="G102" s="139"/>
      <c r="H102" s="139"/>
      <c r="I102" s="139"/>
      <c r="J102" s="197"/>
    </row>
    <row r="103" spans="1:10" ht="36" customHeight="1" x14ac:dyDescent="0.25">
      <c r="B103" s="94" t="s">
        <v>200</v>
      </c>
      <c r="C103" s="95"/>
      <c r="D103" s="95"/>
      <c r="E103" s="96"/>
      <c r="F103" s="139">
        <v>70920</v>
      </c>
      <c r="G103" s="139"/>
      <c r="H103" s="139"/>
      <c r="I103" s="139"/>
      <c r="J103" s="197"/>
    </row>
    <row r="104" spans="1:10" ht="36" customHeight="1" x14ac:dyDescent="0.25">
      <c r="B104" s="94" t="s">
        <v>201</v>
      </c>
      <c r="C104" s="95"/>
      <c r="D104" s="95"/>
      <c r="E104" s="96"/>
      <c r="F104" s="139">
        <v>1080</v>
      </c>
      <c r="G104" s="139"/>
      <c r="H104" s="139"/>
      <c r="I104" s="139"/>
      <c r="J104" s="197"/>
    </row>
    <row r="105" spans="1:10" ht="36" customHeight="1" x14ac:dyDescent="0.25">
      <c r="B105" s="94" t="s">
        <v>202</v>
      </c>
      <c r="C105" s="95"/>
      <c r="D105" s="95"/>
      <c r="E105" s="96"/>
      <c r="F105" s="139">
        <v>42480</v>
      </c>
      <c r="G105" s="139"/>
      <c r="H105" s="139"/>
      <c r="I105" s="139"/>
      <c r="J105" s="197"/>
    </row>
    <row r="106" spans="1:10" ht="36" customHeight="1" x14ac:dyDescent="0.25">
      <c r="B106" s="94" t="s">
        <v>203</v>
      </c>
      <c r="C106" s="95"/>
      <c r="D106" s="95"/>
      <c r="E106" s="96"/>
      <c r="F106" s="139">
        <v>84960</v>
      </c>
      <c r="G106" s="139"/>
      <c r="H106" s="139"/>
      <c r="I106" s="139"/>
      <c r="J106" s="197"/>
    </row>
    <row r="107" spans="1:10" ht="36" customHeight="1" x14ac:dyDescent="0.25">
      <c r="B107" s="94" t="s">
        <v>204</v>
      </c>
      <c r="C107" s="95"/>
      <c r="D107" s="95"/>
      <c r="E107" s="96"/>
      <c r="F107" s="139">
        <v>106200</v>
      </c>
      <c r="G107" s="139"/>
      <c r="H107" s="139"/>
      <c r="I107" s="139"/>
      <c r="J107" s="197"/>
    </row>
    <row r="108" spans="1:10" ht="36" customHeight="1" thickBot="1" x14ac:dyDescent="0.3">
      <c r="B108" s="100" t="s">
        <v>205</v>
      </c>
      <c r="C108" s="101"/>
      <c r="D108" s="101"/>
      <c r="E108" s="102"/>
      <c r="F108" s="363">
        <v>1440</v>
      </c>
      <c r="G108" s="363"/>
      <c r="H108" s="363"/>
      <c r="I108" s="363"/>
      <c r="J108" s="364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B111" s="85"/>
      <c r="C111" s="86"/>
      <c r="D111" s="86"/>
      <c r="E111" s="87"/>
      <c r="F111" s="241"/>
      <c r="G111" s="303"/>
      <c r="H111" s="303"/>
      <c r="I111" s="303"/>
      <c r="J111" s="304"/>
    </row>
    <row r="112" spans="1:10" ht="18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</row>
    <row r="113" spans="1:10" ht="67.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0.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  <c r="H115" s="92"/>
      <c r="I115" s="92"/>
      <c r="J115" s="92"/>
    </row>
    <row r="116" spans="1:10" ht="40.5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18" customHeight="1" x14ac:dyDescent="0.25">
      <c r="A117" s="8"/>
    </row>
  </sheetData>
  <sheetProtection selectLockedCells="1" selectUnlockedCells="1"/>
  <mergeCells count="211">
    <mergeCell ref="B1:I1"/>
    <mergeCell ref="F2:I2"/>
    <mergeCell ref="B3:E3"/>
    <mergeCell ref="B4:I4"/>
    <mergeCell ref="B5:E5"/>
    <mergeCell ref="F5:J5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48427.199999999997</v>
      </c>
      <c r="G8" s="16">
        <f>H8*1.1</f>
        <v>44391.600000000006</v>
      </c>
      <c r="H8" s="16">
        <v>40356</v>
      </c>
      <c r="I8" s="16">
        <f>H8*0.75</f>
        <v>30267</v>
      </c>
      <c r="J8" s="16">
        <f>H8*0.5</f>
        <v>20178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68256</v>
      </c>
      <c r="G9" s="18">
        <f>H9*1.1</f>
        <v>62568.000000000007</v>
      </c>
      <c r="H9" s="18">
        <v>56880</v>
      </c>
      <c r="I9" s="18">
        <f>H9*0.75</f>
        <v>42660</v>
      </c>
      <c r="J9" s="18">
        <f>H9*0.5</f>
        <v>28440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7632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5184 до 103680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5184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10368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15552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20736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25920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31104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36288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41472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46656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51840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57024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62208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67392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72576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77760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82944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88128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93312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98496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103680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1296 до 11088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4680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9360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1296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11088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5112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7272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1728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1728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3456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5184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6840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"&amp;MIN(F52,F56:J57,H89,F58:J69)&amp;" до "&amp;MAX(F52,F56:J57,H89,F58:J69)</f>
        <v>Цена от 3672 до 36720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11520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1152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2880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10656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5976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5112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25488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30585.599999999999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5112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5112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5112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12096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3672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12744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8532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36720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4320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4680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7560</v>
      </c>
      <c r="G71" s="98"/>
      <c r="H71" s="98"/>
      <c r="I71" s="98"/>
      <c r="J71" s="99"/>
    </row>
    <row r="72" spans="1:10" ht="36" customHeight="1" x14ac:dyDescent="0.25">
      <c r="A72" s="7" t="s">
        <v>113</v>
      </c>
      <c r="B72" s="94" t="s">
        <v>173</v>
      </c>
      <c r="C72" s="95"/>
      <c r="D72" s="95"/>
      <c r="E72" s="96"/>
      <c r="F72" s="97">
        <v>15120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174</v>
      </c>
      <c r="C73" s="95"/>
      <c r="D73" s="95"/>
      <c r="E73" s="96"/>
      <c r="F73" s="97">
        <v>8640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175</v>
      </c>
      <c r="C74" s="95"/>
      <c r="D74" s="95"/>
      <c r="E74" s="96"/>
      <c r="F74" s="97">
        <v>7200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176</v>
      </c>
      <c r="C75" s="95"/>
      <c r="D75" s="95"/>
      <c r="E75" s="96"/>
      <c r="F75" s="97">
        <v>36000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132" t="s">
        <v>177</v>
      </c>
      <c r="C76" s="133"/>
      <c r="D76" s="133"/>
      <c r="E76" s="134"/>
      <c r="F76" s="135">
        <v>43200</v>
      </c>
      <c r="G76" s="136"/>
      <c r="H76" s="136"/>
      <c r="I76" s="136"/>
      <c r="J76" s="137"/>
    </row>
    <row r="77" spans="1:10" ht="36" customHeight="1" x14ac:dyDescent="0.25">
      <c r="A77" s="7" t="s">
        <v>113</v>
      </c>
      <c r="B77" s="94" t="s">
        <v>178</v>
      </c>
      <c r="C77" s="95"/>
      <c r="D77" s="95"/>
      <c r="E77" s="96"/>
      <c r="F77" s="97">
        <v>7200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179</v>
      </c>
      <c r="C78" s="95"/>
      <c r="D78" s="95"/>
      <c r="E78" s="96"/>
      <c r="F78" s="97">
        <v>7200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180</v>
      </c>
      <c r="C79" s="95"/>
      <c r="D79" s="95"/>
      <c r="E79" s="96"/>
      <c r="F79" s="97">
        <v>7200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181</v>
      </c>
      <c r="C80" s="95"/>
      <c r="D80" s="95"/>
      <c r="E80" s="96"/>
      <c r="F80" s="97">
        <v>5760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182</v>
      </c>
      <c r="C81" s="95"/>
      <c r="D81" s="95"/>
      <c r="E81" s="96"/>
      <c r="F81" s="97">
        <v>51840</v>
      </c>
      <c r="G81" s="98"/>
      <c r="H81" s="98"/>
      <c r="I81" s="98"/>
      <c r="J81" s="99"/>
    </row>
    <row r="82" spans="1:10" ht="36" customHeight="1" thickBot="1" x14ac:dyDescent="0.3">
      <c r="A82" s="7" t="s">
        <v>113</v>
      </c>
      <c r="B82" s="94" t="s">
        <v>183</v>
      </c>
      <c r="C82" s="95"/>
      <c r="D82" s="95"/>
      <c r="E82" s="96"/>
      <c r="F82" s="97">
        <v>6480</v>
      </c>
      <c r="G82" s="98"/>
      <c r="H82" s="98"/>
      <c r="I82" s="98"/>
      <c r="J82" s="99"/>
    </row>
    <row r="83" spans="1:10" ht="36" customHeight="1" thickBot="1" x14ac:dyDescent="0.3">
      <c r="A83" s="7"/>
      <c r="B83" s="38" t="s">
        <v>184</v>
      </c>
      <c r="C83" s="39"/>
      <c r="D83" s="39"/>
      <c r="E83" s="40"/>
      <c r="F83" s="273"/>
      <c r="G83" s="274"/>
      <c r="H83" s="274"/>
      <c r="I83" s="274"/>
      <c r="J83" s="275"/>
    </row>
    <row r="84" spans="1:10" ht="22.5" customHeight="1" thickBot="1" x14ac:dyDescent="0.3">
      <c r="A84" s="7" t="s">
        <v>111</v>
      </c>
      <c r="B84" s="188" t="s">
        <v>185</v>
      </c>
      <c r="C84" s="189"/>
      <c r="D84" s="189"/>
      <c r="E84" s="189"/>
      <c r="F84" s="189"/>
      <c r="G84" s="189"/>
      <c r="H84" s="189"/>
      <c r="I84" s="189"/>
      <c r="J84" s="190"/>
    </row>
    <row r="85" spans="1:10" ht="36" customHeight="1" x14ac:dyDescent="0.25">
      <c r="A85" s="7"/>
      <c r="B85" s="166" t="s">
        <v>186</v>
      </c>
      <c r="C85" s="191"/>
      <c r="D85" s="191"/>
      <c r="E85" s="192"/>
      <c r="F85" s="115">
        <v>60</v>
      </c>
      <c r="G85" s="116"/>
      <c r="H85" s="116"/>
      <c r="I85" s="116"/>
      <c r="J85" s="117"/>
    </row>
    <row r="86" spans="1:10" ht="36" customHeight="1" x14ac:dyDescent="0.25">
      <c r="A86" s="7"/>
      <c r="B86" s="94" t="s">
        <v>187</v>
      </c>
      <c r="C86" s="95"/>
      <c r="D86" s="95"/>
      <c r="E86" s="96"/>
      <c r="F86" s="97">
        <v>60</v>
      </c>
      <c r="G86" s="98"/>
      <c r="H86" s="98"/>
      <c r="I86" s="98"/>
      <c r="J86" s="99"/>
    </row>
    <row r="87" spans="1:10" ht="36" customHeight="1" thickBot="1" x14ac:dyDescent="0.3">
      <c r="A87" s="7"/>
      <c r="B87" s="94" t="s">
        <v>188</v>
      </c>
      <c r="C87" s="95"/>
      <c r="D87" s="95"/>
      <c r="E87" s="96"/>
      <c r="F87" s="97">
        <v>120</v>
      </c>
      <c r="G87" s="98"/>
      <c r="H87" s="98"/>
      <c r="I87" s="98"/>
      <c r="J87" s="99"/>
    </row>
    <row r="88" spans="1:10" ht="36" customHeight="1" thickBot="1" x14ac:dyDescent="0.3">
      <c r="A88" s="7"/>
      <c r="B88" s="119" t="s">
        <v>189</v>
      </c>
      <c r="C88" s="120"/>
      <c r="D88" s="120"/>
      <c r="E88" s="121"/>
      <c r="F88" s="273"/>
      <c r="G88" s="274"/>
      <c r="H88" s="274"/>
      <c r="I88" s="274"/>
      <c r="J88" s="275"/>
    </row>
    <row r="89" spans="1:10" ht="36" customHeight="1" x14ac:dyDescent="0.25">
      <c r="A89" s="7" t="s">
        <v>111</v>
      </c>
      <c r="B89" s="94" t="s">
        <v>190</v>
      </c>
      <c r="C89" s="95"/>
      <c r="D89" s="95"/>
      <c r="E89" s="96"/>
      <c r="F89" s="41">
        <f>H89*1.2</f>
        <v>13305.6</v>
      </c>
      <c r="G89" s="42">
        <f>H89*1.1</f>
        <v>12196.800000000001</v>
      </c>
      <c r="H89" s="42">
        <v>11088</v>
      </c>
      <c r="I89" s="42">
        <f>H89*0.75</f>
        <v>8316</v>
      </c>
      <c r="J89" s="43">
        <f>H89*0.5</f>
        <v>5544</v>
      </c>
    </row>
    <row r="90" spans="1:10" ht="36" customHeight="1" x14ac:dyDescent="0.25">
      <c r="A90" s="7" t="s">
        <v>111</v>
      </c>
      <c r="B90" s="94" t="s">
        <v>191</v>
      </c>
      <c r="C90" s="95"/>
      <c r="D90" s="95"/>
      <c r="E90" s="96"/>
      <c r="F90" s="97">
        <v>9360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192</v>
      </c>
      <c r="C91" s="95"/>
      <c r="D91" s="95"/>
      <c r="E91" s="96"/>
      <c r="F91" s="97">
        <v>7632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193</v>
      </c>
      <c r="C92" s="95"/>
      <c r="D92" s="95"/>
      <c r="E92" s="96"/>
      <c r="F92" s="41">
        <f>H92*1.2</f>
        <v>19008</v>
      </c>
      <c r="G92" s="42">
        <f>H92*1.1</f>
        <v>17424</v>
      </c>
      <c r="H92" s="42">
        <v>15840</v>
      </c>
      <c r="I92" s="42">
        <f>H92*0.75</f>
        <v>11880</v>
      </c>
      <c r="J92" s="43">
        <f>H92*0.5</f>
        <v>7920</v>
      </c>
    </row>
    <row r="93" spans="1:10" ht="36" customHeight="1" x14ac:dyDescent="0.25">
      <c r="A93" s="7" t="s">
        <v>113</v>
      </c>
      <c r="B93" s="94" t="s">
        <v>194</v>
      </c>
      <c r="C93" s="95"/>
      <c r="D93" s="95"/>
      <c r="E93" s="96"/>
      <c r="F93" s="97">
        <v>13680</v>
      </c>
      <c r="G93" s="98"/>
      <c r="H93" s="98"/>
      <c r="I93" s="98"/>
      <c r="J93" s="99"/>
    </row>
    <row r="94" spans="1:10" ht="36" customHeight="1" thickBot="1" x14ac:dyDescent="0.3">
      <c r="A94" s="7" t="s">
        <v>113</v>
      </c>
      <c r="B94" s="94" t="s">
        <v>195</v>
      </c>
      <c r="C94" s="95"/>
      <c r="D94" s="95"/>
      <c r="E94" s="96"/>
      <c r="F94" s="97">
        <v>10800</v>
      </c>
      <c r="G94" s="98"/>
      <c r="H94" s="98"/>
      <c r="I94" s="98"/>
      <c r="J94" s="99"/>
    </row>
    <row r="95" spans="1:10" ht="54" customHeight="1" thickBot="1" x14ac:dyDescent="0.3">
      <c r="A95" s="7"/>
      <c r="B95" s="119" t="s">
        <v>197</v>
      </c>
      <c r="C95" s="120"/>
      <c r="D95" s="120"/>
      <c r="E95" s="121"/>
      <c r="F95" s="122"/>
      <c r="G95" s="123"/>
      <c r="H95" s="123"/>
      <c r="I95" s="123"/>
      <c r="J95" s="124"/>
    </row>
    <row r="96" spans="1:10" ht="36" customHeight="1" x14ac:dyDescent="0.25">
      <c r="A96" s="7"/>
      <c r="B96" s="112" t="s">
        <v>198</v>
      </c>
      <c r="C96" s="113"/>
      <c r="D96" s="113"/>
      <c r="E96" s="114"/>
      <c r="F96" s="115">
        <v>34848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199</v>
      </c>
      <c r="C97" s="95"/>
      <c r="D97" s="95"/>
      <c r="E97" s="96"/>
      <c r="F97" s="97">
        <v>69768</v>
      </c>
      <c r="G97" s="98"/>
      <c r="H97" s="98"/>
      <c r="I97" s="98"/>
      <c r="J97" s="99"/>
    </row>
    <row r="98" spans="1:10" ht="36" customHeight="1" x14ac:dyDescent="0.25">
      <c r="A98" s="7"/>
      <c r="B98" s="94" t="s">
        <v>200</v>
      </c>
      <c r="C98" s="95"/>
      <c r="D98" s="95"/>
      <c r="E98" s="96"/>
      <c r="F98" s="97">
        <v>87120</v>
      </c>
      <c r="G98" s="98"/>
      <c r="H98" s="98"/>
      <c r="I98" s="98"/>
      <c r="J98" s="99"/>
    </row>
    <row r="99" spans="1:10" ht="36" customHeight="1" x14ac:dyDescent="0.25">
      <c r="A99" s="7"/>
      <c r="B99" s="94" t="s">
        <v>201</v>
      </c>
      <c r="C99" s="95"/>
      <c r="D99" s="95"/>
      <c r="E99" s="96"/>
      <c r="F99" s="97">
        <v>1296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202</v>
      </c>
      <c r="C100" s="95"/>
      <c r="D100" s="95"/>
      <c r="E100" s="96"/>
      <c r="F100" s="97">
        <v>52272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203</v>
      </c>
      <c r="C101" s="95"/>
      <c r="D101" s="95"/>
      <c r="E101" s="96"/>
      <c r="F101" s="97">
        <v>104508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204</v>
      </c>
      <c r="C102" s="95"/>
      <c r="D102" s="95"/>
      <c r="E102" s="96"/>
      <c r="F102" s="97">
        <v>130824</v>
      </c>
      <c r="G102" s="98"/>
      <c r="H102" s="98"/>
      <c r="I102" s="98"/>
      <c r="J102" s="99"/>
    </row>
    <row r="103" spans="1:10" ht="36" customHeight="1" thickBot="1" x14ac:dyDescent="0.3">
      <c r="A103" s="7"/>
      <c r="B103" s="100" t="s">
        <v>205</v>
      </c>
      <c r="C103" s="101"/>
      <c r="D103" s="101"/>
      <c r="E103" s="102"/>
      <c r="F103" s="103">
        <v>1728</v>
      </c>
      <c r="G103" s="104"/>
      <c r="H103" s="104"/>
      <c r="I103" s="104"/>
      <c r="J103" s="105"/>
    </row>
    <row r="104" spans="1:10" ht="36" customHeight="1" x14ac:dyDescent="0.25">
      <c r="A104" s="7"/>
      <c r="B104" s="300" t="s">
        <v>185</v>
      </c>
      <c r="C104" s="301"/>
      <c r="D104" s="301"/>
      <c r="E104" s="301"/>
      <c r="F104" s="301"/>
      <c r="G104" s="301"/>
      <c r="H104" s="301"/>
      <c r="I104" s="301"/>
      <c r="J104" s="302"/>
    </row>
    <row r="105" spans="1:10" ht="36" customHeight="1" thickBot="1" x14ac:dyDescent="0.3">
      <c r="A105" s="7"/>
      <c r="B105" s="330" t="s">
        <v>206</v>
      </c>
      <c r="C105" s="330"/>
      <c r="D105" s="330"/>
      <c r="E105" s="330"/>
      <c r="F105" s="311">
        <v>90</v>
      </c>
      <c r="G105" s="311"/>
      <c r="H105" s="311"/>
      <c r="I105" s="311"/>
      <c r="J105" s="312"/>
    </row>
    <row r="106" spans="1:10" ht="24" thickBot="1" x14ac:dyDescent="0.3">
      <c r="A106" s="7"/>
      <c r="B106" s="85"/>
      <c r="C106" s="86"/>
      <c r="D106" s="86"/>
      <c r="E106" s="87"/>
      <c r="F106" s="88"/>
      <c r="G106" s="89"/>
      <c r="H106" s="89"/>
      <c r="I106" s="89"/>
      <c r="J106" s="90"/>
    </row>
    <row r="107" spans="1:10" ht="21" customHeight="1" x14ac:dyDescent="0.25">
      <c r="A107" s="7"/>
      <c r="B107" s="27"/>
      <c r="C107" s="28"/>
      <c r="D107" s="28"/>
      <c r="E107" s="28"/>
      <c r="F107" s="29"/>
      <c r="G107" s="29"/>
      <c r="H107" s="29"/>
      <c r="I107" s="29"/>
      <c r="J107" s="29"/>
    </row>
    <row r="108" spans="1:10" ht="56.25" customHeight="1" x14ac:dyDescent="0.25">
      <c r="A108" s="7"/>
      <c r="B108" s="91" t="s">
        <v>251</v>
      </c>
      <c r="C108" s="91"/>
      <c r="D108" s="91"/>
      <c r="E108" s="91"/>
      <c r="F108" s="91"/>
      <c r="G108" s="91"/>
      <c r="H108" s="91"/>
      <c r="I108" s="91"/>
      <c r="J108" s="91"/>
    </row>
    <row r="109" spans="1:10" ht="41.25" customHeight="1" x14ac:dyDescent="0.25">
      <c r="A109" s="7"/>
      <c r="B109" s="91" t="s">
        <v>208</v>
      </c>
      <c r="C109" s="91"/>
      <c r="D109" s="91"/>
      <c r="E109" s="91"/>
      <c r="F109" s="91"/>
      <c r="G109" s="91"/>
      <c r="H109" s="91"/>
      <c r="I109" s="91"/>
      <c r="J109" s="91"/>
    </row>
    <row r="110" spans="1:10" ht="21" x14ac:dyDescent="0.25">
      <c r="A110" s="7" t="s">
        <v>113</v>
      </c>
      <c r="B110" s="92" t="s">
        <v>256</v>
      </c>
      <c r="C110" s="92"/>
      <c r="D110" s="92"/>
      <c r="E110" s="92"/>
      <c r="F110" s="92"/>
      <c r="G110" s="92"/>
      <c r="H110" s="92"/>
      <c r="I110" s="92"/>
      <c r="J110" s="92"/>
    </row>
    <row r="111" spans="1:10" ht="42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  <c r="J111" s="93"/>
    </row>
    <row r="112" spans="1:10" ht="21" x14ac:dyDescent="0.25">
      <c r="A112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B90:E90"/>
    <mergeCell ref="F90:J90"/>
    <mergeCell ref="F83:J83"/>
    <mergeCell ref="B84:J84"/>
    <mergeCell ref="B85:E85"/>
    <mergeCell ref="F85:J85"/>
    <mergeCell ref="B86:E86"/>
    <mergeCell ref="F86:J86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9:J109"/>
    <mergeCell ref="B110:J110"/>
    <mergeCell ref="B111:J111"/>
    <mergeCell ref="B104:J104"/>
    <mergeCell ref="B105:E105"/>
    <mergeCell ref="F105:J105"/>
    <mergeCell ref="B106:E106"/>
    <mergeCell ref="F106:J106"/>
    <mergeCell ref="B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3" sqref="B3:E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28900.799999999999</v>
      </c>
      <c r="G8" s="16">
        <f>H8*1.1</f>
        <v>26492.400000000001</v>
      </c>
      <c r="H8" s="16">
        <v>24084</v>
      </c>
      <c r="I8" s="16">
        <f>H8*0.75</f>
        <v>18063</v>
      </c>
      <c r="J8" s="16">
        <f>H8*0.5</f>
        <v>12042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40521.599999999999</v>
      </c>
      <c r="G9" s="18">
        <f>H9*1.1</f>
        <v>37144.800000000003</v>
      </c>
      <c r="H9" s="18">
        <v>33768</v>
      </c>
      <c r="I9" s="18">
        <f>H9*0.75</f>
        <v>25326</v>
      </c>
      <c r="J9" s="18">
        <f>H9*0.5</f>
        <v>16884</v>
      </c>
    </row>
    <row r="10" spans="1:10" ht="24" thickBot="1" x14ac:dyDescent="0.3">
      <c r="A10" s="7"/>
      <c r="B10" s="85"/>
      <c r="C10" s="86"/>
      <c r="D10" s="86"/>
      <c r="E10" s="87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33998.400000000001</v>
      </c>
      <c r="G11" s="16">
        <f>H11*1.1</f>
        <v>31165.200000000001</v>
      </c>
      <c r="H11" s="16">
        <v>28332</v>
      </c>
      <c r="I11" s="16">
        <f>H11*0.75</f>
        <v>21249</v>
      </c>
      <c r="J11" s="16">
        <f>H11*0.5</f>
        <v>14166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47606.400000000001</v>
      </c>
      <c r="G12" s="18">
        <f>H12*1.1</f>
        <v>43639.200000000004</v>
      </c>
      <c r="H12" s="18">
        <v>39672</v>
      </c>
      <c r="I12" s="18">
        <f>H12*0.75</f>
        <v>29754</v>
      </c>
      <c r="J12" s="18">
        <f>H12*0.5</f>
        <v>19836</v>
      </c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6048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18">
        <v>8640</v>
      </c>
      <c r="G15" s="98"/>
      <c r="H15" s="98"/>
      <c r="I15" s="98"/>
      <c r="J15" s="99"/>
    </row>
    <row r="16" spans="1:10" ht="36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/>
      <c r="B17" s="140" t="s">
        <v>236</v>
      </c>
      <c r="C17" s="138"/>
      <c r="D17" s="138"/>
      <c r="E17" s="96"/>
      <c r="F17" s="276">
        <v>1440</v>
      </c>
      <c r="G17" s="277"/>
      <c r="H17" s="277"/>
      <c r="I17" s="277"/>
      <c r="J17" s="278"/>
    </row>
    <row r="18" spans="1:10" ht="36" customHeight="1" thickBot="1" x14ac:dyDescent="0.3">
      <c r="A18" s="7"/>
      <c r="B18" s="140" t="s">
        <v>237</v>
      </c>
      <c r="C18" s="138"/>
      <c r="D18" s="138"/>
      <c r="E18" s="96"/>
      <c r="F18" s="118">
        <v>2016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6336 до 126720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6336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12672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19008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25344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31680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38016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44352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50688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57024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63360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69696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76032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82368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88704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95040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101376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107712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114048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120384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126720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1440 до 33624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252</v>
      </c>
      <c r="C42" s="95"/>
      <c r="D42" s="95"/>
      <c r="E42" s="96"/>
      <c r="F42" s="97">
        <v>4248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2124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33624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6732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20160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1440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1440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2880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4320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23724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"&amp;MIN(F54,F58:J59,H92,F60:J71)&amp;" до "&amp;MAX(F54,F58:J59,H92,F60:J71)</f>
        <v>Цена от 3024 до 71496</v>
      </c>
      <c r="G52" s="274"/>
      <c r="H52" s="274"/>
      <c r="I52" s="274"/>
      <c r="J52" s="275"/>
    </row>
    <row r="53" spans="1:10" ht="24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22104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135">
        <v>2210.3999999999996</v>
      </c>
      <c r="G55" s="136"/>
      <c r="H55" s="136"/>
      <c r="I55" s="136"/>
      <c r="J55" s="137"/>
    </row>
    <row r="56" spans="1:10" ht="36" customHeight="1" thickBot="1" x14ac:dyDescent="0.3">
      <c r="A56" s="7"/>
      <c r="B56" s="94" t="s">
        <v>155</v>
      </c>
      <c r="C56" s="95"/>
      <c r="D56" s="95"/>
      <c r="E56" s="96"/>
      <c r="F56" s="135">
        <v>5526</v>
      </c>
      <c r="G56" s="136"/>
      <c r="H56" s="136"/>
      <c r="I56" s="136"/>
      <c r="J56" s="137"/>
    </row>
    <row r="57" spans="1:10" ht="24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112" t="s">
        <v>156</v>
      </c>
      <c r="C58" s="113"/>
      <c r="D58" s="113"/>
      <c r="E58" s="114"/>
      <c r="F58" s="115">
        <v>10620</v>
      </c>
      <c r="G58" s="116"/>
      <c r="H58" s="116"/>
      <c r="I58" s="116"/>
      <c r="J58" s="117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22680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158</v>
      </c>
      <c r="C60" s="95"/>
      <c r="D60" s="95"/>
      <c r="E60" s="96"/>
      <c r="F60" s="97">
        <v>59472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159</v>
      </c>
      <c r="C61" s="95"/>
      <c r="D61" s="95"/>
      <c r="E61" s="96"/>
      <c r="F61" s="97">
        <v>21960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160</v>
      </c>
      <c r="C62" s="95"/>
      <c r="D62" s="95"/>
      <c r="E62" s="96"/>
      <c r="F62" s="97">
        <v>26352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161</v>
      </c>
      <c r="C63" s="95"/>
      <c r="D63" s="95"/>
      <c r="E63" s="96"/>
      <c r="F63" s="97">
        <v>31500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162</v>
      </c>
      <c r="C64" s="95"/>
      <c r="D64" s="95"/>
      <c r="E64" s="96"/>
      <c r="F64" s="97">
        <v>42120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163</v>
      </c>
      <c r="C65" s="95"/>
      <c r="D65" s="95"/>
      <c r="E65" s="96"/>
      <c r="F65" s="97">
        <v>71496</v>
      </c>
      <c r="G65" s="98"/>
      <c r="H65" s="98"/>
      <c r="I65" s="98"/>
      <c r="J65" s="99"/>
    </row>
    <row r="66" spans="1:10" ht="36" customHeight="1" x14ac:dyDescent="0.25">
      <c r="A66" s="7"/>
      <c r="B66" s="94" t="s">
        <v>164</v>
      </c>
      <c r="C66" s="95"/>
      <c r="D66" s="95"/>
      <c r="E66" s="96"/>
      <c r="F66" s="97">
        <v>19260</v>
      </c>
      <c r="G66" s="98"/>
      <c r="H66" s="98"/>
      <c r="I66" s="98"/>
      <c r="J66" s="99"/>
    </row>
    <row r="67" spans="1:10" ht="36" customHeight="1" x14ac:dyDescent="0.25">
      <c r="A67" s="7" t="s">
        <v>111</v>
      </c>
      <c r="B67" s="112" t="s">
        <v>165</v>
      </c>
      <c r="C67" s="113"/>
      <c r="D67" s="113"/>
      <c r="E67" s="114"/>
      <c r="F67" s="97">
        <v>3024</v>
      </c>
      <c r="G67" s="98"/>
      <c r="H67" s="98"/>
      <c r="I67" s="98"/>
      <c r="J67" s="99"/>
    </row>
    <row r="68" spans="1:10" ht="36" customHeight="1" x14ac:dyDescent="0.25">
      <c r="A68" s="7"/>
      <c r="B68" s="140" t="s">
        <v>166</v>
      </c>
      <c r="C68" s="141"/>
      <c r="D68" s="141"/>
      <c r="E68" s="142"/>
      <c r="F68" s="97">
        <v>14868</v>
      </c>
      <c r="G68" s="98"/>
      <c r="H68" s="98"/>
      <c r="I68" s="98"/>
      <c r="J68" s="99"/>
    </row>
    <row r="69" spans="1:10" ht="36" customHeight="1" x14ac:dyDescent="0.25">
      <c r="A69" s="7"/>
      <c r="B69" s="140" t="s">
        <v>167</v>
      </c>
      <c r="C69" s="141"/>
      <c r="D69" s="141"/>
      <c r="E69" s="142"/>
      <c r="F69" s="97">
        <v>12060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140" t="s">
        <v>168</v>
      </c>
      <c r="C70" s="141"/>
      <c r="D70" s="141"/>
      <c r="E70" s="142"/>
      <c r="F70" s="97">
        <v>71496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31500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170</v>
      </c>
      <c r="C72" s="95"/>
      <c r="D72" s="95"/>
      <c r="E72" s="96"/>
      <c r="F72" s="97">
        <v>4248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27090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18000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15120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32400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83520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30960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135">
        <v>37152</v>
      </c>
      <c r="G79" s="136"/>
      <c r="H79" s="136"/>
      <c r="I79" s="136"/>
      <c r="J79" s="137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44640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59040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100800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181</v>
      </c>
      <c r="C83" s="95"/>
      <c r="D83" s="95"/>
      <c r="E83" s="96"/>
      <c r="F83" s="97">
        <v>4320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182</v>
      </c>
      <c r="C84" s="95"/>
      <c r="D84" s="95"/>
      <c r="E84" s="96"/>
      <c r="F84" s="97">
        <v>100800</v>
      </c>
      <c r="G84" s="98"/>
      <c r="H84" s="98"/>
      <c r="I84" s="98"/>
      <c r="J84" s="99"/>
    </row>
    <row r="85" spans="1:10" ht="36" customHeight="1" thickBot="1" x14ac:dyDescent="0.3">
      <c r="A85" s="7" t="s">
        <v>113</v>
      </c>
      <c r="B85" s="94" t="s">
        <v>183</v>
      </c>
      <c r="C85" s="95"/>
      <c r="D85" s="95"/>
      <c r="E85" s="96"/>
      <c r="F85" s="97">
        <v>44640</v>
      </c>
      <c r="G85" s="98"/>
      <c r="H85" s="98"/>
      <c r="I85" s="98"/>
      <c r="J85" s="99"/>
    </row>
    <row r="86" spans="1:10" ht="36" customHeight="1" thickBot="1" x14ac:dyDescent="0.3">
      <c r="A86" s="7"/>
      <c r="B86" s="38" t="s">
        <v>184</v>
      </c>
      <c r="C86" s="39"/>
      <c r="D86" s="39"/>
      <c r="E86" s="40"/>
      <c r="F86" s="273"/>
      <c r="G86" s="274"/>
      <c r="H86" s="274"/>
      <c r="I86" s="274"/>
      <c r="J86" s="275"/>
    </row>
    <row r="87" spans="1:10" ht="22.5" customHeight="1" thickBot="1" x14ac:dyDescent="0.3">
      <c r="A87" s="7" t="s">
        <v>111</v>
      </c>
      <c r="B87" s="188" t="s">
        <v>185</v>
      </c>
      <c r="C87" s="189"/>
      <c r="D87" s="189"/>
      <c r="E87" s="189"/>
      <c r="F87" s="189"/>
      <c r="G87" s="189"/>
      <c r="H87" s="189"/>
      <c r="I87" s="189"/>
      <c r="J87" s="190"/>
    </row>
    <row r="88" spans="1:10" ht="36" customHeight="1" x14ac:dyDescent="0.25">
      <c r="A88" s="7"/>
      <c r="B88" s="166" t="s">
        <v>186</v>
      </c>
      <c r="C88" s="191"/>
      <c r="D88" s="191"/>
      <c r="E88" s="192"/>
      <c r="F88" s="115">
        <v>60</v>
      </c>
      <c r="G88" s="116"/>
      <c r="H88" s="116"/>
      <c r="I88" s="116"/>
      <c r="J88" s="117"/>
    </row>
    <row r="89" spans="1:10" ht="36" customHeight="1" x14ac:dyDescent="0.25">
      <c r="A89" s="7"/>
      <c r="B89" s="94" t="s">
        <v>187</v>
      </c>
      <c r="C89" s="95"/>
      <c r="D89" s="95"/>
      <c r="E89" s="96"/>
      <c r="F89" s="97">
        <v>60</v>
      </c>
      <c r="G89" s="98"/>
      <c r="H89" s="98"/>
      <c r="I89" s="98"/>
      <c r="J89" s="99"/>
    </row>
    <row r="90" spans="1:10" ht="36" customHeight="1" thickBot="1" x14ac:dyDescent="0.3">
      <c r="A90" s="7"/>
      <c r="B90" s="94" t="s">
        <v>188</v>
      </c>
      <c r="C90" s="95"/>
      <c r="D90" s="95"/>
      <c r="E90" s="96"/>
      <c r="F90" s="97">
        <v>120</v>
      </c>
      <c r="G90" s="98"/>
      <c r="H90" s="98"/>
      <c r="I90" s="98"/>
      <c r="J90" s="99"/>
    </row>
    <row r="91" spans="1:10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  <c r="J91" s="275"/>
    </row>
    <row r="92" spans="1:10" ht="36" customHeight="1" x14ac:dyDescent="0.25">
      <c r="A92" s="7" t="s">
        <v>111</v>
      </c>
      <c r="B92" s="94" t="s">
        <v>190</v>
      </c>
      <c r="C92" s="95"/>
      <c r="D92" s="95"/>
      <c r="E92" s="96"/>
      <c r="F92" s="41">
        <f>H92*1.2</f>
        <v>22118.399999999998</v>
      </c>
      <c r="G92" s="42">
        <f>H92*1.1</f>
        <v>20275.2</v>
      </c>
      <c r="H92" s="42">
        <v>18432</v>
      </c>
      <c r="I92" s="42">
        <f>H92*0.75</f>
        <v>13824</v>
      </c>
      <c r="J92" s="43">
        <f>H92*0.5</f>
        <v>9216</v>
      </c>
    </row>
    <row r="93" spans="1:10" ht="36" customHeight="1" x14ac:dyDescent="0.25">
      <c r="A93" s="7" t="s">
        <v>111</v>
      </c>
      <c r="B93" s="94" t="s">
        <v>191</v>
      </c>
      <c r="C93" s="95"/>
      <c r="D93" s="95"/>
      <c r="E93" s="96"/>
      <c r="F93" s="97">
        <v>20700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192</v>
      </c>
      <c r="C94" s="95"/>
      <c r="D94" s="95"/>
      <c r="E94" s="96"/>
      <c r="F94" s="97">
        <v>22680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193</v>
      </c>
      <c r="C95" s="95"/>
      <c r="D95" s="95"/>
      <c r="E95" s="96"/>
      <c r="F95" s="41">
        <f>H95*1.2</f>
        <v>31104</v>
      </c>
      <c r="G95" s="42">
        <f>H95*1.1</f>
        <v>28512.000000000004</v>
      </c>
      <c r="H95" s="42">
        <v>25920</v>
      </c>
      <c r="I95" s="42">
        <f>H95*0.75</f>
        <v>19440</v>
      </c>
      <c r="J95" s="43">
        <f>H95*0.5</f>
        <v>12960</v>
      </c>
    </row>
    <row r="96" spans="1:10" ht="36" customHeight="1" x14ac:dyDescent="0.25">
      <c r="A96" s="7" t="s">
        <v>113</v>
      </c>
      <c r="B96" s="94" t="s">
        <v>194</v>
      </c>
      <c r="C96" s="95"/>
      <c r="D96" s="95"/>
      <c r="E96" s="96"/>
      <c r="F96" s="97">
        <v>29520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32400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96"/>
      <c r="F98" s="97">
        <v>11340</v>
      </c>
      <c r="G98" s="98"/>
      <c r="H98" s="98"/>
      <c r="I98" s="98"/>
      <c r="J98" s="99"/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33264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66600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83196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1080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50040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99828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124956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1800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customHeight="1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18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67.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0.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7" customHeight="1" x14ac:dyDescent="0.25">
      <c r="A114" s="7" t="s">
        <v>113</v>
      </c>
      <c r="B114" s="92" t="s">
        <v>209</v>
      </c>
      <c r="C114" s="92"/>
      <c r="D114" s="92"/>
      <c r="E114" s="92"/>
      <c r="F114" s="92"/>
      <c r="G114" s="92"/>
      <c r="H114" s="92"/>
      <c r="I114" s="92"/>
      <c r="J114" s="92"/>
    </row>
    <row r="115" spans="1:10" ht="40.5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18" customHeight="1" x14ac:dyDescent="0.25">
      <c r="A116" s="7"/>
    </row>
  </sheetData>
  <sheetProtection selectLockedCells="1" selectUnlockedCells="1"/>
  <mergeCells count="21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33929.279999999999</v>
      </c>
      <c r="G8" s="16">
        <f>H8*1.1</f>
        <v>31101.84</v>
      </c>
      <c r="H8" s="16">
        <v>28274.399999999998</v>
      </c>
      <c r="I8" s="16">
        <f>H8*0.75</f>
        <v>21205.8</v>
      </c>
      <c r="J8" s="16">
        <f>H8*0.5</f>
        <v>14137.199999999999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6048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8640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720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1008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3456 до 69120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3456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6912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10368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13824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17280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20736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24192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27648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31104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34560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38016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41472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44928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48384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51840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55296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58752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62208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65664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69120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1080 до 33624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4248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16992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1080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33624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6732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20160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23724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50544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28800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2880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7200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24840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18072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14868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42120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50544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10620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14868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20880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18000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10620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7092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36108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8856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4248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21060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35280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25920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20880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59040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70848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15120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20880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29520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51120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12960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12744</v>
      </c>
      <c r="G90" s="42">
        <f>H90*1.1</f>
        <v>11682.000000000002</v>
      </c>
      <c r="H90" s="42">
        <v>10620</v>
      </c>
      <c r="I90" s="42">
        <f>H90*0.75</f>
        <v>7965</v>
      </c>
      <c r="J90" s="43">
        <f>H90*0.5</f>
        <v>5310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13464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18072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18144</v>
      </c>
      <c r="G93" s="42">
        <f>H93*1.1</f>
        <v>16632</v>
      </c>
      <c r="H93" s="42">
        <v>15120</v>
      </c>
      <c r="I93" s="42">
        <f>H93*0.75</f>
        <v>11340</v>
      </c>
      <c r="J93" s="43">
        <f>H93*0.5</f>
        <v>7560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19440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25920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12744</v>
      </c>
      <c r="G96" s="26">
        <f>H96*1.1</f>
        <v>11682.000000000002</v>
      </c>
      <c r="H96" s="26">
        <v>10620</v>
      </c>
      <c r="I96" s="26">
        <f>H96*0.75</f>
        <v>7965</v>
      </c>
      <c r="J96" s="26">
        <f>H96*0.5</f>
        <v>5310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33264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66600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83196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50040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99828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124956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1800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64" activePane="bottomLeft" state="frozen"/>
      <selection activeCell="B11" sqref="B11:E11"/>
      <selection pane="bottomLeft" activeCell="B71" sqref="B71:E71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36720</v>
      </c>
      <c r="G8" s="16">
        <f>H8*1.1</f>
        <v>33660</v>
      </c>
      <c r="H8" s="16">
        <v>30600</v>
      </c>
      <c r="I8" s="16">
        <f>H8*0.75</f>
        <v>22950</v>
      </c>
      <c r="J8" s="16">
        <f>H8*0.5</f>
        <v>15300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51408</v>
      </c>
      <c r="G9" s="18">
        <f>H9*1.1</f>
        <v>47124.000000000007</v>
      </c>
      <c r="H9" s="18">
        <v>42840</v>
      </c>
      <c r="I9" s="18">
        <f>H9*0.75</f>
        <v>32130</v>
      </c>
      <c r="J9" s="18">
        <f>H9*0.5</f>
        <v>21420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40392</v>
      </c>
      <c r="G11" s="16">
        <f>H11*1.1</f>
        <v>37026</v>
      </c>
      <c r="H11" s="16">
        <v>33660</v>
      </c>
      <c r="I11" s="16">
        <f>H11*0.75</f>
        <v>25245</v>
      </c>
      <c r="J11" s="16">
        <f>H11*0.5</f>
        <v>16830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56592</v>
      </c>
      <c r="G12" s="18">
        <f>H12*1.1</f>
        <v>51876.000000000007</v>
      </c>
      <c r="H12" s="18">
        <v>47160</v>
      </c>
      <c r="I12" s="18">
        <f>H12*0.75</f>
        <v>35370</v>
      </c>
      <c r="J12" s="18">
        <f>H12*0.5</f>
        <v>23580</v>
      </c>
    </row>
    <row r="13" spans="1:10" ht="24" customHeight="1" thickBot="1" x14ac:dyDescent="0.3">
      <c r="A13" s="7" t="s">
        <v>113</v>
      </c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7560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10800</v>
      </c>
      <c r="G15" s="174"/>
      <c r="H15" s="174"/>
      <c r="I15" s="174"/>
      <c r="J15" s="175"/>
    </row>
    <row r="16" spans="1:10" ht="24" customHeight="1" thickBot="1" x14ac:dyDescent="0.3">
      <c r="A16" s="7" t="s">
        <v>113</v>
      </c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900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1296</v>
      </c>
      <c r="G18" s="98"/>
      <c r="H18" s="98"/>
      <c r="I18" s="98"/>
      <c r="J18" s="99"/>
    </row>
    <row r="19" spans="1:10" ht="24" customHeight="1" thickBot="1" x14ac:dyDescent="0.3">
      <c r="A19" s="7" t="s">
        <v>113</v>
      </c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"&amp;MIN(F21:F70)&amp;" до "&amp;MAX(F21:F70)</f>
        <v>Цена от 5760 до 288000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5760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11520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17280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23040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28800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34560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40320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46080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57600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63360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69120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74880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80640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86400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92160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97920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103680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109440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115200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120960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126720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132480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138240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144000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149760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155520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161280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167040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172800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178560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184320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190080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195840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201600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207360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213120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218880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224640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266</v>
      </c>
      <c r="C60" s="138"/>
      <c r="D60" s="138"/>
      <c r="E60" s="96"/>
      <c r="F60" s="97">
        <v>230400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291</v>
      </c>
      <c r="C61" s="138"/>
      <c r="D61" s="138"/>
      <c r="E61" s="96"/>
      <c r="F61" s="97">
        <v>236160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292</v>
      </c>
      <c r="C62" s="138"/>
      <c r="D62" s="138"/>
      <c r="E62" s="96"/>
      <c r="F62" s="97">
        <v>241920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293</v>
      </c>
      <c r="C63" s="138"/>
      <c r="D63" s="138"/>
      <c r="E63" s="96"/>
      <c r="F63" s="97">
        <v>247680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294</v>
      </c>
      <c r="C64" s="138"/>
      <c r="D64" s="138"/>
      <c r="E64" s="96"/>
      <c r="F64" s="97">
        <v>253440</v>
      </c>
      <c r="G64" s="98"/>
      <c r="H64" s="98"/>
      <c r="I64" s="98"/>
      <c r="J64" s="99"/>
    </row>
    <row r="65" spans="1:10" ht="36" customHeight="1" outlineLevel="1" x14ac:dyDescent="0.25">
      <c r="A65" s="7"/>
      <c r="B65" s="140" t="s">
        <v>295</v>
      </c>
      <c r="C65" s="138"/>
      <c r="D65" s="138"/>
      <c r="E65" s="96"/>
      <c r="F65" s="97">
        <v>259200</v>
      </c>
      <c r="G65" s="98"/>
      <c r="H65" s="98"/>
      <c r="I65" s="98"/>
      <c r="J65" s="99"/>
    </row>
    <row r="66" spans="1:10" ht="36" customHeight="1" outlineLevel="1" x14ac:dyDescent="0.25">
      <c r="A66" s="7"/>
      <c r="B66" s="140" t="s">
        <v>296</v>
      </c>
      <c r="C66" s="138"/>
      <c r="D66" s="138"/>
      <c r="E66" s="96"/>
      <c r="F66" s="97">
        <v>264960</v>
      </c>
      <c r="G66" s="98"/>
      <c r="H66" s="98"/>
      <c r="I66" s="98"/>
      <c r="J66" s="99"/>
    </row>
    <row r="67" spans="1:10" ht="36" customHeight="1" outlineLevel="1" x14ac:dyDescent="0.25">
      <c r="A67" s="7"/>
      <c r="B67" s="140" t="s">
        <v>297</v>
      </c>
      <c r="C67" s="138"/>
      <c r="D67" s="138"/>
      <c r="E67" s="96"/>
      <c r="F67" s="97">
        <v>270720</v>
      </c>
      <c r="G67" s="98"/>
      <c r="H67" s="98"/>
      <c r="I67" s="98"/>
      <c r="J67" s="99"/>
    </row>
    <row r="68" spans="1:10" ht="36" customHeight="1" outlineLevel="1" x14ac:dyDescent="0.25">
      <c r="A68" s="7"/>
      <c r="B68" s="140" t="s">
        <v>298</v>
      </c>
      <c r="C68" s="138"/>
      <c r="D68" s="138"/>
      <c r="E68" s="96"/>
      <c r="F68" s="97">
        <v>276480</v>
      </c>
      <c r="G68" s="98"/>
      <c r="H68" s="98"/>
      <c r="I68" s="98"/>
      <c r="J68" s="99"/>
    </row>
    <row r="69" spans="1:10" ht="36" customHeight="1" outlineLevel="1" x14ac:dyDescent="0.25">
      <c r="A69" s="7"/>
      <c r="B69" s="140" t="s">
        <v>299</v>
      </c>
      <c r="C69" s="138"/>
      <c r="D69" s="138"/>
      <c r="E69" s="96"/>
      <c r="F69" s="97">
        <v>282240</v>
      </c>
      <c r="G69" s="98"/>
      <c r="H69" s="98"/>
      <c r="I69" s="98"/>
      <c r="J69" s="99"/>
    </row>
    <row r="70" spans="1:10" ht="36" customHeight="1" outlineLevel="1" thickBot="1" x14ac:dyDescent="0.3">
      <c r="A70" s="7"/>
      <c r="B70" s="140" t="s">
        <v>300</v>
      </c>
      <c r="C70" s="138"/>
      <c r="D70" s="138"/>
      <c r="E70" s="96"/>
      <c r="F70" s="97">
        <v>288000</v>
      </c>
      <c r="G70" s="98"/>
      <c r="H70" s="98"/>
      <c r="I70" s="98"/>
      <c r="J70" s="99"/>
    </row>
    <row r="71" spans="1:10" ht="36" customHeight="1" thickBot="1" x14ac:dyDescent="0.3">
      <c r="A71" s="7"/>
      <c r="B71" s="149" t="s">
        <v>140</v>
      </c>
      <c r="C71" s="150"/>
      <c r="D71" s="150"/>
      <c r="E71" s="151"/>
      <c r="F71" s="152" t="str">
        <f>"Цена от "&amp;MIN(F72:F82)&amp;" до "&amp;MAX(F72:F82)</f>
        <v>Цена от 1800 до 47520</v>
      </c>
      <c r="G71" s="153"/>
      <c r="H71" s="153"/>
      <c r="I71" s="153"/>
      <c r="J71" s="154"/>
    </row>
    <row r="72" spans="1:10" ht="36" customHeight="1" x14ac:dyDescent="0.25">
      <c r="A72" s="7"/>
      <c r="B72" s="94" t="s">
        <v>141</v>
      </c>
      <c r="C72" s="95"/>
      <c r="D72" s="95"/>
      <c r="E72" s="96"/>
      <c r="F72" s="97">
        <v>4680</v>
      </c>
      <c r="G72" s="98"/>
      <c r="H72" s="98"/>
      <c r="I72" s="98"/>
      <c r="J72" s="99"/>
    </row>
    <row r="73" spans="1:10" ht="36" customHeight="1" x14ac:dyDescent="0.25">
      <c r="A73" s="7"/>
      <c r="B73" s="94" t="s">
        <v>142</v>
      </c>
      <c r="C73" s="95"/>
      <c r="D73" s="95"/>
      <c r="E73" s="96"/>
      <c r="F73" s="97">
        <v>12960</v>
      </c>
      <c r="G73" s="98"/>
      <c r="H73" s="98"/>
      <c r="I73" s="98"/>
      <c r="J73" s="99"/>
    </row>
    <row r="74" spans="1:10" ht="36" customHeight="1" x14ac:dyDescent="0.25">
      <c r="A74" s="7"/>
      <c r="B74" s="94" t="s">
        <v>214</v>
      </c>
      <c r="C74" s="95"/>
      <c r="D74" s="95"/>
      <c r="E74" s="96"/>
      <c r="F74" s="97">
        <v>2520</v>
      </c>
      <c r="G74" s="98"/>
      <c r="H74" s="98"/>
      <c r="I74" s="98"/>
      <c r="J74" s="99"/>
    </row>
    <row r="75" spans="1:10" ht="36" customHeight="1" x14ac:dyDescent="0.25">
      <c r="A75" s="7"/>
      <c r="B75" s="112" t="s">
        <v>144</v>
      </c>
      <c r="C75" s="113"/>
      <c r="D75" s="113"/>
      <c r="E75" s="114"/>
      <c r="F75" s="115">
        <v>47520</v>
      </c>
      <c r="G75" s="116"/>
      <c r="H75" s="116"/>
      <c r="I75" s="116"/>
      <c r="J75" s="117"/>
    </row>
    <row r="76" spans="1:10" ht="36" customHeight="1" x14ac:dyDescent="0.25">
      <c r="A76" s="7"/>
      <c r="B76" s="94" t="s">
        <v>145</v>
      </c>
      <c r="C76" s="95"/>
      <c r="D76" s="95"/>
      <c r="E76" s="96"/>
      <c r="F76" s="97">
        <v>9360</v>
      </c>
      <c r="G76" s="98"/>
      <c r="H76" s="98"/>
      <c r="I76" s="98"/>
      <c r="J76" s="99"/>
    </row>
    <row r="77" spans="1:10" ht="36" customHeight="1" x14ac:dyDescent="0.25">
      <c r="A77" s="7"/>
      <c r="B77" s="94" t="s">
        <v>146</v>
      </c>
      <c r="C77" s="95"/>
      <c r="D77" s="95"/>
      <c r="E77" s="96"/>
      <c r="F77" s="97">
        <v>31680</v>
      </c>
      <c r="G77" s="98"/>
      <c r="H77" s="98"/>
      <c r="I77" s="98"/>
      <c r="J77" s="99"/>
    </row>
    <row r="78" spans="1:10" ht="36" customHeight="1" x14ac:dyDescent="0.25">
      <c r="A78" s="7"/>
      <c r="B78" s="94" t="s">
        <v>147</v>
      </c>
      <c r="C78" s="95"/>
      <c r="D78" s="95"/>
      <c r="E78" s="96"/>
      <c r="F78" s="97">
        <v>1800</v>
      </c>
      <c r="G78" s="98"/>
      <c r="H78" s="98"/>
      <c r="I78" s="98"/>
      <c r="J78" s="99"/>
    </row>
    <row r="79" spans="1:10" ht="36" customHeight="1" x14ac:dyDescent="0.25">
      <c r="A79" s="7"/>
      <c r="B79" s="94" t="s">
        <v>148</v>
      </c>
      <c r="C79" s="95"/>
      <c r="D79" s="95"/>
      <c r="E79" s="96"/>
      <c r="F79" s="97">
        <v>1800</v>
      </c>
      <c r="G79" s="98"/>
      <c r="H79" s="98"/>
      <c r="I79" s="98"/>
      <c r="J79" s="99"/>
    </row>
    <row r="80" spans="1:10" ht="36" customHeight="1" x14ac:dyDescent="0.25">
      <c r="A80" s="7"/>
      <c r="B80" s="94" t="s">
        <v>149</v>
      </c>
      <c r="C80" s="95"/>
      <c r="D80" s="95"/>
      <c r="E80" s="96"/>
      <c r="F80" s="97">
        <v>3600</v>
      </c>
      <c r="G80" s="98"/>
      <c r="H80" s="98"/>
      <c r="I80" s="98"/>
      <c r="J80" s="99"/>
    </row>
    <row r="81" spans="1:10" ht="36" customHeight="1" x14ac:dyDescent="0.25">
      <c r="A81" s="7"/>
      <c r="B81" s="94" t="s">
        <v>150</v>
      </c>
      <c r="C81" s="95"/>
      <c r="D81" s="95"/>
      <c r="E81" s="96"/>
      <c r="F81" s="97">
        <v>5400</v>
      </c>
      <c r="G81" s="98"/>
      <c r="H81" s="98"/>
      <c r="I81" s="98"/>
      <c r="J81" s="99"/>
    </row>
    <row r="82" spans="1:10" ht="36" customHeight="1" thickBot="1" x14ac:dyDescent="0.3">
      <c r="A82" s="7"/>
      <c r="B82" s="94" t="s">
        <v>151</v>
      </c>
      <c r="C82" s="95"/>
      <c r="D82" s="95"/>
      <c r="E82" s="96"/>
      <c r="F82" s="97">
        <v>26640</v>
      </c>
      <c r="G82" s="98"/>
      <c r="H82" s="98"/>
      <c r="I82" s="98"/>
      <c r="J82" s="99"/>
    </row>
    <row r="83" spans="1:10" ht="54" customHeight="1" thickBot="1" x14ac:dyDescent="0.3">
      <c r="A83" s="7"/>
      <c r="B83" s="251" t="s">
        <v>215</v>
      </c>
      <c r="C83" s="252"/>
      <c r="D83" s="252"/>
      <c r="E83" s="253"/>
      <c r="F83" s="273" t="str">
        <f>"Цена от "&amp;MIN(F85,F89:J90,H123,F91:J102)&amp;" до "&amp;MAX(F85,F89:J90,H123,F91:J102)</f>
        <v>Цена от 3240 до 154800</v>
      </c>
      <c r="G83" s="274"/>
      <c r="H83" s="274"/>
      <c r="I83" s="274"/>
      <c r="J83" s="275"/>
    </row>
    <row r="84" spans="1:10" ht="24" thickBot="1" x14ac:dyDescent="0.3">
      <c r="A84" s="7"/>
      <c r="B84" s="85"/>
      <c r="C84" s="86"/>
      <c r="D84" s="86"/>
      <c r="E84" s="87"/>
      <c r="F84" s="88"/>
      <c r="G84" s="89"/>
      <c r="H84" s="89"/>
      <c r="I84" s="89"/>
      <c r="J84" s="90"/>
    </row>
    <row r="85" spans="1:10" ht="36" customHeight="1" x14ac:dyDescent="0.25">
      <c r="A85" s="7"/>
      <c r="B85" s="94" t="s">
        <v>153</v>
      </c>
      <c r="C85" s="95"/>
      <c r="D85" s="95"/>
      <c r="E85" s="96"/>
      <c r="F85" s="97">
        <v>25200</v>
      </c>
      <c r="G85" s="98"/>
      <c r="H85" s="98"/>
      <c r="I85" s="98"/>
      <c r="J85" s="99"/>
    </row>
    <row r="86" spans="1:10" ht="36" customHeight="1" x14ac:dyDescent="0.25">
      <c r="A86" s="7"/>
      <c r="B86" s="132" t="s">
        <v>154</v>
      </c>
      <c r="C86" s="133"/>
      <c r="D86" s="133"/>
      <c r="E86" s="134"/>
      <c r="F86" s="135">
        <v>2520</v>
      </c>
      <c r="G86" s="136"/>
      <c r="H86" s="136"/>
      <c r="I86" s="136"/>
      <c r="J86" s="137"/>
    </row>
    <row r="87" spans="1:10" ht="36" customHeight="1" thickBot="1" x14ac:dyDescent="0.3">
      <c r="A87" s="7"/>
      <c r="B87" s="132" t="s">
        <v>155</v>
      </c>
      <c r="C87" s="133"/>
      <c r="D87" s="133"/>
      <c r="E87" s="134"/>
      <c r="F87" s="135">
        <v>6300</v>
      </c>
      <c r="G87" s="136"/>
      <c r="H87" s="136"/>
      <c r="I87" s="136"/>
      <c r="J87" s="137"/>
    </row>
    <row r="88" spans="1:10" ht="24" thickBot="1" x14ac:dyDescent="0.3">
      <c r="A88" s="7"/>
      <c r="B88" s="85"/>
      <c r="C88" s="86"/>
      <c r="D88" s="86"/>
      <c r="E88" s="87"/>
      <c r="F88" s="88"/>
      <c r="G88" s="89"/>
      <c r="H88" s="89"/>
      <c r="I88" s="89"/>
      <c r="J88" s="90"/>
    </row>
    <row r="89" spans="1:10" ht="36" customHeight="1" x14ac:dyDescent="0.25">
      <c r="A89" s="7" t="s">
        <v>111</v>
      </c>
      <c r="B89" s="112" t="s">
        <v>156</v>
      </c>
      <c r="C89" s="113"/>
      <c r="D89" s="113"/>
      <c r="E89" s="114"/>
      <c r="F89" s="115">
        <v>29520</v>
      </c>
      <c r="G89" s="116"/>
      <c r="H89" s="116"/>
      <c r="I89" s="116"/>
      <c r="J89" s="117"/>
    </row>
    <row r="90" spans="1:10" ht="36" customHeight="1" x14ac:dyDescent="0.25">
      <c r="A90" s="7" t="s">
        <v>111</v>
      </c>
      <c r="B90" s="140" t="s">
        <v>157</v>
      </c>
      <c r="C90" s="141"/>
      <c r="D90" s="141"/>
      <c r="E90" s="142"/>
      <c r="F90" s="97">
        <v>71280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158</v>
      </c>
      <c r="C91" s="95"/>
      <c r="D91" s="95"/>
      <c r="E91" s="96"/>
      <c r="F91" s="97">
        <v>95040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159</v>
      </c>
      <c r="C92" s="95"/>
      <c r="D92" s="95"/>
      <c r="E92" s="96"/>
      <c r="F92" s="97">
        <v>29520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94" t="s">
        <v>160</v>
      </c>
      <c r="C93" s="95"/>
      <c r="D93" s="95"/>
      <c r="E93" s="96"/>
      <c r="F93" s="97">
        <v>35424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161</v>
      </c>
      <c r="C94" s="95"/>
      <c r="D94" s="95"/>
      <c r="E94" s="96"/>
      <c r="F94" s="97">
        <v>21420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162</v>
      </c>
      <c r="C95" s="95"/>
      <c r="D95" s="95"/>
      <c r="E95" s="96"/>
      <c r="F95" s="97">
        <v>33300</v>
      </c>
      <c r="G95" s="98"/>
      <c r="H95" s="98"/>
      <c r="I95" s="98"/>
      <c r="J95" s="99"/>
    </row>
    <row r="96" spans="1:10" ht="36" customHeight="1" x14ac:dyDescent="0.25">
      <c r="A96" s="7" t="s">
        <v>111</v>
      </c>
      <c r="B96" s="94" t="s">
        <v>163</v>
      </c>
      <c r="C96" s="95"/>
      <c r="D96" s="95"/>
      <c r="E96" s="96"/>
      <c r="F96" s="97">
        <v>47700</v>
      </c>
      <c r="G96" s="98"/>
      <c r="H96" s="98"/>
      <c r="I96" s="98"/>
      <c r="J96" s="99"/>
    </row>
    <row r="97" spans="1:10" ht="36" customHeight="1" x14ac:dyDescent="0.25">
      <c r="A97" s="7"/>
      <c r="B97" s="94" t="s">
        <v>164</v>
      </c>
      <c r="C97" s="95"/>
      <c r="D97" s="95"/>
      <c r="E97" s="96"/>
      <c r="F97" s="97">
        <v>103680</v>
      </c>
      <c r="G97" s="98"/>
      <c r="H97" s="98"/>
      <c r="I97" s="98"/>
      <c r="J97" s="99"/>
    </row>
    <row r="98" spans="1:10" ht="36" customHeight="1" x14ac:dyDescent="0.25">
      <c r="A98" s="7" t="s">
        <v>111</v>
      </c>
      <c r="B98" s="112" t="s">
        <v>165</v>
      </c>
      <c r="C98" s="113"/>
      <c r="D98" s="113"/>
      <c r="E98" s="114"/>
      <c r="F98" s="97">
        <v>3240</v>
      </c>
      <c r="G98" s="98"/>
      <c r="H98" s="98"/>
      <c r="I98" s="98"/>
      <c r="J98" s="99"/>
    </row>
    <row r="99" spans="1:10" ht="36" customHeight="1" x14ac:dyDescent="0.25">
      <c r="A99" s="7"/>
      <c r="B99" s="140" t="s">
        <v>166</v>
      </c>
      <c r="C99" s="141"/>
      <c r="D99" s="141"/>
      <c r="E99" s="142"/>
      <c r="F99" s="97">
        <v>31680</v>
      </c>
      <c r="G99" s="98"/>
      <c r="H99" s="98"/>
      <c r="I99" s="98"/>
      <c r="J99" s="99"/>
    </row>
    <row r="100" spans="1:10" ht="36" customHeight="1" x14ac:dyDescent="0.25">
      <c r="A100" s="7"/>
      <c r="B100" s="140" t="s">
        <v>167</v>
      </c>
      <c r="C100" s="141"/>
      <c r="D100" s="141"/>
      <c r="E100" s="142"/>
      <c r="F100" s="97">
        <v>26640</v>
      </c>
      <c r="G100" s="98"/>
      <c r="H100" s="98"/>
      <c r="I100" s="98"/>
      <c r="J100" s="99"/>
    </row>
    <row r="101" spans="1:10" ht="36" customHeight="1" x14ac:dyDescent="0.25">
      <c r="A101" s="7" t="s">
        <v>111</v>
      </c>
      <c r="B101" s="140" t="s">
        <v>168</v>
      </c>
      <c r="C101" s="141"/>
      <c r="D101" s="141"/>
      <c r="E101" s="142"/>
      <c r="F101" s="97">
        <v>154800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169</v>
      </c>
      <c r="C102" s="95"/>
      <c r="D102" s="95"/>
      <c r="E102" s="96"/>
      <c r="F102" s="97">
        <v>52560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170</v>
      </c>
      <c r="C103" s="95"/>
      <c r="D103" s="95"/>
      <c r="E103" s="96"/>
      <c r="F103" s="97">
        <v>3060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171</v>
      </c>
      <c r="C104" s="95"/>
      <c r="D104" s="95"/>
      <c r="E104" s="96"/>
      <c r="F104" s="97">
        <v>72000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172</v>
      </c>
      <c r="C105" s="95"/>
      <c r="D105" s="95"/>
      <c r="E105" s="138"/>
      <c r="F105" s="97">
        <v>60030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94" t="s">
        <v>173</v>
      </c>
      <c r="C106" s="95"/>
      <c r="D106" s="95"/>
      <c r="E106" s="96"/>
      <c r="F106" s="97">
        <v>41760</v>
      </c>
      <c r="G106" s="98"/>
      <c r="H106" s="98"/>
      <c r="I106" s="98"/>
      <c r="J106" s="99"/>
    </row>
    <row r="107" spans="1:10" ht="36" customHeight="1" x14ac:dyDescent="0.25">
      <c r="A107" s="7" t="s">
        <v>113</v>
      </c>
      <c r="B107" s="94" t="s">
        <v>174</v>
      </c>
      <c r="C107" s="95"/>
      <c r="D107" s="95"/>
      <c r="E107" s="96"/>
      <c r="F107" s="97">
        <v>100080</v>
      </c>
      <c r="G107" s="98"/>
      <c r="H107" s="98"/>
      <c r="I107" s="98"/>
      <c r="J107" s="99"/>
    </row>
    <row r="108" spans="1:10" ht="36" customHeight="1" x14ac:dyDescent="0.25">
      <c r="A108" s="7" t="s">
        <v>113</v>
      </c>
      <c r="B108" s="94" t="s">
        <v>175</v>
      </c>
      <c r="C108" s="95"/>
      <c r="D108" s="95"/>
      <c r="E108" s="96"/>
      <c r="F108" s="97">
        <v>133200</v>
      </c>
      <c r="G108" s="98"/>
      <c r="H108" s="98"/>
      <c r="I108" s="98"/>
      <c r="J108" s="99"/>
    </row>
    <row r="109" spans="1:10" ht="36" customHeight="1" x14ac:dyDescent="0.25">
      <c r="A109" s="7" t="s">
        <v>113</v>
      </c>
      <c r="B109" s="94" t="s">
        <v>176</v>
      </c>
      <c r="C109" s="95"/>
      <c r="D109" s="95"/>
      <c r="E109" s="96"/>
      <c r="F109" s="97">
        <v>41760</v>
      </c>
      <c r="G109" s="98"/>
      <c r="H109" s="98"/>
      <c r="I109" s="98"/>
      <c r="J109" s="99"/>
    </row>
    <row r="110" spans="1:10" ht="36" customHeight="1" x14ac:dyDescent="0.25">
      <c r="A110" s="7" t="s">
        <v>113</v>
      </c>
      <c r="B110" s="132" t="s">
        <v>177</v>
      </c>
      <c r="C110" s="133"/>
      <c r="D110" s="133"/>
      <c r="E110" s="134"/>
      <c r="F110" s="135">
        <v>50112</v>
      </c>
      <c r="G110" s="136"/>
      <c r="H110" s="136"/>
      <c r="I110" s="136"/>
      <c r="J110" s="137"/>
    </row>
    <row r="111" spans="1:10" ht="36" customHeight="1" x14ac:dyDescent="0.25">
      <c r="A111" s="7" t="s">
        <v>113</v>
      </c>
      <c r="B111" s="94" t="s">
        <v>178</v>
      </c>
      <c r="C111" s="95"/>
      <c r="D111" s="95"/>
      <c r="E111" s="96"/>
      <c r="F111" s="97">
        <v>30240</v>
      </c>
      <c r="G111" s="98"/>
      <c r="H111" s="98"/>
      <c r="I111" s="98"/>
      <c r="J111" s="99"/>
    </row>
    <row r="112" spans="1:10" ht="36" customHeight="1" x14ac:dyDescent="0.25">
      <c r="A112" s="7" t="s">
        <v>113</v>
      </c>
      <c r="B112" s="94" t="s">
        <v>179</v>
      </c>
      <c r="C112" s="95"/>
      <c r="D112" s="95"/>
      <c r="E112" s="96"/>
      <c r="F112" s="97">
        <v>46800</v>
      </c>
      <c r="G112" s="98"/>
      <c r="H112" s="98"/>
      <c r="I112" s="98"/>
      <c r="J112" s="99"/>
    </row>
    <row r="113" spans="1:10" ht="36" customHeight="1" x14ac:dyDescent="0.25">
      <c r="A113" s="7" t="s">
        <v>113</v>
      </c>
      <c r="B113" s="94" t="s">
        <v>180</v>
      </c>
      <c r="C113" s="95"/>
      <c r="D113" s="95"/>
      <c r="E113" s="96"/>
      <c r="F113" s="97">
        <v>66960</v>
      </c>
      <c r="G113" s="98"/>
      <c r="H113" s="98"/>
      <c r="I113" s="98"/>
      <c r="J113" s="99"/>
    </row>
    <row r="114" spans="1:10" ht="36" customHeight="1" x14ac:dyDescent="0.25">
      <c r="A114" s="7" t="s">
        <v>113</v>
      </c>
      <c r="B114" s="94" t="s">
        <v>181</v>
      </c>
      <c r="C114" s="95"/>
      <c r="D114" s="95"/>
      <c r="E114" s="96"/>
      <c r="F114" s="97">
        <v>5040</v>
      </c>
      <c r="G114" s="98"/>
      <c r="H114" s="98"/>
      <c r="I114" s="98"/>
      <c r="J114" s="99"/>
    </row>
    <row r="115" spans="1:10" ht="36" customHeight="1" x14ac:dyDescent="0.25">
      <c r="A115" s="7" t="s">
        <v>113</v>
      </c>
      <c r="B115" s="94" t="s">
        <v>182</v>
      </c>
      <c r="C115" s="95"/>
      <c r="D115" s="95"/>
      <c r="E115" s="96"/>
      <c r="F115" s="97">
        <v>216720</v>
      </c>
      <c r="G115" s="98"/>
      <c r="H115" s="98"/>
      <c r="I115" s="98"/>
      <c r="J115" s="99"/>
    </row>
    <row r="116" spans="1:10" ht="36" customHeight="1" thickBot="1" x14ac:dyDescent="0.3">
      <c r="A116" s="7" t="s">
        <v>113</v>
      </c>
      <c r="B116" s="94" t="s">
        <v>183</v>
      </c>
      <c r="C116" s="95"/>
      <c r="D116" s="95"/>
      <c r="E116" s="96"/>
      <c r="F116" s="97">
        <v>74160</v>
      </c>
      <c r="G116" s="98"/>
      <c r="H116" s="98"/>
      <c r="I116" s="98"/>
      <c r="J116" s="99"/>
    </row>
    <row r="117" spans="1:10" ht="36" customHeight="1" thickBot="1" x14ac:dyDescent="0.3">
      <c r="A117" s="7"/>
      <c r="B117" s="38" t="s">
        <v>184</v>
      </c>
      <c r="C117" s="39"/>
      <c r="D117" s="39"/>
      <c r="E117" s="40"/>
      <c r="F117" s="273"/>
      <c r="G117" s="274"/>
      <c r="H117" s="274"/>
      <c r="I117" s="274"/>
      <c r="J117" s="275"/>
    </row>
    <row r="118" spans="1:10" ht="22.5" customHeight="1" thickBot="1" x14ac:dyDescent="0.3">
      <c r="A118" s="7" t="s">
        <v>111</v>
      </c>
      <c r="B118" s="188" t="s">
        <v>185</v>
      </c>
      <c r="C118" s="189"/>
      <c r="D118" s="189"/>
      <c r="E118" s="189"/>
      <c r="F118" s="189"/>
      <c r="G118" s="189"/>
      <c r="H118" s="189"/>
      <c r="I118" s="189"/>
      <c r="J118" s="190"/>
    </row>
    <row r="119" spans="1:10" ht="36" customHeight="1" x14ac:dyDescent="0.25">
      <c r="A119" s="7"/>
      <c r="B119" s="166" t="s">
        <v>186</v>
      </c>
      <c r="C119" s="191"/>
      <c r="D119" s="191"/>
      <c r="E119" s="192"/>
      <c r="F119" s="115">
        <v>60</v>
      </c>
      <c r="G119" s="116"/>
      <c r="H119" s="116"/>
      <c r="I119" s="116"/>
      <c r="J119" s="117"/>
    </row>
    <row r="120" spans="1:10" ht="36" customHeight="1" x14ac:dyDescent="0.25">
      <c r="A120" s="7"/>
      <c r="B120" s="94" t="s">
        <v>187</v>
      </c>
      <c r="C120" s="95"/>
      <c r="D120" s="95"/>
      <c r="E120" s="96"/>
      <c r="F120" s="97">
        <v>60</v>
      </c>
      <c r="G120" s="98"/>
      <c r="H120" s="98"/>
      <c r="I120" s="98"/>
      <c r="J120" s="99"/>
    </row>
    <row r="121" spans="1:10" ht="36" customHeight="1" thickBot="1" x14ac:dyDescent="0.3">
      <c r="A121" s="7"/>
      <c r="B121" s="94" t="s">
        <v>188</v>
      </c>
      <c r="C121" s="95"/>
      <c r="D121" s="95"/>
      <c r="E121" s="96"/>
      <c r="F121" s="97">
        <v>120</v>
      </c>
      <c r="G121" s="98"/>
      <c r="H121" s="98"/>
      <c r="I121" s="98"/>
      <c r="J121" s="99"/>
    </row>
    <row r="122" spans="1:10" ht="36" customHeight="1" thickBot="1" x14ac:dyDescent="0.3">
      <c r="A122" s="7"/>
      <c r="B122" s="119" t="s">
        <v>189</v>
      </c>
      <c r="C122" s="120"/>
      <c r="D122" s="120"/>
      <c r="E122" s="121"/>
      <c r="F122" s="273"/>
      <c r="G122" s="274"/>
      <c r="H122" s="274"/>
      <c r="I122" s="274"/>
      <c r="J122" s="275"/>
    </row>
    <row r="123" spans="1:10" ht="36" customHeight="1" x14ac:dyDescent="0.25">
      <c r="A123" s="7" t="s">
        <v>111</v>
      </c>
      <c r="B123" s="94" t="s">
        <v>190</v>
      </c>
      <c r="C123" s="95"/>
      <c r="D123" s="95"/>
      <c r="E123" s="96"/>
      <c r="F123" s="41">
        <f>H123*1.2</f>
        <v>14256</v>
      </c>
      <c r="G123" s="42">
        <f>H123*1.1</f>
        <v>13068.000000000002</v>
      </c>
      <c r="H123" s="42">
        <v>11880</v>
      </c>
      <c r="I123" s="42">
        <f>H123*0.75</f>
        <v>8910</v>
      </c>
      <c r="J123" s="43">
        <f>H123*0.5</f>
        <v>5940</v>
      </c>
    </row>
    <row r="124" spans="1:10" ht="36" customHeight="1" x14ac:dyDescent="0.25">
      <c r="A124" s="7" t="s">
        <v>111</v>
      </c>
      <c r="B124" s="94" t="s">
        <v>191</v>
      </c>
      <c r="C124" s="95"/>
      <c r="D124" s="95"/>
      <c r="E124" s="96"/>
      <c r="F124" s="97">
        <v>11880</v>
      </c>
      <c r="G124" s="98"/>
      <c r="H124" s="98"/>
      <c r="I124" s="98"/>
      <c r="J124" s="99"/>
    </row>
    <row r="125" spans="1:10" ht="36" customHeight="1" x14ac:dyDescent="0.25">
      <c r="A125" s="7" t="s">
        <v>111</v>
      </c>
      <c r="B125" s="94" t="s">
        <v>192</v>
      </c>
      <c r="C125" s="95"/>
      <c r="D125" s="95"/>
      <c r="E125" s="96"/>
      <c r="F125" s="97">
        <v>15300</v>
      </c>
      <c r="G125" s="98"/>
      <c r="H125" s="98"/>
      <c r="I125" s="98"/>
      <c r="J125" s="99"/>
    </row>
    <row r="126" spans="1:10" ht="36" customHeight="1" x14ac:dyDescent="0.25">
      <c r="A126" s="7" t="s">
        <v>113</v>
      </c>
      <c r="B126" s="94" t="s">
        <v>193</v>
      </c>
      <c r="C126" s="95"/>
      <c r="D126" s="95"/>
      <c r="E126" s="96"/>
      <c r="F126" s="41">
        <f>H126*1.2</f>
        <v>20736</v>
      </c>
      <c r="G126" s="42">
        <f>H126*1.1</f>
        <v>19008</v>
      </c>
      <c r="H126" s="42">
        <v>17280</v>
      </c>
      <c r="I126" s="42">
        <f>H126*0.75</f>
        <v>12960</v>
      </c>
      <c r="J126" s="43">
        <f>H126*0.5</f>
        <v>8640</v>
      </c>
    </row>
    <row r="127" spans="1:10" ht="36" customHeight="1" x14ac:dyDescent="0.25">
      <c r="A127" s="7" t="s">
        <v>113</v>
      </c>
      <c r="B127" s="94" t="s">
        <v>194</v>
      </c>
      <c r="C127" s="95"/>
      <c r="D127" s="95"/>
      <c r="E127" s="96"/>
      <c r="F127" s="97">
        <v>17280</v>
      </c>
      <c r="G127" s="98"/>
      <c r="H127" s="98"/>
      <c r="I127" s="98"/>
      <c r="J127" s="99"/>
    </row>
    <row r="128" spans="1:10" ht="36" customHeight="1" x14ac:dyDescent="0.25">
      <c r="A128" s="7" t="s">
        <v>113</v>
      </c>
      <c r="B128" s="94" t="s">
        <v>195</v>
      </c>
      <c r="C128" s="95"/>
      <c r="D128" s="95"/>
      <c r="E128" s="96"/>
      <c r="F128" s="97">
        <v>21600</v>
      </c>
      <c r="G128" s="98"/>
      <c r="H128" s="98"/>
      <c r="I128" s="98"/>
      <c r="J128" s="99"/>
    </row>
    <row r="129" spans="1:10" ht="36" customHeight="1" thickBot="1" x14ac:dyDescent="0.3">
      <c r="A129" s="7"/>
      <c r="B129" s="94" t="s">
        <v>196</v>
      </c>
      <c r="C129" s="95"/>
      <c r="D129" s="95"/>
      <c r="E129" s="96"/>
      <c r="F129" s="97">
        <v>11880</v>
      </c>
      <c r="G129" s="98"/>
      <c r="H129" s="98"/>
      <c r="I129" s="98"/>
      <c r="J129" s="99"/>
    </row>
    <row r="130" spans="1:10" ht="54" customHeight="1" thickBot="1" x14ac:dyDescent="0.3">
      <c r="A130" s="7"/>
      <c r="B130" s="119" t="s">
        <v>197</v>
      </c>
      <c r="C130" s="120"/>
      <c r="D130" s="120"/>
      <c r="E130" s="121"/>
      <c r="F130" s="122"/>
      <c r="G130" s="123"/>
      <c r="H130" s="123"/>
      <c r="I130" s="123"/>
      <c r="J130" s="124"/>
    </row>
    <row r="131" spans="1:10" ht="36" customHeight="1" x14ac:dyDescent="0.25">
      <c r="A131" s="7"/>
      <c r="B131" s="112" t="s">
        <v>198</v>
      </c>
      <c r="C131" s="113"/>
      <c r="D131" s="113"/>
      <c r="E131" s="114"/>
      <c r="F131" s="115">
        <v>10080</v>
      </c>
      <c r="G131" s="116"/>
      <c r="H131" s="116"/>
      <c r="I131" s="116"/>
      <c r="J131" s="117"/>
    </row>
    <row r="132" spans="1:10" ht="36" customHeight="1" x14ac:dyDescent="0.25">
      <c r="A132" s="7"/>
      <c r="B132" s="94" t="s">
        <v>199</v>
      </c>
      <c r="C132" s="95"/>
      <c r="D132" s="95"/>
      <c r="E132" s="96"/>
      <c r="F132" s="97">
        <v>19440</v>
      </c>
      <c r="G132" s="98"/>
      <c r="H132" s="98"/>
      <c r="I132" s="98"/>
      <c r="J132" s="99"/>
    </row>
    <row r="133" spans="1:10" ht="36" customHeight="1" x14ac:dyDescent="0.25">
      <c r="A133" s="7"/>
      <c r="B133" s="94" t="s">
        <v>200</v>
      </c>
      <c r="C133" s="95"/>
      <c r="D133" s="95"/>
      <c r="E133" s="96"/>
      <c r="F133" s="97">
        <v>24480</v>
      </c>
      <c r="G133" s="98"/>
      <c r="H133" s="98"/>
      <c r="I133" s="98"/>
      <c r="J133" s="99"/>
    </row>
    <row r="134" spans="1:10" ht="36" customHeight="1" x14ac:dyDescent="0.25">
      <c r="A134" s="7"/>
      <c r="B134" s="94" t="s">
        <v>201</v>
      </c>
      <c r="C134" s="95"/>
      <c r="D134" s="95"/>
      <c r="E134" s="96"/>
      <c r="F134" s="97">
        <v>720</v>
      </c>
      <c r="G134" s="98"/>
      <c r="H134" s="98"/>
      <c r="I134" s="98"/>
      <c r="J134" s="99"/>
    </row>
    <row r="135" spans="1:10" ht="36" customHeight="1" x14ac:dyDescent="0.25">
      <c r="A135" s="7"/>
      <c r="B135" s="94" t="s">
        <v>202</v>
      </c>
      <c r="C135" s="95"/>
      <c r="D135" s="95"/>
      <c r="E135" s="96"/>
      <c r="F135" s="97">
        <v>15120</v>
      </c>
      <c r="G135" s="98"/>
      <c r="H135" s="98"/>
      <c r="I135" s="98"/>
      <c r="J135" s="99"/>
    </row>
    <row r="136" spans="1:10" ht="36" customHeight="1" x14ac:dyDescent="0.25">
      <c r="A136" s="7"/>
      <c r="B136" s="94" t="s">
        <v>203</v>
      </c>
      <c r="C136" s="95"/>
      <c r="D136" s="95"/>
      <c r="E136" s="96"/>
      <c r="F136" s="97">
        <v>29520</v>
      </c>
      <c r="G136" s="98"/>
      <c r="H136" s="98"/>
      <c r="I136" s="98"/>
      <c r="J136" s="99"/>
    </row>
    <row r="137" spans="1:10" ht="36" customHeight="1" x14ac:dyDescent="0.25">
      <c r="A137" s="7"/>
      <c r="B137" s="94" t="s">
        <v>204</v>
      </c>
      <c r="C137" s="95"/>
      <c r="D137" s="95"/>
      <c r="E137" s="96"/>
      <c r="F137" s="97">
        <v>36720</v>
      </c>
      <c r="G137" s="98"/>
      <c r="H137" s="98"/>
      <c r="I137" s="98"/>
      <c r="J137" s="99"/>
    </row>
    <row r="138" spans="1:10" ht="36" customHeight="1" thickBot="1" x14ac:dyDescent="0.3">
      <c r="A138" s="7"/>
      <c r="B138" s="100" t="s">
        <v>205</v>
      </c>
      <c r="C138" s="101"/>
      <c r="D138" s="101"/>
      <c r="E138" s="102"/>
      <c r="F138" s="103">
        <v>720</v>
      </c>
      <c r="G138" s="104"/>
      <c r="H138" s="104"/>
      <c r="I138" s="104"/>
      <c r="J138" s="105"/>
    </row>
    <row r="139" spans="1:10" ht="36" customHeight="1" x14ac:dyDescent="0.25">
      <c r="A139" s="7"/>
      <c r="B139" s="300" t="s">
        <v>185</v>
      </c>
      <c r="C139" s="301"/>
      <c r="D139" s="301"/>
      <c r="E139" s="301"/>
      <c r="F139" s="301"/>
      <c r="G139" s="301"/>
      <c r="H139" s="301"/>
      <c r="I139" s="301"/>
      <c r="J139" s="302"/>
    </row>
    <row r="140" spans="1:10" ht="36" customHeight="1" thickBot="1" x14ac:dyDescent="0.3">
      <c r="A140" s="7"/>
      <c r="B140" s="330" t="s">
        <v>206</v>
      </c>
      <c r="C140" s="330"/>
      <c r="D140" s="330"/>
      <c r="E140" s="330"/>
      <c r="F140" s="311">
        <v>90</v>
      </c>
      <c r="G140" s="311"/>
      <c r="H140" s="311"/>
      <c r="I140" s="311"/>
      <c r="J140" s="312"/>
    </row>
    <row r="141" spans="1:10" ht="24" thickBot="1" x14ac:dyDescent="0.3">
      <c r="A141" s="7"/>
      <c r="B141" s="85"/>
      <c r="C141" s="86"/>
      <c r="D141" s="86"/>
      <c r="E141" s="87"/>
      <c r="F141" s="88"/>
      <c r="G141" s="89"/>
      <c r="H141" s="89"/>
      <c r="I141" s="89"/>
      <c r="J141" s="90"/>
    </row>
    <row r="142" spans="1:10" ht="18" customHeight="1" x14ac:dyDescent="0.25">
      <c r="A142" s="7"/>
      <c r="B142" s="27"/>
      <c r="C142" s="28"/>
      <c r="D142" s="28"/>
      <c r="E142" s="28"/>
      <c r="F142" s="29"/>
      <c r="G142" s="29"/>
      <c r="H142" s="29"/>
      <c r="I142" s="29"/>
      <c r="J142" s="29"/>
    </row>
    <row r="143" spans="1:10" ht="67.5" customHeight="1" x14ac:dyDescent="0.25">
      <c r="A143" s="7"/>
      <c r="B143" s="91" t="s">
        <v>251</v>
      </c>
      <c r="C143" s="91"/>
      <c r="D143" s="91"/>
      <c r="E143" s="91"/>
      <c r="F143" s="91"/>
      <c r="G143" s="91"/>
      <c r="H143" s="91"/>
      <c r="I143" s="91"/>
      <c r="J143" s="91"/>
    </row>
    <row r="144" spans="1:10" ht="40.5" customHeight="1" x14ac:dyDescent="0.25">
      <c r="A144" s="7"/>
      <c r="B144" s="91" t="s">
        <v>208</v>
      </c>
      <c r="C144" s="91"/>
      <c r="D144" s="91"/>
      <c r="E144" s="91"/>
      <c r="F144" s="91"/>
      <c r="G144" s="91"/>
      <c r="H144" s="91"/>
      <c r="I144" s="91"/>
      <c r="J144" s="91"/>
    </row>
    <row r="145" spans="1:10" ht="27" customHeight="1" x14ac:dyDescent="0.25">
      <c r="A145" s="7" t="s">
        <v>113</v>
      </c>
      <c r="B145" s="92" t="s">
        <v>209</v>
      </c>
      <c r="C145" s="92"/>
      <c r="D145" s="92"/>
      <c r="E145" s="92"/>
      <c r="F145" s="92"/>
      <c r="G145" s="92"/>
      <c r="H145" s="92"/>
      <c r="I145" s="92"/>
      <c r="J145" s="92"/>
    </row>
    <row r="146" spans="1:10" ht="40.5" customHeight="1" x14ac:dyDescent="0.25">
      <c r="A146" s="7"/>
      <c r="B146" s="93" t="s">
        <v>210</v>
      </c>
      <c r="C146" s="93"/>
      <c r="D146" s="93"/>
      <c r="E146" s="93"/>
      <c r="F146" s="93"/>
      <c r="G146" s="93"/>
      <c r="H146" s="93"/>
      <c r="I146" s="93"/>
      <c r="J146" s="93"/>
    </row>
    <row r="147" spans="1:10" ht="18" customHeight="1" x14ac:dyDescent="0.25">
      <c r="A147" s="7"/>
    </row>
  </sheetData>
  <sheetProtection selectLockedCells="1" selectUnlockedCells="1"/>
  <mergeCells count="27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B124:E124"/>
    <mergeCell ref="F124:J124"/>
    <mergeCell ref="F117:J117"/>
    <mergeCell ref="B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3:J143"/>
    <mergeCell ref="B144:J144"/>
    <mergeCell ref="B145:J145"/>
    <mergeCell ref="B146:J146"/>
    <mergeCell ref="B138:E138"/>
    <mergeCell ref="F138:J138"/>
    <mergeCell ref="B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7"/>
  <sheetViews>
    <sheetView view="pageBreakPreview" topLeftCell="B1" zoomScale="53" zoomScaleNormal="60" zoomScaleSheetLayoutView="53" workbookViewId="0">
      <pane ySplit="4" topLeftCell="A5" activePane="bottomLeft" state="frozen"/>
      <selection activeCell="B11" sqref="B11:E11"/>
      <selection pane="bottomLeft" activeCell="B8" sqref="B8:E18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69422.399999999994</v>
      </c>
      <c r="G8" s="16">
        <f>H8*1.1</f>
        <v>63637.200000000004</v>
      </c>
      <c r="H8" s="16">
        <v>57852</v>
      </c>
      <c r="I8" s="16">
        <f>H8*0.75</f>
        <v>43389</v>
      </c>
      <c r="J8" s="16">
        <f>H8*0.5</f>
        <v>28926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97200</v>
      </c>
      <c r="G9" s="18">
        <f>H9*1.1</f>
        <v>89100</v>
      </c>
      <c r="H9" s="18">
        <v>81000</v>
      </c>
      <c r="I9" s="18">
        <f>H9*0.75</f>
        <v>60750</v>
      </c>
      <c r="J9" s="18">
        <f>H9*0.5</f>
        <v>40500</v>
      </c>
    </row>
    <row r="10" spans="1:10" ht="21.75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79768.800000000003</v>
      </c>
      <c r="G11" s="16">
        <f>H11*1.1</f>
        <v>73121.400000000009</v>
      </c>
      <c r="H11" s="16">
        <v>66474</v>
      </c>
      <c r="I11" s="16">
        <f>H11*0.75</f>
        <v>49855.5</v>
      </c>
      <c r="J11" s="16">
        <f>H11*0.5</f>
        <v>33237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111715.2</v>
      </c>
      <c r="G12" s="18">
        <f>H12*1.1</f>
        <v>102405.6</v>
      </c>
      <c r="H12" s="18">
        <v>93096</v>
      </c>
      <c r="I12" s="18">
        <f>H12*0.75</f>
        <v>69822</v>
      </c>
      <c r="J12" s="18">
        <f>H12*0.5</f>
        <v>46548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13680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19440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1314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1872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"&amp;MIN(F21:F65)&amp;" до "&amp;MAX(F21:F65)</f>
        <v>Цена от 12456 до 560520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12456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24912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37368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49824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62280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74736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87192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99648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112104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124560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137016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149472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161928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174384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186840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199296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211752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224208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236664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249120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261576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274032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286488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298944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311400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323856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336312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348768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361224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373680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386136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398592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411048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423504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435960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448416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460872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473328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485784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266</v>
      </c>
      <c r="C60" s="138"/>
      <c r="D60" s="138"/>
      <c r="E60" s="96"/>
      <c r="F60" s="97">
        <v>498240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291</v>
      </c>
      <c r="C61" s="138"/>
      <c r="D61" s="138"/>
      <c r="E61" s="96"/>
      <c r="F61" s="97">
        <v>510696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292</v>
      </c>
      <c r="C62" s="138"/>
      <c r="D62" s="138"/>
      <c r="E62" s="96"/>
      <c r="F62" s="97">
        <v>523152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293</v>
      </c>
      <c r="C63" s="138"/>
      <c r="D63" s="138"/>
      <c r="E63" s="96"/>
      <c r="F63" s="97">
        <v>535608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294</v>
      </c>
      <c r="C64" s="138"/>
      <c r="D64" s="138"/>
      <c r="E64" s="96"/>
      <c r="F64" s="97">
        <v>548064</v>
      </c>
      <c r="G64" s="98"/>
      <c r="H64" s="98"/>
      <c r="I64" s="98"/>
      <c r="J64" s="99"/>
    </row>
    <row r="65" spans="1:10" ht="36" customHeight="1" outlineLevel="1" thickBot="1" x14ac:dyDescent="0.3">
      <c r="A65" s="7"/>
      <c r="B65" s="140" t="s">
        <v>295</v>
      </c>
      <c r="C65" s="138"/>
      <c r="D65" s="138"/>
      <c r="E65" s="96"/>
      <c r="F65" s="97">
        <v>560520</v>
      </c>
      <c r="G65" s="98"/>
      <c r="H65" s="98"/>
      <c r="I65" s="98"/>
      <c r="J65" s="99"/>
    </row>
    <row r="66" spans="1:10" ht="36" customHeight="1" thickBot="1" x14ac:dyDescent="0.3">
      <c r="A66" s="7"/>
      <c r="B66" s="149" t="s">
        <v>140</v>
      </c>
      <c r="C66" s="150"/>
      <c r="D66" s="150"/>
      <c r="E66" s="151"/>
      <c r="F66" s="152" t="str">
        <f>"Цена от "&amp;MIN(F67:F76)&amp;" до "&amp;MAX(F67:F76)</f>
        <v>Цена от 2340 до 61740</v>
      </c>
      <c r="G66" s="153"/>
      <c r="H66" s="153"/>
      <c r="I66" s="153"/>
      <c r="J66" s="154"/>
    </row>
    <row r="67" spans="1:10" ht="36" customHeight="1" x14ac:dyDescent="0.25">
      <c r="A67" s="7"/>
      <c r="B67" s="94" t="s">
        <v>141</v>
      </c>
      <c r="C67" s="95"/>
      <c r="D67" s="95"/>
      <c r="E67" s="96"/>
      <c r="F67" s="97">
        <v>8604</v>
      </c>
      <c r="G67" s="98"/>
      <c r="H67" s="98"/>
      <c r="I67" s="98"/>
      <c r="J67" s="99"/>
    </row>
    <row r="68" spans="1:10" ht="36" customHeight="1" x14ac:dyDescent="0.25">
      <c r="A68" s="7"/>
      <c r="B68" s="94" t="s">
        <v>214</v>
      </c>
      <c r="C68" s="95"/>
      <c r="D68" s="95"/>
      <c r="E68" s="96"/>
      <c r="F68" s="97">
        <v>5400</v>
      </c>
      <c r="G68" s="98"/>
      <c r="H68" s="98"/>
      <c r="I68" s="98"/>
      <c r="J68" s="99"/>
    </row>
    <row r="69" spans="1:10" ht="36" customHeight="1" x14ac:dyDescent="0.25">
      <c r="A69" s="7"/>
      <c r="B69" s="112" t="s">
        <v>144</v>
      </c>
      <c r="C69" s="113"/>
      <c r="D69" s="113"/>
      <c r="E69" s="114"/>
      <c r="F69" s="115">
        <v>61740</v>
      </c>
      <c r="G69" s="116"/>
      <c r="H69" s="116"/>
      <c r="I69" s="116"/>
      <c r="J69" s="117"/>
    </row>
    <row r="70" spans="1:10" ht="36" customHeight="1" x14ac:dyDescent="0.25">
      <c r="A70" s="7"/>
      <c r="B70" s="94" t="s">
        <v>145</v>
      </c>
      <c r="C70" s="95"/>
      <c r="D70" s="95"/>
      <c r="E70" s="96"/>
      <c r="F70" s="97">
        <v>13140</v>
      </c>
      <c r="G70" s="98"/>
      <c r="H70" s="98"/>
      <c r="I70" s="98"/>
      <c r="J70" s="99"/>
    </row>
    <row r="71" spans="1:10" ht="36" customHeight="1" x14ac:dyDescent="0.25">
      <c r="A71" s="7"/>
      <c r="B71" s="94" t="s">
        <v>146</v>
      </c>
      <c r="C71" s="95"/>
      <c r="D71" s="95"/>
      <c r="E71" s="96"/>
      <c r="F71" s="97">
        <v>36540</v>
      </c>
      <c r="G71" s="98"/>
      <c r="H71" s="98"/>
      <c r="I71" s="98"/>
      <c r="J71" s="99"/>
    </row>
    <row r="72" spans="1:10" ht="36" customHeight="1" x14ac:dyDescent="0.25">
      <c r="A72" s="7"/>
      <c r="B72" s="94" t="s">
        <v>147</v>
      </c>
      <c r="C72" s="95"/>
      <c r="D72" s="95"/>
      <c r="E72" s="96"/>
      <c r="F72" s="97">
        <v>2340</v>
      </c>
      <c r="G72" s="98"/>
      <c r="H72" s="98"/>
      <c r="I72" s="98"/>
      <c r="J72" s="99"/>
    </row>
    <row r="73" spans="1:10" ht="36" customHeight="1" x14ac:dyDescent="0.25">
      <c r="A73" s="7"/>
      <c r="B73" s="94" t="s">
        <v>148</v>
      </c>
      <c r="C73" s="95"/>
      <c r="D73" s="95"/>
      <c r="E73" s="96"/>
      <c r="F73" s="97">
        <v>2340</v>
      </c>
      <c r="G73" s="98"/>
      <c r="H73" s="98"/>
      <c r="I73" s="98"/>
      <c r="J73" s="99"/>
    </row>
    <row r="74" spans="1:10" ht="36" customHeight="1" x14ac:dyDescent="0.25">
      <c r="A74" s="7"/>
      <c r="B74" s="94" t="s">
        <v>149</v>
      </c>
      <c r="C74" s="95"/>
      <c r="D74" s="95"/>
      <c r="E74" s="96"/>
      <c r="F74" s="97">
        <v>4680</v>
      </c>
      <c r="G74" s="98"/>
      <c r="H74" s="98"/>
      <c r="I74" s="98"/>
      <c r="J74" s="99"/>
    </row>
    <row r="75" spans="1:10" ht="36" customHeight="1" x14ac:dyDescent="0.25">
      <c r="A75" s="7"/>
      <c r="B75" s="94" t="s">
        <v>150</v>
      </c>
      <c r="C75" s="95"/>
      <c r="D75" s="95"/>
      <c r="E75" s="96"/>
      <c r="F75" s="97">
        <v>7020</v>
      </c>
      <c r="G75" s="98"/>
      <c r="H75" s="98"/>
      <c r="I75" s="98"/>
      <c r="J75" s="99"/>
    </row>
    <row r="76" spans="1:10" ht="36" customHeight="1" thickBot="1" x14ac:dyDescent="0.3">
      <c r="A76" s="7"/>
      <c r="B76" s="94" t="s">
        <v>151</v>
      </c>
      <c r="C76" s="95"/>
      <c r="D76" s="95"/>
      <c r="E76" s="96"/>
      <c r="F76" s="97">
        <v>38340</v>
      </c>
      <c r="G76" s="98"/>
      <c r="H76" s="98"/>
      <c r="I76" s="98"/>
      <c r="J76" s="99"/>
    </row>
    <row r="77" spans="1:10" ht="54" customHeight="1" thickBot="1" x14ac:dyDescent="0.3">
      <c r="A77" s="7"/>
      <c r="B77" s="251" t="s">
        <v>215</v>
      </c>
      <c r="C77" s="252"/>
      <c r="D77" s="252"/>
      <c r="E77" s="253"/>
      <c r="F77" s="273" t="str">
        <f>"Цена от "&amp;MIN(F79,F83:F96)&amp;" до "&amp;MAX(F79,F83:F96)</f>
        <v>Цена от 3240 до 787140</v>
      </c>
      <c r="G77" s="274"/>
      <c r="H77" s="274"/>
      <c r="I77" s="274"/>
      <c r="J77" s="275"/>
    </row>
    <row r="78" spans="1:10" ht="24" customHeight="1" thickBot="1" x14ac:dyDescent="0.3">
      <c r="A78" s="7"/>
      <c r="B78" s="85"/>
      <c r="C78" s="86"/>
      <c r="D78" s="86"/>
      <c r="E78" s="87"/>
      <c r="F78" s="88"/>
      <c r="G78" s="89"/>
      <c r="H78" s="89"/>
      <c r="I78" s="89"/>
      <c r="J78" s="90"/>
    </row>
    <row r="79" spans="1:10" ht="36" customHeight="1" x14ac:dyDescent="0.25">
      <c r="A79" s="7"/>
      <c r="B79" s="94" t="s">
        <v>153</v>
      </c>
      <c r="C79" s="95"/>
      <c r="D79" s="95"/>
      <c r="E79" s="96"/>
      <c r="F79" s="97">
        <v>78624</v>
      </c>
      <c r="G79" s="98"/>
      <c r="H79" s="98"/>
      <c r="I79" s="98"/>
      <c r="J79" s="99"/>
    </row>
    <row r="80" spans="1:10" ht="36" customHeight="1" x14ac:dyDescent="0.25">
      <c r="A80" s="7"/>
      <c r="B80" s="132" t="s">
        <v>154</v>
      </c>
      <c r="C80" s="133"/>
      <c r="D80" s="133"/>
      <c r="E80" s="134"/>
      <c r="F80" s="97">
        <v>7862.4</v>
      </c>
      <c r="G80" s="98"/>
      <c r="H80" s="98"/>
      <c r="I80" s="98"/>
      <c r="J80" s="99"/>
    </row>
    <row r="81" spans="1:10" ht="36" customHeight="1" thickBot="1" x14ac:dyDescent="0.3">
      <c r="A81" s="7"/>
      <c r="B81" s="132" t="s">
        <v>155</v>
      </c>
      <c r="C81" s="133"/>
      <c r="D81" s="133"/>
      <c r="E81" s="134"/>
      <c r="F81" s="97">
        <v>19656</v>
      </c>
      <c r="G81" s="98"/>
      <c r="H81" s="98"/>
      <c r="I81" s="98"/>
      <c r="J81" s="99"/>
    </row>
    <row r="82" spans="1:10" ht="24" customHeight="1" thickBot="1" x14ac:dyDescent="0.3">
      <c r="A82" s="7"/>
      <c r="B82" s="85"/>
      <c r="C82" s="86"/>
      <c r="D82" s="86"/>
      <c r="E82" s="87"/>
      <c r="F82" s="88"/>
      <c r="G82" s="89"/>
      <c r="H82" s="89"/>
      <c r="I82" s="89"/>
      <c r="J82" s="90"/>
    </row>
    <row r="83" spans="1:10" ht="36" customHeight="1" x14ac:dyDescent="0.25">
      <c r="A83" s="7" t="s">
        <v>111</v>
      </c>
      <c r="B83" s="94" t="s">
        <v>156</v>
      </c>
      <c r="C83" s="95"/>
      <c r="D83" s="95"/>
      <c r="E83" s="96"/>
      <c r="F83" s="97">
        <v>153540</v>
      </c>
      <c r="G83" s="98"/>
      <c r="H83" s="98"/>
      <c r="I83" s="98"/>
      <c r="J83" s="99"/>
    </row>
    <row r="84" spans="1:10" ht="36" customHeight="1" x14ac:dyDescent="0.25">
      <c r="A84" s="7" t="s">
        <v>111</v>
      </c>
      <c r="B84" s="140" t="s">
        <v>157</v>
      </c>
      <c r="C84" s="141"/>
      <c r="D84" s="141"/>
      <c r="E84" s="142"/>
      <c r="F84" s="242">
        <v>97740</v>
      </c>
      <c r="G84" s="305"/>
      <c r="H84" s="305"/>
      <c r="I84" s="305"/>
      <c r="J84" s="306"/>
    </row>
    <row r="85" spans="1:10" ht="36" customHeight="1" x14ac:dyDescent="0.25">
      <c r="A85" s="7"/>
      <c r="B85" s="94" t="s">
        <v>268</v>
      </c>
      <c r="C85" s="95"/>
      <c r="D85" s="95"/>
      <c r="E85" s="96"/>
      <c r="F85" s="97">
        <v>787140</v>
      </c>
      <c r="G85" s="98"/>
      <c r="H85" s="98"/>
      <c r="I85" s="98"/>
      <c r="J85" s="99"/>
    </row>
    <row r="86" spans="1:10" ht="36" customHeight="1" x14ac:dyDescent="0.25">
      <c r="A86" s="7" t="s">
        <v>111</v>
      </c>
      <c r="B86" s="94" t="s">
        <v>158</v>
      </c>
      <c r="C86" s="95"/>
      <c r="D86" s="95"/>
      <c r="E86" s="96"/>
      <c r="F86" s="97">
        <v>362340</v>
      </c>
      <c r="G86" s="98"/>
      <c r="H86" s="98"/>
      <c r="I86" s="98"/>
      <c r="J86" s="99"/>
    </row>
    <row r="87" spans="1:10" ht="36" customHeight="1" x14ac:dyDescent="0.25">
      <c r="A87" s="7" t="s">
        <v>111</v>
      </c>
      <c r="B87" s="94" t="s">
        <v>159</v>
      </c>
      <c r="C87" s="95"/>
      <c r="D87" s="95"/>
      <c r="E87" s="96"/>
      <c r="F87" s="97">
        <v>79740</v>
      </c>
      <c r="G87" s="98"/>
      <c r="H87" s="98"/>
      <c r="I87" s="98"/>
      <c r="J87" s="99"/>
    </row>
    <row r="88" spans="1:10" ht="36" customHeight="1" x14ac:dyDescent="0.25">
      <c r="A88" s="7" t="s">
        <v>111</v>
      </c>
      <c r="B88" s="94" t="s">
        <v>160</v>
      </c>
      <c r="C88" s="95"/>
      <c r="D88" s="95"/>
      <c r="E88" s="96"/>
      <c r="F88" s="97">
        <v>95688</v>
      </c>
      <c r="G88" s="98"/>
      <c r="H88" s="98"/>
      <c r="I88" s="98"/>
      <c r="J88" s="99"/>
    </row>
    <row r="89" spans="1:10" ht="36" customHeight="1" x14ac:dyDescent="0.25">
      <c r="A89" s="7" t="s">
        <v>111</v>
      </c>
      <c r="B89" s="94" t="s">
        <v>161</v>
      </c>
      <c r="C89" s="95"/>
      <c r="D89" s="95"/>
      <c r="E89" s="96"/>
      <c r="F89" s="97">
        <v>108540</v>
      </c>
      <c r="G89" s="98"/>
      <c r="H89" s="98"/>
      <c r="I89" s="98"/>
      <c r="J89" s="99"/>
    </row>
    <row r="90" spans="1:10" ht="36" customHeight="1" x14ac:dyDescent="0.25">
      <c r="A90" s="7" t="s">
        <v>111</v>
      </c>
      <c r="B90" s="94" t="s">
        <v>162</v>
      </c>
      <c r="C90" s="95"/>
      <c r="D90" s="95"/>
      <c r="E90" s="96"/>
      <c r="F90" s="97">
        <v>140940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163</v>
      </c>
      <c r="C91" s="95"/>
      <c r="D91" s="95"/>
      <c r="E91" s="96"/>
      <c r="F91" s="97">
        <v>418140</v>
      </c>
      <c r="G91" s="98"/>
      <c r="H91" s="98"/>
      <c r="I91" s="98"/>
      <c r="J91" s="99"/>
    </row>
    <row r="92" spans="1:10" ht="36" customHeight="1" x14ac:dyDescent="0.25">
      <c r="A92" s="7"/>
      <c r="B92" s="94" t="s">
        <v>164</v>
      </c>
      <c r="C92" s="95"/>
      <c r="D92" s="95"/>
      <c r="E92" s="96"/>
      <c r="F92" s="97">
        <v>177552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112" t="s">
        <v>165</v>
      </c>
      <c r="C93" s="113"/>
      <c r="D93" s="113"/>
      <c r="E93" s="114"/>
      <c r="F93" s="97">
        <v>3240</v>
      </c>
      <c r="G93" s="98"/>
      <c r="H93" s="98"/>
      <c r="I93" s="98"/>
      <c r="J93" s="99"/>
    </row>
    <row r="94" spans="1:10" ht="36" customHeight="1" x14ac:dyDescent="0.25">
      <c r="A94" s="7"/>
      <c r="B94" s="94" t="s">
        <v>166</v>
      </c>
      <c r="C94" s="95"/>
      <c r="D94" s="95"/>
      <c r="E94" s="96"/>
      <c r="F94" s="97">
        <v>83340</v>
      </c>
      <c r="G94" s="98"/>
      <c r="H94" s="98"/>
      <c r="I94" s="98"/>
      <c r="J94" s="99"/>
    </row>
    <row r="95" spans="1:10" ht="36" customHeight="1" x14ac:dyDescent="0.25">
      <c r="B95" s="94" t="s">
        <v>167</v>
      </c>
      <c r="C95" s="95"/>
      <c r="D95" s="95"/>
      <c r="E95" s="96"/>
      <c r="F95" s="97">
        <v>70740</v>
      </c>
      <c r="G95" s="98"/>
      <c r="H95" s="98"/>
      <c r="I95" s="98"/>
      <c r="J95" s="99"/>
    </row>
    <row r="96" spans="1:10" ht="36" customHeight="1" x14ac:dyDescent="0.25">
      <c r="A96" s="7" t="s">
        <v>111</v>
      </c>
      <c r="B96" s="94" t="s">
        <v>169</v>
      </c>
      <c r="C96" s="95"/>
      <c r="D96" s="95"/>
      <c r="E96" s="96"/>
      <c r="F96" s="97">
        <v>284940</v>
      </c>
      <c r="G96" s="98"/>
      <c r="H96" s="98"/>
      <c r="I96" s="98"/>
      <c r="J96" s="99"/>
    </row>
    <row r="97" spans="1:10" ht="36" customHeight="1" x14ac:dyDescent="0.25">
      <c r="A97" s="7"/>
      <c r="B97" s="94" t="s">
        <v>170</v>
      </c>
      <c r="C97" s="95"/>
      <c r="D97" s="95"/>
      <c r="E97" s="96"/>
      <c r="F97" s="97">
        <v>8622</v>
      </c>
      <c r="G97" s="98"/>
      <c r="H97" s="98"/>
      <c r="I97" s="98"/>
      <c r="J97" s="99"/>
    </row>
    <row r="98" spans="1:10" ht="36" customHeight="1" x14ac:dyDescent="0.25">
      <c r="A98" s="7"/>
      <c r="B98" s="94" t="s">
        <v>171</v>
      </c>
      <c r="C98" s="95"/>
      <c r="D98" s="95"/>
      <c r="E98" s="96"/>
      <c r="F98" s="97">
        <v>96300</v>
      </c>
      <c r="G98" s="98"/>
      <c r="H98" s="98"/>
      <c r="I98" s="98"/>
      <c r="J98" s="99"/>
    </row>
    <row r="99" spans="1:10" ht="36" customHeight="1" x14ac:dyDescent="0.25">
      <c r="A99" s="7"/>
      <c r="B99" s="94" t="s">
        <v>172</v>
      </c>
      <c r="C99" s="95"/>
      <c r="D99" s="95"/>
      <c r="E99" s="138"/>
      <c r="F99" s="97">
        <v>60030</v>
      </c>
      <c r="G99" s="98"/>
      <c r="H99" s="98"/>
      <c r="I99" s="98"/>
      <c r="J99" s="99"/>
    </row>
    <row r="100" spans="1:10" ht="36" customHeight="1" x14ac:dyDescent="0.25">
      <c r="A100" s="7" t="s">
        <v>113</v>
      </c>
      <c r="B100" s="94" t="s">
        <v>173</v>
      </c>
      <c r="C100" s="95"/>
      <c r="D100" s="95"/>
      <c r="E100" s="96"/>
      <c r="F100" s="97">
        <v>215280</v>
      </c>
      <c r="G100" s="98"/>
      <c r="H100" s="98"/>
      <c r="I100" s="98"/>
      <c r="J100" s="99"/>
    </row>
    <row r="101" spans="1:10" ht="36" customHeight="1" x14ac:dyDescent="0.25">
      <c r="A101" s="7" t="s">
        <v>113</v>
      </c>
      <c r="B101" s="94" t="s">
        <v>174</v>
      </c>
      <c r="C101" s="95"/>
      <c r="D101" s="95"/>
      <c r="E101" s="96"/>
      <c r="F101" s="97">
        <v>137520</v>
      </c>
      <c r="G101" s="98"/>
      <c r="H101" s="98"/>
      <c r="I101" s="98"/>
      <c r="J101" s="99"/>
    </row>
    <row r="102" spans="1:10" ht="36" customHeight="1" x14ac:dyDescent="0.25">
      <c r="A102" s="7" t="s">
        <v>113</v>
      </c>
      <c r="B102" s="94" t="s">
        <v>175</v>
      </c>
      <c r="C102" s="95"/>
      <c r="D102" s="95"/>
      <c r="E102" s="96"/>
      <c r="F102" s="97">
        <v>507600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176</v>
      </c>
      <c r="C103" s="95"/>
      <c r="D103" s="95"/>
      <c r="E103" s="96"/>
      <c r="F103" s="97">
        <v>112320</v>
      </c>
      <c r="G103" s="98"/>
      <c r="H103" s="98"/>
      <c r="I103" s="98"/>
      <c r="J103" s="99"/>
    </row>
    <row r="104" spans="1:10" ht="36" customHeight="1" x14ac:dyDescent="0.25">
      <c r="A104" s="7" t="s">
        <v>113</v>
      </c>
      <c r="B104" s="132" t="s">
        <v>177</v>
      </c>
      <c r="C104" s="133"/>
      <c r="D104" s="133"/>
      <c r="E104" s="134"/>
      <c r="F104" s="135">
        <v>134784</v>
      </c>
      <c r="G104" s="136"/>
      <c r="H104" s="136"/>
      <c r="I104" s="136"/>
      <c r="J104" s="137"/>
    </row>
    <row r="105" spans="1:10" ht="36" customHeight="1" x14ac:dyDescent="0.25">
      <c r="A105" s="7" t="s">
        <v>113</v>
      </c>
      <c r="B105" s="94" t="s">
        <v>178</v>
      </c>
      <c r="C105" s="95"/>
      <c r="D105" s="95"/>
      <c r="E105" s="96"/>
      <c r="F105" s="97">
        <v>152640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94" t="s">
        <v>179</v>
      </c>
      <c r="C106" s="95"/>
      <c r="D106" s="95"/>
      <c r="E106" s="96"/>
      <c r="F106" s="97">
        <v>198000</v>
      </c>
      <c r="G106" s="98"/>
      <c r="H106" s="98"/>
      <c r="I106" s="98"/>
      <c r="J106" s="99"/>
    </row>
    <row r="107" spans="1:10" ht="36" customHeight="1" x14ac:dyDescent="0.25">
      <c r="A107" s="7" t="s">
        <v>113</v>
      </c>
      <c r="B107" s="94" t="s">
        <v>180</v>
      </c>
      <c r="C107" s="95"/>
      <c r="D107" s="95"/>
      <c r="E107" s="96"/>
      <c r="F107" s="97">
        <v>586080</v>
      </c>
      <c r="G107" s="98"/>
      <c r="H107" s="98"/>
      <c r="I107" s="98"/>
      <c r="J107" s="99"/>
    </row>
    <row r="108" spans="1:10" ht="36" customHeight="1" x14ac:dyDescent="0.25">
      <c r="A108" s="7" t="s">
        <v>113</v>
      </c>
      <c r="B108" s="112" t="s">
        <v>181</v>
      </c>
      <c r="C108" s="113"/>
      <c r="D108" s="113"/>
      <c r="E108" s="114"/>
      <c r="F108" s="97">
        <v>5040</v>
      </c>
      <c r="G108" s="98"/>
      <c r="H108" s="98"/>
      <c r="I108" s="98"/>
      <c r="J108" s="99"/>
    </row>
    <row r="109" spans="1:10" ht="36" customHeight="1" thickBot="1" x14ac:dyDescent="0.3">
      <c r="A109" s="7" t="s">
        <v>113</v>
      </c>
      <c r="B109" s="94" t="s">
        <v>183</v>
      </c>
      <c r="C109" s="95"/>
      <c r="D109" s="95"/>
      <c r="E109" s="96"/>
      <c r="F109" s="97">
        <v>399600</v>
      </c>
      <c r="G109" s="98"/>
      <c r="H109" s="98"/>
      <c r="I109" s="98"/>
      <c r="J109" s="99"/>
    </row>
    <row r="110" spans="1:10" ht="22.5" customHeight="1" x14ac:dyDescent="0.25">
      <c r="A110" s="7" t="s">
        <v>111</v>
      </c>
      <c r="B110" s="106" t="s">
        <v>185</v>
      </c>
      <c r="C110" s="107"/>
      <c r="D110" s="107"/>
      <c r="E110" s="107"/>
      <c r="F110" s="107"/>
      <c r="G110" s="107"/>
      <c r="H110" s="107"/>
      <c r="I110" s="107"/>
      <c r="J110" s="108"/>
    </row>
    <row r="111" spans="1:10" ht="36" customHeight="1" thickBot="1" x14ac:dyDescent="0.3">
      <c r="A111" s="7"/>
      <c r="B111" s="140" t="s">
        <v>168</v>
      </c>
      <c r="C111" s="141"/>
      <c r="D111" s="141"/>
      <c r="E111" s="142"/>
      <c r="F111" s="97">
        <v>40</v>
      </c>
      <c r="G111" s="98"/>
      <c r="H111" s="98"/>
      <c r="I111" s="98"/>
      <c r="J111" s="99"/>
    </row>
    <row r="112" spans="1:10" ht="36" customHeight="1" thickBot="1" x14ac:dyDescent="0.3">
      <c r="A112" s="7"/>
      <c r="B112" s="20" t="s">
        <v>184</v>
      </c>
      <c r="C112" s="21"/>
      <c r="D112" s="21"/>
      <c r="E112" s="22"/>
      <c r="F112" s="126"/>
      <c r="G112" s="127"/>
      <c r="H112" s="127"/>
      <c r="I112" s="127"/>
      <c r="J112" s="128"/>
    </row>
    <row r="113" spans="1:10" ht="36" customHeight="1" thickBot="1" x14ac:dyDescent="0.3">
      <c r="A113" s="7"/>
      <c r="B113" s="188" t="s">
        <v>185</v>
      </c>
      <c r="C113" s="189"/>
      <c r="D113" s="189"/>
      <c r="E113" s="189"/>
      <c r="F113" s="189"/>
      <c r="G113" s="189"/>
      <c r="H113" s="189"/>
      <c r="I113" s="189"/>
      <c r="J113" s="190"/>
    </row>
    <row r="114" spans="1:10" ht="36" customHeight="1" x14ac:dyDescent="0.25">
      <c r="A114" s="7"/>
      <c r="B114" s="129" t="s">
        <v>186</v>
      </c>
      <c r="C114" s="130"/>
      <c r="D114" s="130"/>
      <c r="E114" s="131"/>
      <c r="F114" s="97">
        <v>60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187</v>
      </c>
      <c r="C115" s="95"/>
      <c r="D115" s="95"/>
      <c r="E115" s="96"/>
      <c r="F115" s="97">
        <v>99</v>
      </c>
      <c r="G115" s="98"/>
      <c r="H115" s="98"/>
      <c r="I115" s="98"/>
      <c r="J115" s="99"/>
    </row>
    <row r="116" spans="1:10" ht="36" customHeight="1" thickBot="1" x14ac:dyDescent="0.3">
      <c r="A116" s="7"/>
      <c r="B116" s="94" t="s">
        <v>188</v>
      </c>
      <c r="C116" s="95"/>
      <c r="D116" s="95"/>
      <c r="E116" s="96"/>
      <c r="F116" s="97">
        <v>150</v>
      </c>
      <c r="G116" s="98"/>
      <c r="H116" s="98"/>
      <c r="I116" s="98"/>
      <c r="J116" s="99"/>
    </row>
    <row r="117" spans="1:10" ht="36" customHeight="1" thickBot="1" x14ac:dyDescent="0.3">
      <c r="A117" s="7"/>
      <c r="B117" s="119" t="s">
        <v>189</v>
      </c>
      <c r="C117" s="120"/>
      <c r="D117" s="120"/>
      <c r="E117" s="121"/>
      <c r="F117" s="273"/>
      <c r="G117" s="274"/>
      <c r="H117" s="274"/>
      <c r="I117" s="274"/>
      <c r="J117" s="275"/>
    </row>
    <row r="118" spans="1:10" ht="36" customHeight="1" x14ac:dyDescent="0.25">
      <c r="A118" s="7" t="s">
        <v>111</v>
      </c>
      <c r="B118" s="94" t="s">
        <v>253</v>
      </c>
      <c r="C118" s="95"/>
      <c r="D118" s="95"/>
      <c r="E118" s="96"/>
      <c r="F118" s="97">
        <v>31140</v>
      </c>
      <c r="G118" s="98"/>
      <c r="H118" s="98"/>
      <c r="I118" s="98"/>
      <c r="J118" s="99"/>
    </row>
    <row r="119" spans="1:10" ht="36" customHeight="1" x14ac:dyDescent="0.25">
      <c r="A119" s="7" t="s">
        <v>111</v>
      </c>
      <c r="B119" s="94" t="s">
        <v>269</v>
      </c>
      <c r="C119" s="95"/>
      <c r="D119" s="95"/>
      <c r="E119" s="96"/>
      <c r="F119" s="97">
        <v>32940</v>
      </c>
      <c r="G119" s="98"/>
      <c r="H119" s="98"/>
      <c r="I119" s="98"/>
      <c r="J119" s="99"/>
    </row>
    <row r="120" spans="1:10" ht="36" customHeight="1" x14ac:dyDescent="0.25">
      <c r="A120" s="7" t="s">
        <v>113</v>
      </c>
      <c r="B120" s="94" t="s">
        <v>270</v>
      </c>
      <c r="C120" s="95"/>
      <c r="D120" s="95"/>
      <c r="E120" s="96"/>
      <c r="F120" s="97">
        <v>43920</v>
      </c>
      <c r="G120" s="98"/>
      <c r="H120" s="98"/>
      <c r="I120" s="98"/>
      <c r="J120" s="99"/>
    </row>
    <row r="121" spans="1:10" ht="36" customHeight="1" x14ac:dyDescent="0.25">
      <c r="A121" s="7" t="s">
        <v>113</v>
      </c>
      <c r="B121" s="94" t="s">
        <v>271</v>
      </c>
      <c r="C121" s="95"/>
      <c r="D121" s="95"/>
      <c r="E121" s="96"/>
      <c r="F121" s="97">
        <v>46800</v>
      </c>
      <c r="G121" s="98"/>
      <c r="H121" s="98"/>
      <c r="I121" s="98"/>
      <c r="J121" s="99"/>
    </row>
    <row r="122" spans="1:10" ht="36" customHeight="1" thickBot="1" x14ac:dyDescent="0.3">
      <c r="A122" s="7"/>
      <c r="B122" s="94" t="s">
        <v>196</v>
      </c>
      <c r="C122" s="95"/>
      <c r="D122" s="95"/>
      <c r="E122" s="96"/>
      <c r="F122" s="97">
        <v>32940</v>
      </c>
      <c r="G122" s="98"/>
      <c r="H122" s="98"/>
      <c r="I122" s="98"/>
      <c r="J122" s="99"/>
    </row>
    <row r="123" spans="1:10" ht="54" customHeight="1" thickBot="1" x14ac:dyDescent="0.3">
      <c r="A123" s="7"/>
      <c r="B123" s="119" t="s">
        <v>197</v>
      </c>
      <c r="C123" s="120"/>
      <c r="D123" s="120"/>
      <c r="E123" s="121"/>
      <c r="F123" s="122"/>
      <c r="G123" s="123"/>
      <c r="H123" s="123"/>
      <c r="I123" s="123"/>
      <c r="J123" s="124"/>
    </row>
    <row r="124" spans="1:10" ht="36" customHeight="1" x14ac:dyDescent="0.25">
      <c r="A124" s="7"/>
      <c r="B124" s="112" t="s">
        <v>198</v>
      </c>
      <c r="C124" s="113"/>
      <c r="D124" s="113"/>
      <c r="E124" s="114"/>
      <c r="F124" s="115">
        <v>45540</v>
      </c>
      <c r="G124" s="116"/>
      <c r="H124" s="116"/>
      <c r="I124" s="116"/>
      <c r="J124" s="117"/>
    </row>
    <row r="125" spans="1:10" ht="36" customHeight="1" x14ac:dyDescent="0.25">
      <c r="A125" s="7"/>
      <c r="B125" s="94" t="s">
        <v>199</v>
      </c>
      <c r="C125" s="95"/>
      <c r="D125" s="95"/>
      <c r="E125" s="96"/>
      <c r="F125" s="97">
        <v>92340</v>
      </c>
      <c r="G125" s="98"/>
      <c r="H125" s="98"/>
      <c r="I125" s="98"/>
      <c r="J125" s="99"/>
    </row>
    <row r="126" spans="1:10" ht="36" customHeight="1" x14ac:dyDescent="0.25">
      <c r="A126" s="7"/>
      <c r="B126" s="94" t="s">
        <v>200</v>
      </c>
      <c r="C126" s="95"/>
      <c r="D126" s="95"/>
      <c r="E126" s="96"/>
      <c r="F126" s="97">
        <v>110340</v>
      </c>
      <c r="G126" s="98"/>
      <c r="H126" s="98"/>
      <c r="I126" s="98"/>
      <c r="J126" s="99"/>
    </row>
    <row r="127" spans="1:10" ht="36" customHeight="1" x14ac:dyDescent="0.25">
      <c r="A127" s="7"/>
      <c r="B127" s="94" t="s">
        <v>201</v>
      </c>
      <c r="C127" s="95"/>
      <c r="D127" s="95"/>
      <c r="E127" s="96"/>
      <c r="F127" s="97">
        <v>1080</v>
      </c>
      <c r="G127" s="98"/>
      <c r="H127" s="98"/>
      <c r="I127" s="98"/>
      <c r="J127" s="99"/>
    </row>
    <row r="128" spans="1:10" ht="36" customHeight="1" x14ac:dyDescent="0.25">
      <c r="A128" s="7"/>
      <c r="B128" s="94" t="s">
        <v>202</v>
      </c>
      <c r="C128" s="95"/>
      <c r="D128" s="95"/>
      <c r="E128" s="96"/>
      <c r="F128" s="97">
        <v>63540</v>
      </c>
      <c r="G128" s="98"/>
      <c r="H128" s="98"/>
      <c r="I128" s="98"/>
      <c r="J128" s="99"/>
    </row>
    <row r="129" spans="1:10" ht="36" customHeight="1" x14ac:dyDescent="0.25">
      <c r="A129" s="7"/>
      <c r="B129" s="94" t="s">
        <v>203</v>
      </c>
      <c r="C129" s="95"/>
      <c r="D129" s="95"/>
      <c r="E129" s="96"/>
      <c r="F129" s="97">
        <v>131940</v>
      </c>
      <c r="G129" s="98"/>
      <c r="H129" s="98"/>
      <c r="I129" s="98"/>
      <c r="J129" s="99"/>
    </row>
    <row r="130" spans="1:10" ht="36" customHeight="1" x14ac:dyDescent="0.25">
      <c r="A130" s="7"/>
      <c r="B130" s="94" t="s">
        <v>204</v>
      </c>
      <c r="C130" s="95"/>
      <c r="D130" s="95"/>
      <c r="E130" s="96"/>
      <c r="F130" s="97">
        <v>158940</v>
      </c>
      <c r="G130" s="98"/>
      <c r="H130" s="98"/>
      <c r="I130" s="98"/>
      <c r="J130" s="99"/>
    </row>
    <row r="131" spans="1:10" ht="36" customHeight="1" thickBot="1" x14ac:dyDescent="0.3">
      <c r="A131" s="7"/>
      <c r="B131" s="94" t="s">
        <v>205</v>
      </c>
      <c r="C131" s="95"/>
      <c r="D131" s="95"/>
      <c r="E131" s="96"/>
      <c r="F131" s="97">
        <v>1800</v>
      </c>
      <c r="G131" s="98"/>
      <c r="H131" s="98"/>
      <c r="I131" s="98"/>
      <c r="J131" s="99"/>
    </row>
    <row r="132" spans="1:10" ht="36" customHeight="1" x14ac:dyDescent="0.25">
      <c r="A132" s="7"/>
      <c r="B132" s="300" t="s">
        <v>185</v>
      </c>
      <c r="C132" s="301"/>
      <c r="D132" s="301"/>
      <c r="E132" s="301"/>
      <c r="F132" s="301"/>
      <c r="G132" s="301"/>
      <c r="H132" s="301"/>
      <c r="I132" s="301"/>
      <c r="J132" s="302"/>
    </row>
    <row r="133" spans="1:10" ht="36" customHeight="1" thickBot="1" x14ac:dyDescent="0.3">
      <c r="A133" s="7"/>
      <c r="B133" s="330" t="s">
        <v>206</v>
      </c>
      <c r="C133" s="330"/>
      <c r="D133" s="330"/>
      <c r="E133" s="330"/>
      <c r="F133" s="311">
        <v>150</v>
      </c>
      <c r="G133" s="311"/>
      <c r="H133" s="311"/>
      <c r="I133" s="311"/>
      <c r="J133" s="312"/>
    </row>
    <row r="134" spans="1:10" ht="24" customHeight="1" thickBot="1" x14ac:dyDescent="0.3">
      <c r="A134" s="7"/>
      <c r="B134" s="85"/>
      <c r="C134" s="86"/>
      <c r="D134" s="86"/>
      <c r="E134" s="87"/>
      <c r="F134" s="88"/>
      <c r="G134" s="89"/>
      <c r="H134" s="89"/>
      <c r="I134" s="89"/>
      <c r="J134" s="90"/>
    </row>
    <row r="135" spans="1:10" ht="18" customHeight="1" x14ac:dyDescent="0.25">
      <c r="A135" s="7"/>
      <c r="B135" s="27"/>
      <c r="C135" s="28"/>
      <c r="D135" s="28"/>
      <c r="E135" s="28"/>
      <c r="F135" s="29"/>
      <c r="G135" s="29"/>
      <c r="H135" s="29"/>
      <c r="I135" s="29"/>
      <c r="J135" s="29"/>
    </row>
    <row r="136" spans="1:10" ht="67.5" customHeight="1" x14ac:dyDescent="0.25">
      <c r="A136" s="7"/>
      <c r="B136" s="91" t="s">
        <v>275</v>
      </c>
      <c r="C136" s="91"/>
      <c r="D136" s="91"/>
      <c r="E136" s="91"/>
      <c r="F136" s="91"/>
      <c r="G136" s="91"/>
      <c r="H136" s="91"/>
      <c r="I136" s="91"/>
      <c r="J136" s="91"/>
    </row>
    <row r="137" spans="1:10" ht="27" customHeight="1" x14ac:dyDescent="0.25">
      <c r="A137" s="7" t="s">
        <v>113</v>
      </c>
      <c r="B137" s="92" t="s">
        <v>209</v>
      </c>
      <c r="C137" s="92"/>
      <c r="D137" s="92"/>
      <c r="E137" s="92"/>
      <c r="F137" s="92"/>
      <c r="G137" s="92"/>
      <c r="H137" s="92"/>
      <c r="I137" s="92"/>
      <c r="J137" s="92"/>
    </row>
    <row r="138" spans="1:10" s="37" customFormat="1" ht="20.100000000000001" customHeight="1" x14ac:dyDescent="0.25">
      <c r="B138" s="55"/>
      <c r="F138" s="56"/>
      <c r="G138" s="56"/>
      <c r="H138" s="56"/>
      <c r="I138" s="56"/>
      <c r="J138" s="56"/>
    </row>
    <row r="139" spans="1:10" s="48" customFormat="1" ht="36" customHeight="1" thickBot="1" x14ac:dyDescent="0.3">
      <c r="B139" s="341" t="s">
        <v>276</v>
      </c>
      <c r="C139" s="341"/>
      <c r="D139" s="341"/>
      <c r="E139" s="341"/>
      <c r="F139" s="341"/>
      <c r="G139" s="341"/>
      <c r="H139" s="341"/>
      <c r="I139" s="341"/>
    </row>
    <row r="140" spans="1:10" s="32" customFormat="1" ht="36" customHeight="1" thickBot="1" x14ac:dyDescent="0.3">
      <c r="B140" s="342" t="s">
        <v>277</v>
      </c>
      <c r="C140" s="343"/>
      <c r="D140" s="343"/>
      <c r="E140" s="343"/>
      <c r="F140" s="343"/>
      <c r="G140" s="343"/>
      <c r="H140" s="343"/>
      <c r="I140" s="344"/>
    </row>
    <row r="141" spans="1:10" ht="54" customHeight="1" thickBot="1" x14ac:dyDescent="0.3">
      <c r="B141" s="345" t="s">
        <v>301</v>
      </c>
      <c r="C141" s="346"/>
      <c r="D141" s="347" t="s">
        <v>302</v>
      </c>
      <c r="E141" s="348"/>
      <c r="F141" s="349"/>
      <c r="G141" s="348" t="s">
        <v>303</v>
      </c>
      <c r="H141" s="348"/>
      <c r="I141" s="349"/>
      <c r="J141" s="8"/>
    </row>
    <row r="142" spans="1:10" ht="36" customHeight="1" x14ac:dyDescent="0.25">
      <c r="B142" s="331" t="s">
        <v>281</v>
      </c>
      <c r="C142" s="332"/>
      <c r="D142" s="333" t="s">
        <v>282</v>
      </c>
      <c r="E142" s="333"/>
      <c r="F142" s="333"/>
      <c r="G142" s="335">
        <v>2190</v>
      </c>
      <c r="H142" s="333"/>
      <c r="I142" s="336"/>
      <c r="J142" s="8"/>
    </row>
    <row r="143" spans="1:10" ht="36" customHeight="1" x14ac:dyDescent="0.25">
      <c r="B143" s="337" t="s">
        <v>283</v>
      </c>
      <c r="C143" s="338"/>
      <c r="D143" s="334"/>
      <c r="E143" s="334"/>
      <c r="F143" s="334"/>
      <c r="G143" s="339">
        <v>1590</v>
      </c>
      <c r="H143" s="334"/>
      <c r="I143" s="340"/>
      <c r="J143" s="8"/>
    </row>
    <row r="144" spans="1:10" ht="36" customHeight="1" x14ac:dyDescent="0.25">
      <c r="B144" s="337" t="s">
        <v>284</v>
      </c>
      <c r="C144" s="338"/>
      <c r="D144" s="334"/>
      <c r="E144" s="334"/>
      <c r="F144" s="334"/>
      <c r="G144" s="339">
        <v>1440</v>
      </c>
      <c r="H144" s="334"/>
      <c r="I144" s="340"/>
      <c r="J144" s="8"/>
    </row>
    <row r="145" spans="1:10" ht="54" customHeight="1" x14ac:dyDescent="0.25">
      <c r="B145" s="337" t="s">
        <v>285</v>
      </c>
      <c r="C145" s="338"/>
      <c r="D145" s="334"/>
      <c r="E145" s="334"/>
      <c r="F145" s="334"/>
      <c r="G145" s="339">
        <v>1290</v>
      </c>
      <c r="H145" s="334"/>
      <c r="I145" s="340"/>
      <c r="J145" s="8"/>
    </row>
    <row r="146" spans="1:10" ht="40.5" customHeight="1" x14ac:dyDescent="0.25">
      <c r="A146" s="7"/>
      <c r="B146" s="93" t="s">
        <v>210</v>
      </c>
      <c r="C146" s="93"/>
      <c r="D146" s="93"/>
      <c r="E146" s="93"/>
      <c r="F146" s="93"/>
      <c r="G146" s="93"/>
      <c r="H146" s="93"/>
      <c r="I146" s="93"/>
      <c r="J146" s="93"/>
    </row>
    <row r="147" spans="1:10" ht="18" customHeight="1" x14ac:dyDescent="0.25">
      <c r="A147" s="7"/>
    </row>
  </sheetData>
  <sheetProtection selectLockedCells="1" selectUnlockedCells="1"/>
  <mergeCells count="27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16:E116"/>
    <mergeCell ref="F116:J116"/>
    <mergeCell ref="B117:E117"/>
    <mergeCell ref="F117:J117"/>
    <mergeCell ref="B118:E118"/>
    <mergeCell ref="F118:J118"/>
    <mergeCell ref="F112:J112"/>
    <mergeCell ref="B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6:J136"/>
    <mergeCell ref="B137:J137"/>
    <mergeCell ref="B139:I139"/>
    <mergeCell ref="B140:I140"/>
    <mergeCell ref="B141:C141"/>
    <mergeCell ref="D141:F141"/>
    <mergeCell ref="G141:I141"/>
    <mergeCell ref="B131:E131"/>
    <mergeCell ref="F131:J131"/>
    <mergeCell ref="B132:J132"/>
    <mergeCell ref="B133:E133"/>
    <mergeCell ref="F133:J133"/>
    <mergeCell ref="B134:E134"/>
    <mergeCell ref="F134:J134"/>
    <mergeCell ref="B146:J146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86400</v>
      </c>
      <c r="G8" s="16">
        <f>H8*1.1</f>
        <v>79200</v>
      </c>
      <c r="H8" s="16">
        <v>72000</v>
      </c>
      <c r="I8" s="16">
        <f>H8*0.75</f>
        <v>54000</v>
      </c>
      <c r="J8" s="16">
        <f>H8*0.5</f>
        <v>36000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120960</v>
      </c>
      <c r="G9" s="18">
        <f>H9*1.1</f>
        <v>110880.00000000001</v>
      </c>
      <c r="H9" s="18">
        <v>100800</v>
      </c>
      <c r="I9" s="18">
        <f>H9*0.75</f>
        <v>75600</v>
      </c>
      <c r="J9" s="18">
        <f>H9*0.5</f>
        <v>50400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16560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24480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2880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4032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18720 до 374400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18720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37440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56160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74880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93600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112320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131040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149760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168480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187200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205920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224640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243360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262080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280800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299520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318240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336960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355680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374400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720 до 57600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12960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23040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720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57600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15840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50400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2880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2880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5760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8640</v>
      </c>
      <c r="G48" s="98"/>
      <c r="H48" s="98"/>
      <c r="I48" s="98"/>
      <c r="J48" s="99"/>
    </row>
    <row r="49" spans="1:10" ht="36" customHeight="1" thickBot="1" x14ac:dyDescent="0.3">
      <c r="A49" s="7"/>
      <c r="B49" s="132" t="s">
        <v>151</v>
      </c>
      <c r="C49" s="133"/>
      <c r="D49" s="133"/>
      <c r="E49" s="134"/>
      <c r="F49" s="135">
        <v>57600</v>
      </c>
      <c r="G49" s="136"/>
      <c r="H49" s="136"/>
      <c r="I49" s="136"/>
      <c r="J49" s="137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"&amp;MIN(F52,F56:J57,H90,F58:F69)&amp;" до "&amp;MAX(F52,F56:J57,H90,F58:F69)</f>
        <v>Цена от 6120 до 191520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50400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5040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25200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61200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43200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100800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64800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77760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57600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62640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129600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191520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6120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25920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21600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115200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43200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14400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54000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60120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86400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60480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141120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90720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108864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80640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87840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181440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8640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242">
        <v>161280</v>
      </c>
      <c r="G82" s="305"/>
      <c r="H82" s="305"/>
      <c r="I82" s="305"/>
      <c r="J82" s="306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60480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51840</v>
      </c>
      <c r="G90" s="42">
        <f>H90*1.1</f>
        <v>47520.000000000007</v>
      </c>
      <c r="H90" s="42">
        <v>43200</v>
      </c>
      <c r="I90" s="42">
        <f>H90*0.75</f>
        <v>32400</v>
      </c>
      <c r="J90" s="43">
        <f>H90*0.5</f>
        <v>21600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18720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269</v>
      </c>
      <c r="C92" s="95"/>
      <c r="D92" s="95"/>
      <c r="E92" s="96"/>
      <c r="F92" s="115">
        <v>60480</v>
      </c>
      <c r="G92" s="116"/>
      <c r="H92" s="116"/>
      <c r="I92" s="116"/>
      <c r="J92" s="117"/>
    </row>
    <row r="93" spans="1:10" ht="36" customHeight="1" x14ac:dyDescent="0.25">
      <c r="A93" s="7" t="s">
        <v>111</v>
      </c>
      <c r="B93" s="94" t="s">
        <v>192</v>
      </c>
      <c r="C93" s="95"/>
      <c r="D93" s="95"/>
      <c r="E93" s="96"/>
      <c r="F93" s="97">
        <v>57600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193</v>
      </c>
      <c r="C94" s="95"/>
      <c r="D94" s="95"/>
      <c r="E94" s="96"/>
      <c r="F94" s="41">
        <f>H94*1.2</f>
        <v>72576</v>
      </c>
      <c r="G94" s="42">
        <f>H94*1.1</f>
        <v>66528</v>
      </c>
      <c r="H94" s="42">
        <v>60480</v>
      </c>
      <c r="I94" s="42">
        <f>H94*0.75</f>
        <v>45360</v>
      </c>
      <c r="J94" s="43">
        <f>H94*0.5</f>
        <v>30240</v>
      </c>
    </row>
    <row r="95" spans="1:10" ht="36" customHeight="1" x14ac:dyDescent="0.25">
      <c r="A95" s="7" t="s">
        <v>113</v>
      </c>
      <c r="B95" s="94" t="s">
        <v>194</v>
      </c>
      <c r="C95" s="95"/>
      <c r="D95" s="95"/>
      <c r="E95" s="96"/>
      <c r="F95" s="97">
        <v>27360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84960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80640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138"/>
      <c r="F98" s="26">
        <f>H98*1.2</f>
        <v>108864</v>
      </c>
      <c r="G98" s="26">
        <f>H98*1.1</f>
        <v>99792.000000000015</v>
      </c>
      <c r="H98" s="26">
        <v>90720</v>
      </c>
      <c r="I98" s="26">
        <f>H98*0.75</f>
        <v>68040</v>
      </c>
      <c r="J98" s="26">
        <f>H98*0.5</f>
        <v>45360</v>
      </c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102240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204480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255600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3600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153360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306720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383760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5040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18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67.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0.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7" customHeight="1" x14ac:dyDescent="0.25">
      <c r="A114" s="7" t="s">
        <v>113</v>
      </c>
      <c r="B114" s="92" t="s">
        <v>209</v>
      </c>
      <c r="C114" s="92"/>
      <c r="D114" s="92"/>
      <c r="E114" s="92"/>
      <c r="F114" s="92"/>
      <c r="G114" s="92"/>
      <c r="H114" s="92"/>
      <c r="I114" s="92"/>
      <c r="J114" s="92"/>
    </row>
    <row r="115" spans="1:10" ht="40.5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18" customHeight="1" x14ac:dyDescent="0.25">
      <c r="A116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50803.199999999997</v>
      </c>
      <c r="G9" s="18">
        <f>H9*1.1</f>
        <v>46569.600000000006</v>
      </c>
      <c r="H9" s="18">
        <v>42336</v>
      </c>
      <c r="I9" s="18">
        <f>H9*0.75</f>
        <v>31752</v>
      </c>
      <c r="J9" s="18">
        <f>H9*0.5</f>
        <v>21168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54432</v>
      </c>
      <c r="G12" s="18">
        <f>H12*1.1</f>
        <v>49896.000000000007</v>
      </c>
      <c r="H12" s="18">
        <v>45360</v>
      </c>
      <c r="I12" s="18">
        <f>H12*0.75</f>
        <v>34020</v>
      </c>
      <c r="J12" s="18">
        <f>H12*0.5</f>
        <v>22680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7200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10080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504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720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2484 до 94392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2484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4968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9936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14904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19872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24840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29808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34776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39744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44712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49680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54648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59616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64584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69552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74520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79488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84456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89424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94392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900 до 17640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3204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17280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900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17640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3240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16920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1800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1800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3600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5400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10800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3060 до 79848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12600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1260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3150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35280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19080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10800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43164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51796.799999999996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10800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19080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10800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30060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3060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10800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7200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79848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10800</v>
      </c>
      <c r="G72" s="98"/>
      <c r="H72" s="98"/>
      <c r="I72" s="98"/>
      <c r="J72" s="99"/>
    </row>
    <row r="73" spans="1:10" ht="36" customHeight="1" x14ac:dyDescent="0.25">
      <c r="A73" s="7"/>
      <c r="B73" s="94" t="s">
        <v>170</v>
      </c>
      <c r="C73" s="95"/>
      <c r="D73" s="95"/>
      <c r="E73" s="96"/>
      <c r="F73" s="97">
        <v>2160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36000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18000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49680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27360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15120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60480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72576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15120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27360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15120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4320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112320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15120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19872</v>
      </c>
      <c r="G93" s="42">
        <f>H93*1.1</f>
        <v>18216</v>
      </c>
      <c r="H93" s="42">
        <v>16560</v>
      </c>
      <c r="I93" s="42">
        <f>H93*0.75</f>
        <v>12420</v>
      </c>
      <c r="J93" s="43">
        <f>H93*0.5</f>
        <v>8280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19080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19080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28512</v>
      </c>
      <c r="G96" s="42">
        <f>H96*1.1</f>
        <v>26136.000000000004</v>
      </c>
      <c r="H96" s="42">
        <v>23760</v>
      </c>
      <c r="I96" s="42">
        <f>H96*0.75</f>
        <v>17820</v>
      </c>
      <c r="J96" s="43">
        <f>H96*0.5</f>
        <v>11880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27360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27360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21600</v>
      </c>
      <c r="G99" s="26">
        <f>H99*1.1</f>
        <v>19800</v>
      </c>
      <c r="H99" s="26">
        <v>18000</v>
      </c>
      <c r="I99" s="26">
        <f>H99*0.75</f>
        <v>13500</v>
      </c>
      <c r="J99" s="26">
        <f>H99*0.5</f>
        <v>9000</v>
      </c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25200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50400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63000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37800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75600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94680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1440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18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67.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0.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7" customHeight="1" x14ac:dyDescent="0.25">
      <c r="A115" s="7" t="s">
        <v>113</v>
      </c>
      <c r="B115" s="92" t="s">
        <v>209</v>
      </c>
      <c r="C115" s="92"/>
      <c r="D115" s="92"/>
      <c r="E115" s="92"/>
      <c r="F115" s="92"/>
      <c r="G115" s="92"/>
      <c r="H115" s="92"/>
      <c r="I115" s="92"/>
      <c r="J115" s="92"/>
    </row>
    <row r="116" spans="1:10" ht="40.5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18" customHeight="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5040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7200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720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1008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3600 до 72000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3600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7200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10800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14400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18000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21600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25200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28800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32400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36000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39600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43200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46800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50400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54000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57600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61200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64800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68400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72000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25200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3960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4680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25200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5760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18000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21600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54720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7200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720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2520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15120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18000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23400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15840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19008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18000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18000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16560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18000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11520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9360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19800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54720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5400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10800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21600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25200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33120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22320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26784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25200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25200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23760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140" t="s">
        <v>181</v>
      </c>
      <c r="C81" s="141"/>
      <c r="D81" s="141"/>
      <c r="E81" s="142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28080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77040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13824</v>
      </c>
      <c r="G90" s="42">
        <f>H90*1.1</f>
        <v>12672.000000000002</v>
      </c>
      <c r="H90" s="42">
        <v>11520</v>
      </c>
      <c r="I90" s="42">
        <f>H90*0.75</f>
        <v>8640</v>
      </c>
      <c r="J90" s="43">
        <f>H90*0.5</f>
        <v>5760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10800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18000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19872</v>
      </c>
      <c r="G93" s="42">
        <f>H93*1.1</f>
        <v>18216</v>
      </c>
      <c r="H93" s="42">
        <v>16560</v>
      </c>
      <c r="I93" s="42">
        <f>H93*0.75</f>
        <v>12420</v>
      </c>
      <c r="J93" s="43">
        <f>H93*0.5</f>
        <v>8280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15120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25200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13824</v>
      </c>
      <c r="G96" s="26">
        <f>H96*1.1</f>
        <v>12672.000000000002</v>
      </c>
      <c r="H96" s="26">
        <v>11520</v>
      </c>
      <c r="I96" s="26">
        <f>H96*0.75</f>
        <v>8640</v>
      </c>
      <c r="J96" s="26">
        <f>H96*0.5</f>
        <v>5760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23760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47520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59400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35640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71280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89280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customHeight="1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18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67.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0.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7" customHeight="1" x14ac:dyDescent="0.25">
      <c r="A112" s="7" t="s">
        <v>113</v>
      </c>
      <c r="B112" s="92" t="s">
        <v>209</v>
      </c>
      <c r="C112" s="92"/>
      <c r="D112" s="92"/>
      <c r="E112" s="92"/>
      <c r="F112" s="92"/>
      <c r="G112" s="92"/>
      <c r="H112" s="92"/>
      <c r="I112" s="92"/>
      <c r="J112" s="92"/>
    </row>
    <row r="113" spans="1:10" ht="40.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18" customHeight="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F3" sqref="F3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22550.399999999998</v>
      </c>
      <c r="G8" s="16">
        <f>H8*1.1</f>
        <v>20671.2</v>
      </c>
      <c r="H8" s="16">
        <v>18792</v>
      </c>
      <c r="I8" s="16">
        <f>H8*0.75</f>
        <v>14094</v>
      </c>
      <c r="J8" s="16">
        <f>H8*0.5</f>
        <v>9396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7092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10080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2124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3024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5688 до 113760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5688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11376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17064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22752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28440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34128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39816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45504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51192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56880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62568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68256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73944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79632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85320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91008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96696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102384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108072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113760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37512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4608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7812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2124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37512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7452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24120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27252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45360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22104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2210.3999999999996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5526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29916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19836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44784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35424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42508.800000000003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17352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40356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44784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19260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10620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7812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45360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12420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4608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36000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33030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42480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28080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63360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49680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59616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24480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56880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63360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64080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18000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18273.599999999999</v>
      </c>
      <c r="G90" s="42">
        <f>H90*1.1</f>
        <v>16750.800000000003</v>
      </c>
      <c r="H90" s="42">
        <v>15228</v>
      </c>
      <c r="I90" s="42">
        <f>H90*0.75</f>
        <v>11421</v>
      </c>
      <c r="J90" s="43">
        <f>H90*0.5</f>
        <v>7614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11340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26928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25920</v>
      </c>
      <c r="G93" s="42">
        <f>H93*1.1</f>
        <v>23760.000000000004</v>
      </c>
      <c r="H93" s="42">
        <v>21600</v>
      </c>
      <c r="I93" s="42">
        <f>H93*0.75</f>
        <v>16200</v>
      </c>
      <c r="J93" s="43">
        <f>H93*0.5</f>
        <v>10800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16560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38160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11340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15588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31176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38952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360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23364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46728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58500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720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3" activePane="bottomLeft" state="frozen"/>
      <selection activeCell="B11" sqref="B11:E11"/>
      <selection pane="bottomLeft" activeCell="A40" sqref="A40:XFD62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3.25" x14ac:dyDescent="0.25">
      <c r="A7" s="7" t="s">
        <v>111</v>
      </c>
      <c r="B7" s="182" t="s">
        <v>232</v>
      </c>
      <c r="C7" s="265"/>
      <c r="D7" s="265"/>
      <c r="E7" s="266"/>
      <c r="F7" s="16">
        <f>H7*1.2</f>
        <v>52617.599999999999</v>
      </c>
      <c r="G7" s="16">
        <f>H7*1.1</f>
        <v>48232.800000000003</v>
      </c>
      <c r="H7" s="16">
        <v>43848</v>
      </c>
      <c r="I7" s="16">
        <f>H7*0.75</f>
        <v>32886</v>
      </c>
      <c r="J7" s="16">
        <f>H7*0.5</f>
        <v>21924</v>
      </c>
    </row>
    <row r="8" spans="1:10" ht="24" thickBot="1" x14ac:dyDescent="0.3">
      <c r="A8" s="7" t="s">
        <v>113</v>
      </c>
      <c r="B8" s="166" t="s">
        <v>233</v>
      </c>
      <c r="C8" s="167"/>
      <c r="D8" s="167"/>
      <c r="E8" s="114"/>
      <c r="F8" s="18">
        <f>H8*1.2</f>
        <v>73699.199999999997</v>
      </c>
      <c r="G8" s="18">
        <f>H8*1.1</f>
        <v>67557.600000000006</v>
      </c>
      <c r="H8" s="18">
        <v>61416</v>
      </c>
      <c r="I8" s="18">
        <f>H8*0.75</f>
        <v>46062</v>
      </c>
      <c r="J8" s="18">
        <f>H8*0.5</f>
        <v>30708</v>
      </c>
    </row>
    <row r="9" spans="1:10" ht="24" thickBot="1" x14ac:dyDescent="0.3">
      <c r="A9" s="7"/>
      <c r="B9" s="85"/>
      <c r="C9" s="86"/>
      <c r="D9" s="86"/>
      <c r="E9" s="87"/>
      <c r="F9" s="57"/>
      <c r="G9" s="57"/>
      <c r="H9" s="57"/>
      <c r="I9" s="57"/>
      <c r="J9" s="58"/>
    </row>
    <row r="10" spans="1:10" ht="23.25" x14ac:dyDescent="0.25">
      <c r="A10" s="7" t="s">
        <v>111</v>
      </c>
      <c r="B10" s="182" t="s">
        <v>234</v>
      </c>
      <c r="C10" s="265"/>
      <c r="D10" s="265"/>
      <c r="E10" s="266"/>
      <c r="F10" s="16">
        <f>H10*1.2</f>
        <v>55209.599999999999</v>
      </c>
      <c r="G10" s="16">
        <f>H10*1.1</f>
        <v>50608.800000000003</v>
      </c>
      <c r="H10" s="16">
        <v>46008</v>
      </c>
      <c r="I10" s="16">
        <f>H10*0.75</f>
        <v>34506</v>
      </c>
      <c r="J10" s="16">
        <f>H10*0.5</f>
        <v>23004</v>
      </c>
    </row>
    <row r="11" spans="1:10" ht="36" customHeight="1" thickBot="1" x14ac:dyDescent="0.3">
      <c r="A11" s="7" t="s">
        <v>113</v>
      </c>
      <c r="B11" s="166" t="s">
        <v>235</v>
      </c>
      <c r="C11" s="167"/>
      <c r="D11" s="167"/>
      <c r="E11" s="114"/>
      <c r="F11" s="18">
        <f>H11*1.2</f>
        <v>77328</v>
      </c>
      <c r="G11" s="18">
        <f>H11*1.1</f>
        <v>70884</v>
      </c>
      <c r="H11" s="18">
        <v>64440</v>
      </c>
      <c r="I11" s="18">
        <f>H11*0.75</f>
        <v>48330</v>
      </c>
      <c r="J11" s="18">
        <f>H11*0.5</f>
        <v>32220</v>
      </c>
    </row>
    <row r="12" spans="1:10" ht="36" customHeight="1" thickBot="1" x14ac:dyDescent="0.3">
      <c r="A12" s="7"/>
      <c r="B12" s="85"/>
      <c r="C12" s="155"/>
      <c r="D12" s="155"/>
      <c r="E12" s="156"/>
      <c r="F12" s="57"/>
      <c r="G12" s="57"/>
      <c r="H12" s="57"/>
      <c r="I12" s="57"/>
      <c r="J12" s="58"/>
    </row>
    <row r="13" spans="1:10" ht="23.25" x14ac:dyDescent="0.25">
      <c r="A13" s="7" t="s">
        <v>111</v>
      </c>
      <c r="B13" s="182" t="s">
        <v>115</v>
      </c>
      <c r="C13" s="183"/>
      <c r="D13" s="183"/>
      <c r="E13" s="184"/>
      <c r="F13" s="16">
        <f>H13*1.2</f>
        <v>7257.5999999999995</v>
      </c>
      <c r="G13" s="16">
        <f>H13*1.1</f>
        <v>6652.8</v>
      </c>
      <c r="H13" s="16">
        <v>6048</v>
      </c>
      <c r="I13" s="16">
        <f>H13*0.75</f>
        <v>4536</v>
      </c>
      <c r="J13" s="16">
        <f>H13*0.5</f>
        <v>3024</v>
      </c>
    </row>
    <row r="14" spans="1:10" ht="36" customHeight="1" thickBot="1" x14ac:dyDescent="0.3">
      <c r="A14" s="7" t="s">
        <v>113</v>
      </c>
      <c r="B14" s="238" t="s">
        <v>116</v>
      </c>
      <c r="C14" s="239"/>
      <c r="D14" s="239"/>
      <c r="E14" s="240"/>
      <c r="F14" s="18">
        <f>H14*1.2</f>
        <v>10368</v>
      </c>
      <c r="G14" s="18">
        <f>H14*1.1</f>
        <v>9504</v>
      </c>
      <c r="H14" s="18">
        <v>8640</v>
      </c>
      <c r="I14" s="18">
        <f>H14*0.75</f>
        <v>6480</v>
      </c>
      <c r="J14" s="18">
        <f>H14*0.5</f>
        <v>4320</v>
      </c>
    </row>
    <row r="15" spans="1:10" ht="36" customHeight="1" thickBot="1" x14ac:dyDescent="0.3">
      <c r="A15" s="7"/>
      <c r="B15" s="85"/>
      <c r="C15" s="155"/>
      <c r="D15" s="155"/>
      <c r="E15" s="156"/>
      <c r="F15" s="57"/>
      <c r="G15" s="57"/>
      <c r="H15" s="57"/>
      <c r="I15" s="57"/>
      <c r="J15" s="58"/>
    </row>
    <row r="16" spans="1:10" ht="24" thickBot="1" x14ac:dyDescent="0.3">
      <c r="A16" s="7" t="s">
        <v>111</v>
      </c>
      <c r="B16" s="140" t="s">
        <v>236</v>
      </c>
      <c r="C16" s="138"/>
      <c r="D16" s="138"/>
      <c r="E16" s="96"/>
      <c r="F16" s="276">
        <v>1260</v>
      </c>
      <c r="G16" s="277"/>
      <c r="H16" s="277"/>
      <c r="I16" s="277"/>
      <c r="J16" s="278"/>
    </row>
    <row r="17" spans="1:10" ht="36" customHeight="1" thickBot="1" x14ac:dyDescent="0.3">
      <c r="A17" s="7" t="s">
        <v>113</v>
      </c>
      <c r="B17" s="140" t="s">
        <v>237</v>
      </c>
      <c r="C17" s="138"/>
      <c r="D17" s="138"/>
      <c r="E17" s="96"/>
      <c r="F17" s="276">
        <v>1260</v>
      </c>
      <c r="G17" s="277"/>
      <c r="H17" s="277"/>
      <c r="I17" s="277"/>
      <c r="J17" s="278"/>
    </row>
    <row r="18" spans="1:10" ht="24" thickBot="1" x14ac:dyDescent="0.3">
      <c r="A18" s="7"/>
      <c r="B18" s="85"/>
      <c r="C18" s="86"/>
      <c r="D18" s="86"/>
      <c r="E18" s="87"/>
      <c r="F18" s="88"/>
      <c r="G18" s="89"/>
      <c r="H18" s="89"/>
      <c r="I18" s="89"/>
      <c r="J18" s="90"/>
    </row>
    <row r="19" spans="1:10" ht="36" customHeight="1" thickBot="1" x14ac:dyDescent="0.3">
      <c r="A19" s="7"/>
      <c r="B19" s="157" t="s">
        <v>119</v>
      </c>
      <c r="C19" s="158"/>
      <c r="D19" s="158"/>
      <c r="E19" s="159"/>
      <c r="F19" s="160" t="str">
        <f>"Цена от "&amp;MIN($F$20:F39)&amp;" до "&amp;MAX($F$20:F39)</f>
        <v>Цена от 7092 до 141840</v>
      </c>
      <c r="G19" s="161"/>
      <c r="H19" s="161"/>
      <c r="I19" s="161"/>
      <c r="J19" s="162"/>
    </row>
    <row r="20" spans="1:10" ht="36" customHeight="1" outlineLevel="1" x14ac:dyDescent="0.25">
      <c r="A20" s="7"/>
      <c r="B20" s="140" t="s">
        <v>120</v>
      </c>
      <c r="C20" s="138"/>
      <c r="D20" s="138"/>
      <c r="E20" s="96"/>
      <c r="F20" s="97">
        <v>7092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121</v>
      </c>
      <c r="C21" s="138"/>
      <c r="D21" s="138"/>
      <c r="E21" s="96"/>
      <c r="F21" s="97">
        <v>14184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122</v>
      </c>
      <c r="C22" s="138"/>
      <c r="D22" s="138"/>
      <c r="E22" s="96"/>
      <c r="F22" s="97">
        <v>21276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123</v>
      </c>
      <c r="C23" s="138"/>
      <c r="D23" s="138"/>
      <c r="E23" s="96"/>
      <c r="F23" s="97">
        <v>28368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124</v>
      </c>
      <c r="C24" s="138"/>
      <c r="D24" s="138"/>
      <c r="E24" s="96"/>
      <c r="F24" s="97">
        <v>35460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125</v>
      </c>
      <c r="C25" s="138"/>
      <c r="D25" s="138"/>
      <c r="E25" s="96"/>
      <c r="F25" s="97">
        <v>42552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126</v>
      </c>
      <c r="C26" s="138"/>
      <c r="D26" s="138"/>
      <c r="E26" s="96"/>
      <c r="F26" s="97">
        <v>49644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127</v>
      </c>
      <c r="C27" s="138"/>
      <c r="D27" s="138"/>
      <c r="E27" s="96"/>
      <c r="F27" s="97">
        <v>56736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128</v>
      </c>
      <c r="C28" s="138"/>
      <c r="D28" s="138"/>
      <c r="E28" s="96"/>
      <c r="F28" s="97">
        <v>63828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129</v>
      </c>
      <c r="C29" s="138"/>
      <c r="D29" s="138"/>
      <c r="E29" s="96"/>
      <c r="F29" s="97">
        <v>70920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130</v>
      </c>
      <c r="C30" s="138"/>
      <c r="D30" s="138"/>
      <c r="E30" s="96"/>
      <c r="F30" s="97">
        <v>78012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131</v>
      </c>
      <c r="C31" s="138"/>
      <c r="D31" s="138"/>
      <c r="E31" s="96"/>
      <c r="F31" s="97">
        <v>85104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132</v>
      </c>
      <c r="C32" s="138"/>
      <c r="D32" s="138"/>
      <c r="E32" s="96"/>
      <c r="F32" s="97">
        <v>92196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133</v>
      </c>
      <c r="C33" s="138"/>
      <c r="D33" s="138"/>
      <c r="E33" s="96"/>
      <c r="F33" s="97">
        <v>99288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134</v>
      </c>
      <c r="C34" s="138"/>
      <c r="D34" s="138"/>
      <c r="E34" s="96"/>
      <c r="F34" s="97">
        <v>106380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135</v>
      </c>
      <c r="C35" s="138"/>
      <c r="D35" s="138"/>
      <c r="E35" s="96"/>
      <c r="F35" s="97">
        <v>113472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136</v>
      </c>
      <c r="C36" s="138"/>
      <c r="D36" s="138"/>
      <c r="E36" s="96"/>
      <c r="F36" s="97">
        <v>120564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137</v>
      </c>
      <c r="C37" s="138"/>
      <c r="D37" s="138"/>
      <c r="E37" s="96"/>
      <c r="F37" s="97">
        <v>127656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138</v>
      </c>
      <c r="C38" s="138"/>
      <c r="D38" s="138"/>
      <c r="E38" s="96"/>
      <c r="F38" s="97">
        <v>134748</v>
      </c>
      <c r="G38" s="98"/>
      <c r="H38" s="98"/>
      <c r="I38" s="98"/>
      <c r="J38" s="99"/>
    </row>
    <row r="39" spans="1:10" ht="36" customHeight="1" outlineLevel="1" thickBot="1" x14ac:dyDescent="0.3">
      <c r="A39" s="7"/>
      <c r="B39" s="140" t="s">
        <v>139</v>
      </c>
      <c r="C39" s="138"/>
      <c r="D39" s="138"/>
      <c r="E39" s="96"/>
      <c r="F39" s="97">
        <v>141840</v>
      </c>
      <c r="G39" s="98"/>
      <c r="H39" s="98"/>
      <c r="I39" s="98"/>
      <c r="J39" s="99"/>
    </row>
    <row r="40" spans="1:10" ht="36" customHeight="1" thickBot="1" x14ac:dyDescent="0.3">
      <c r="A40" s="7"/>
      <c r="B40" s="149" t="s">
        <v>140</v>
      </c>
      <c r="C40" s="150"/>
      <c r="D40" s="150"/>
      <c r="E40" s="151"/>
      <c r="F40" s="152" t="str">
        <f>"Цена от "&amp;MIN(F41:F51)&amp;" до "&amp;MAX(F41:F51)</f>
        <v>Цена от 1800 до 12240</v>
      </c>
      <c r="G40" s="153"/>
      <c r="H40" s="153"/>
      <c r="I40" s="153"/>
      <c r="J40" s="154"/>
    </row>
    <row r="41" spans="1:10" ht="36" customHeight="1" x14ac:dyDescent="0.25">
      <c r="A41" s="7"/>
      <c r="B41" s="94" t="s">
        <v>141</v>
      </c>
      <c r="C41" s="95"/>
      <c r="D41" s="95"/>
      <c r="E41" s="96"/>
      <c r="F41" s="97">
        <v>6480</v>
      </c>
      <c r="G41" s="98"/>
      <c r="H41" s="98"/>
      <c r="I41" s="98"/>
      <c r="J41" s="99"/>
    </row>
    <row r="42" spans="1:10" ht="36" customHeight="1" x14ac:dyDescent="0.25">
      <c r="A42" s="7"/>
      <c r="B42" s="94" t="s">
        <v>142</v>
      </c>
      <c r="C42" s="95"/>
      <c r="D42" s="95"/>
      <c r="E42" s="96"/>
      <c r="F42" s="97">
        <v>7380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2484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6480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3600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3600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1800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1800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3600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5400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12240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"&amp;MIN(F54,F58:J59,H92,F60:J71)&amp;" до "&amp;MAX(F54,F58:J59,H92,F60:J71)</f>
        <v>Цена от 5688 до 113976</v>
      </c>
      <c r="G52" s="274"/>
      <c r="H52" s="274"/>
      <c r="I52" s="274"/>
      <c r="J52" s="275"/>
    </row>
    <row r="53" spans="1:10" ht="24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15984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135">
        <v>1598.3999999999999</v>
      </c>
      <c r="G55" s="136"/>
      <c r="H55" s="136"/>
      <c r="I55" s="136"/>
      <c r="J55" s="137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135">
        <v>3996</v>
      </c>
      <c r="G56" s="136"/>
      <c r="H56" s="136"/>
      <c r="I56" s="136"/>
      <c r="J56" s="137"/>
    </row>
    <row r="57" spans="1:10" ht="24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112" t="s">
        <v>156</v>
      </c>
      <c r="C58" s="113"/>
      <c r="D58" s="113"/>
      <c r="E58" s="114"/>
      <c r="F58" s="115">
        <v>33984</v>
      </c>
      <c r="G58" s="116"/>
      <c r="H58" s="116"/>
      <c r="I58" s="116"/>
      <c r="J58" s="117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10800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158</v>
      </c>
      <c r="C60" s="95"/>
      <c r="D60" s="95"/>
      <c r="E60" s="96"/>
      <c r="F60" s="97">
        <v>23400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159</v>
      </c>
      <c r="C61" s="95"/>
      <c r="D61" s="95"/>
      <c r="E61" s="96"/>
      <c r="F61" s="97">
        <v>23400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160</v>
      </c>
      <c r="C62" s="95"/>
      <c r="D62" s="95"/>
      <c r="E62" s="96"/>
      <c r="F62" s="97">
        <v>28080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161</v>
      </c>
      <c r="C63" s="95"/>
      <c r="D63" s="95"/>
      <c r="E63" s="96"/>
      <c r="F63" s="97">
        <v>18000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162</v>
      </c>
      <c r="C64" s="95"/>
      <c r="D64" s="95"/>
      <c r="E64" s="96"/>
      <c r="F64" s="97">
        <v>9000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163</v>
      </c>
      <c r="C65" s="95"/>
      <c r="D65" s="95"/>
      <c r="E65" s="96"/>
      <c r="F65" s="97">
        <v>23400</v>
      </c>
      <c r="G65" s="98"/>
      <c r="H65" s="98"/>
      <c r="I65" s="98"/>
      <c r="J65" s="99"/>
    </row>
    <row r="66" spans="1:10" ht="36" customHeight="1" x14ac:dyDescent="0.25">
      <c r="A66" s="7"/>
      <c r="B66" s="94" t="s">
        <v>164</v>
      </c>
      <c r="C66" s="95"/>
      <c r="D66" s="95"/>
      <c r="E66" s="96"/>
      <c r="F66" s="97">
        <v>43200</v>
      </c>
      <c r="G66" s="98"/>
      <c r="H66" s="98"/>
      <c r="I66" s="98"/>
      <c r="J66" s="99"/>
    </row>
    <row r="67" spans="1:10" ht="36" customHeight="1" x14ac:dyDescent="0.25">
      <c r="A67" s="7" t="s">
        <v>111</v>
      </c>
      <c r="B67" s="112" t="s">
        <v>165</v>
      </c>
      <c r="C67" s="113"/>
      <c r="D67" s="113"/>
      <c r="E67" s="114"/>
      <c r="F67" s="97">
        <v>5688</v>
      </c>
      <c r="G67" s="98"/>
      <c r="H67" s="98"/>
      <c r="I67" s="98"/>
      <c r="J67" s="99"/>
    </row>
    <row r="68" spans="1:10" ht="36" customHeight="1" x14ac:dyDescent="0.25">
      <c r="A68" s="7"/>
      <c r="B68" s="140" t="s">
        <v>166</v>
      </c>
      <c r="C68" s="141"/>
      <c r="D68" s="141"/>
      <c r="E68" s="142"/>
      <c r="F68" s="97">
        <v>27612</v>
      </c>
      <c r="G68" s="98"/>
      <c r="H68" s="98"/>
      <c r="I68" s="98"/>
      <c r="J68" s="99"/>
    </row>
    <row r="69" spans="1:10" ht="36" customHeight="1" x14ac:dyDescent="0.25">
      <c r="A69" s="7"/>
      <c r="B69" s="140" t="s">
        <v>167</v>
      </c>
      <c r="C69" s="141"/>
      <c r="D69" s="141"/>
      <c r="E69" s="142"/>
      <c r="F69" s="97">
        <v>21240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140" t="s">
        <v>168</v>
      </c>
      <c r="C70" s="141"/>
      <c r="D70" s="141"/>
      <c r="E70" s="142"/>
      <c r="F70" s="97">
        <v>113976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14400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170</v>
      </c>
      <c r="C72" s="95"/>
      <c r="D72" s="95"/>
      <c r="E72" s="96"/>
      <c r="F72" s="97">
        <v>2160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36000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30060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48240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15120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33120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33120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135">
        <v>39744</v>
      </c>
      <c r="G79" s="136"/>
      <c r="H79" s="136"/>
      <c r="I79" s="136"/>
      <c r="J79" s="137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25200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12960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33120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181</v>
      </c>
      <c r="C83" s="95"/>
      <c r="D83" s="95"/>
      <c r="E83" s="96"/>
      <c r="F83" s="97">
        <v>8640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182</v>
      </c>
      <c r="C84" s="95"/>
      <c r="D84" s="95"/>
      <c r="E84" s="96"/>
      <c r="F84" s="97">
        <v>159840</v>
      </c>
      <c r="G84" s="98"/>
      <c r="H84" s="98"/>
      <c r="I84" s="98"/>
      <c r="J84" s="99"/>
    </row>
    <row r="85" spans="1:10" ht="36" customHeight="1" thickBot="1" x14ac:dyDescent="0.3">
      <c r="A85" s="7" t="s">
        <v>113</v>
      </c>
      <c r="B85" s="94" t="s">
        <v>183</v>
      </c>
      <c r="C85" s="95"/>
      <c r="D85" s="95"/>
      <c r="E85" s="96"/>
      <c r="F85" s="97">
        <v>20160</v>
      </c>
      <c r="G85" s="98"/>
      <c r="H85" s="98"/>
      <c r="I85" s="98"/>
      <c r="J85" s="99"/>
    </row>
    <row r="86" spans="1:10" ht="36" customHeight="1" thickBot="1" x14ac:dyDescent="0.3">
      <c r="A86" s="7"/>
      <c r="B86" s="38" t="s">
        <v>184</v>
      </c>
      <c r="C86" s="39"/>
      <c r="D86" s="39"/>
      <c r="E86" s="40"/>
      <c r="F86" s="273"/>
      <c r="G86" s="274"/>
      <c r="H86" s="274"/>
      <c r="I86" s="274"/>
      <c r="J86" s="275"/>
    </row>
    <row r="87" spans="1:10" ht="22.5" customHeight="1" thickBot="1" x14ac:dyDescent="0.3">
      <c r="A87" s="7" t="s">
        <v>111</v>
      </c>
      <c r="B87" s="188" t="s">
        <v>185</v>
      </c>
      <c r="C87" s="189"/>
      <c r="D87" s="189"/>
      <c r="E87" s="189"/>
      <c r="F87" s="189"/>
      <c r="G87" s="189"/>
      <c r="H87" s="189"/>
      <c r="I87" s="189"/>
      <c r="J87" s="190"/>
    </row>
    <row r="88" spans="1:10" ht="36" customHeight="1" x14ac:dyDescent="0.25">
      <c r="A88" s="7"/>
      <c r="B88" s="166" t="s">
        <v>186</v>
      </c>
      <c r="C88" s="191"/>
      <c r="D88" s="191"/>
      <c r="E88" s="192"/>
      <c r="F88" s="115">
        <v>60</v>
      </c>
      <c r="G88" s="116"/>
      <c r="H88" s="116"/>
      <c r="I88" s="116"/>
      <c r="J88" s="117"/>
    </row>
    <row r="89" spans="1:10" ht="36" customHeight="1" x14ac:dyDescent="0.25">
      <c r="A89" s="7"/>
      <c r="B89" s="94" t="s">
        <v>187</v>
      </c>
      <c r="C89" s="95"/>
      <c r="D89" s="95"/>
      <c r="E89" s="96"/>
      <c r="F89" s="97">
        <v>60</v>
      </c>
      <c r="G89" s="98"/>
      <c r="H89" s="98"/>
      <c r="I89" s="98"/>
      <c r="J89" s="99"/>
    </row>
    <row r="90" spans="1:10" ht="36" customHeight="1" thickBot="1" x14ac:dyDescent="0.3">
      <c r="A90" s="7"/>
      <c r="B90" s="94" t="s">
        <v>188</v>
      </c>
      <c r="C90" s="95"/>
      <c r="D90" s="95"/>
      <c r="E90" s="96"/>
      <c r="F90" s="97">
        <v>120</v>
      </c>
      <c r="G90" s="98"/>
      <c r="H90" s="98"/>
      <c r="I90" s="98"/>
      <c r="J90" s="99"/>
    </row>
    <row r="91" spans="1:10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  <c r="J91" s="275"/>
    </row>
    <row r="92" spans="1:10" ht="36" customHeight="1" x14ac:dyDescent="0.25">
      <c r="A92" s="7" t="s">
        <v>111</v>
      </c>
      <c r="B92" s="94" t="s">
        <v>190</v>
      </c>
      <c r="C92" s="95"/>
      <c r="D92" s="95"/>
      <c r="E92" s="96"/>
      <c r="F92" s="41">
        <f>H92*1.2</f>
        <v>33134.400000000001</v>
      </c>
      <c r="G92" s="42">
        <f>H92*1.1</f>
        <v>30373.200000000001</v>
      </c>
      <c r="H92" s="42">
        <v>27612</v>
      </c>
      <c r="I92" s="42">
        <f>H92*0.75</f>
        <v>20709</v>
      </c>
      <c r="J92" s="43">
        <f>H92*0.5</f>
        <v>13806</v>
      </c>
    </row>
    <row r="93" spans="1:10" ht="36" customHeight="1" x14ac:dyDescent="0.25">
      <c r="A93" s="7" t="s">
        <v>111</v>
      </c>
      <c r="B93" s="94" t="s">
        <v>191</v>
      </c>
      <c r="C93" s="95"/>
      <c r="D93" s="95"/>
      <c r="E93" s="96"/>
      <c r="F93" s="97">
        <v>15228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192</v>
      </c>
      <c r="C94" s="95"/>
      <c r="D94" s="95"/>
      <c r="E94" s="96"/>
      <c r="F94" s="97">
        <v>16380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193</v>
      </c>
      <c r="C95" s="95"/>
      <c r="D95" s="95"/>
      <c r="E95" s="96"/>
      <c r="F95" s="41">
        <f>H95*1.2</f>
        <v>46656</v>
      </c>
      <c r="G95" s="42">
        <f>H95*1.1</f>
        <v>42768</v>
      </c>
      <c r="H95" s="42">
        <v>38880</v>
      </c>
      <c r="I95" s="42">
        <f>H95*0.75</f>
        <v>29160</v>
      </c>
      <c r="J95" s="43">
        <f>H95*0.5</f>
        <v>19440</v>
      </c>
    </row>
    <row r="96" spans="1:10" ht="36" customHeight="1" x14ac:dyDescent="0.25">
      <c r="A96" s="7" t="s">
        <v>113</v>
      </c>
      <c r="B96" s="94" t="s">
        <v>194</v>
      </c>
      <c r="C96" s="95"/>
      <c r="D96" s="95"/>
      <c r="E96" s="96"/>
      <c r="F96" s="97">
        <v>21600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23040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96"/>
      <c r="F98" s="97">
        <v>27000</v>
      </c>
      <c r="G98" s="98"/>
      <c r="H98" s="98"/>
      <c r="I98" s="98"/>
      <c r="J98" s="99"/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16992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34344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42840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720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25488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51336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64440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1440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23.25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56.2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1.2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05"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90:E90"/>
    <mergeCell ref="F90:J90"/>
    <mergeCell ref="B91:E91"/>
    <mergeCell ref="F91:J91"/>
    <mergeCell ref="B92:E92"/>
    <mergeCell ref="B93:E93"/>
    <mergeCell ref="F93:J93"/>
    <mergeCell ref="F86:J86"/>
    <mergeCell ref="B87:J87"/>
    <mergeCell ref="B88:E88"/>
    <mergeCell ref="F88:J88"/>
    <mergeCell ref="B89:E89"/>
    <mergeCell ref="F89:J89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2:J112"/>
    <mergeCell ref="B113:J113"/>
    <mergeCell ref="B114:J114"/>
    <mergeCell ref="B115:J115"/>
    <mergeCell ref="B107:E107"/>
    <mergeCell ref="F107:J107"/>
    <mergeCell ref="B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13716</v>
      </c>
      <c r="G8" s="16">
        <f>H8*1.1</f>
        <v>12573.000000000002</v>
      </c>
      <c r="H8" s="16">
        <v>11430</v>
      </c>
      <c r="I8" s="16">
        <f>H8*0.75</f>
        <v>8572.5</v>
      </c>
      <c r="J8" s="16">
        <f>H8*0.5</f>
        <v>5715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19872</v>
      </c>
      <c r="G9" s="18">
        <f>H9*1.1</f>
        <v>18216</v>
      </c>
      <c r="H9" s="18">
        <v>16560</v>
      </c>
      <c r="I9" s="18">
        <f>H9*0.75</f>
        <v>12420</v>
      </c>
      <c r="J9" s="18">
        <f>H9*0.5</f>
        <v>8280</v>
      </c>
    </row>
    <row r="10" spans="1:10" ht="24" thickBot="1" x14ac:dyDescent="0.3"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2772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4320</v>
      </c>
      <c r="G12" s="174"/>
      <c r="H12" s="174"/>
      <c r="I12" s="174"/>
      <c r="J12" s="175"/>
    </row>
    <row r="13" spans="1:10" ht="24" thickBot="1" x14ac:dyDescent="0.3"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1116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1584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2628 до 52560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2628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5256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7884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10512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13140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15768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18396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21024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23652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26280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28908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31536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34164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36792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39420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42048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44676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47304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49932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52560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720 до 22500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1836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3672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2:10" ht="36" customHeight="1" x14ac:dyDescent="0.25">
      <c r="B42" s="112" t="s">
        <v>144</v>
      </c>
      <c r="C42" s="113"/>
      <c r="D42" s="113"/>
      <c r="E42" s="114"/>
      <c r="F42" s="115">
        <v>22500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4428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13464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720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720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1440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2160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14688</v>
      </c>
      <c r="G49" s="98"/>
      <c r="H49" s="98"/>
      <c r="I49" s="98"/>
      <c r="J49" s="99"/>
    </row>
    <row r="50" spans="1:10" ht="54" customHeight="1" thickBot="1" x14ac:dyDescent="0.3">
      <c r="B50" s="251" t="s">
        <v>215</v>
      </c>
      <c r="C50" s="252"/>
      <c r="D50" s="252"/>
      <c r="E50" s="253"/>
      <c r="F50" s="273" t="str">
        <f>"Цена от "&amp;MIN(F52,F56:J57,H89,F58:J69)&amp;" до "&amp;MAX(F52,F56:J57,H89,F58:J69)</f>
        <v>Цена от 1512 до 38592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5040</v>
      </c>
      <c r="G52" s="98"/>
      <c r="H52" s="98"/>
      <c r="I52" s="98"/>
      <c r="J52" s="99"/>
    </row>
    <row r="53" spans="1:10" ht="36" customHeight="1" x14ac:dyDescent="0.25">
      <c r="B53" s="132" t="s">
        <v>154</v>
      </c>
      <c r="C53" s="133"/>
      <c r="D53" s="133"/>
      <c r="E53" s="134"/>
      <c r="F53" s="135">
        <v>504</v>
      </c>
      <c r="G53" s="136"/>
      <c r="H53" s="136"/>
      <c r="I53" s="136"/>
      <c r="J53" s="137"/>
    </row>
    <row r="54" spans="1:10" ht="36" customHeight="1" thickBot="1" x14ac:dyDescent="0.3">
      <c r="B54" s="132" t="s">
        <v>155</v>
      </c>
      <c r="C54" s="133"/>
      <c r="D54" s="133"/>
      <c r="E54" s="134"/>
      <c r="F54" s="135">
        <v>1260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13932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21780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29916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17460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20952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21780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22500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37548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6750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1512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7812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6732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38592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19476</v>
      </c>
      <c r="G69" s="98"/>
      <c r="H69" s="98"/>
      <c r="I69" s="98"/>
      <c r="J69" s="99"/>
    </row>
    <row r="70" spans="1:10" ht="36" customHeight="1" x14ac:dyDescent="0.25">
      <c r="B70" s="94" t="s">
        <v>170</v>
      </c>
      <c r="C70" s="95"/>
      <c r="D70" s="95"/>
      <c r="E70" s="96"/>
      <c r="F70" s="97">
        <v>1836</v>
      </c>
      <c r="G70" s="98"/>
      <c r="H70" s="98"/>
      <c r="I70" s="98"/>
      <c r="J70" s="99"/>
    </row>
    <row r="71" spans="1:10" ht="36" customHeight="1" x14ac:dyDescent="0.25">
      <c r="B71" s="94" t="s">
        <v>171</v>
      </c>
      <c r="C71" s="95"/>
      <c r="D71" s="95"/>
      <c r="E71" s="96"/>
      <c r="F71" s="97">
        <v>3150</v>
      </c>
      <c r="G71" s="98"/>
      <c r="H71" s="98"/>
      <c r="I71" s="98"/>
      <c r="J71" s="99"/>
    </row>
    <row r="72" spans="1:10" ht="36" customHeight="1" x14ac:dyDescent="0.25">
      <c r="A72" s="7" t="s">
        <v>113</v>
      </c>
      <c r="B72" s="94" t="s">
        <v>173</v>
      </c>
      <c r="C72" s="95"/>
      <c r="D72" s="95"/>
      <c r="E72" s="96"/>
      <c r="F72" s="97">
        <v>20160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174</v>
      </c>
      <c r="C73" s="95"/>
      <c r="D73" s="95"/>
      <c r="E73" s="96"/>
      <c r="F73" s="97">
        <v>30960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175</v>
      </c>
      <c r="C74" s="95"/>
      <c r="D74" s="95"/>
      <c r="E74" s="96"/>
      <c r="F74" s="97">
        <v>42480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176</v>
      </c>
      <c r="C75" s="95"/>
      <c r="D75" s="95"/>
      <c r="E75" s="96"/>
      <c r="F75" s="97">
        <v>24480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132" t="s">
        <v>177</v>
      </c>
      <c r="C76" s="133"/>
      <c r="D76" s="133"/>
      <c r="E76" s="134"/>
      <c r="F76" s="135">
        <v>29376</v>
      </c>
      <c r="G76" s="136"/>
      <c r="H76" s="136"/>
      <c r="I76" s="136"/>
      <c r="J76" s="137"/>
    </row>
    <row r="77" spans="1:10" ht="36" customHeight="1" x14ac:dyDescent="0.25">
      <c r="A77" s="7" t="s">
        <v>113</v>
      </c>
      <c r="B77" s="94" t="s">
        <v>178</v>
      </c>
      <c r="C77" s="95"/>
      <c r="D77" s="95"/>
      <c r="E77" s="96"/>
      <c r="F77" s="97">
        <v>30960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179</v>
      </c>
      <c r="C78" s="95"/>
      <c r="D78" s="95"/>
      <c r="E78" s="96"/>
      <c r="F78" s="97">
        <v>31680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180</v>
      </c>
      <c r="C79" s="95"/>
      <c r="D79" s="95"/>
      <c r="E79" s="96"/>
      <c r="F79" s="97">
        <v>53280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181</v>
      </c>
      <c r="C80" s="95"/>
      <c r="D80" s="95"/>
      <c r="E80" s="96"/>
      <c r="F80" s="97">
        <v>2160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182</v>
      </c>
      <c r="C81" s="95"/>
      <c r="D81" s="95"/>
      <c r="E81" s="96"/>
      <c r="F81" s="97">
        <v>54720</v>
      </c>
      <c r="G81" s="98"/>
      <c r="H81" s="98"/>
      <c r="I81" s="98"/>
      <c r="J81" s="99"/>
    </row>
    <row r="82" spans="1:10" ht="36" customHeight="1" thickBot="1" x14ac:dyDescent="0.3">
      <c r="A82" s="7" t="s">
        <v>113</v>
      </c>
      <c r="B82" s="94" t="s">
        <v>183</v>
      </c>
      <c r="C82" s="95"/>
      <c r="D82" s="95"/>
      <c r="E82" s="96"/>
      <c r="F82" s="97">
        <v>27360</v>
      </c>
      <c r="G82" s="98"/>
      <c r="H82" s="98"/>
      <c r="I82" s="98"/>
      <c r="J82" s="99"/>
    </row>
    <row r="83" spans="1:10" ht="36" customHeight="1" thickBot="1" x14ac:dyDescent="0.3">
      <c r="B83" s="38" t="s">
        <v>184</v>
      </c>
      <c r="C83" s="39"/>
      <c r="D83" s="39"/>
      <c r="E83" s="40"/>
      <c r="F83" s="273"/>
      <c r="G83" s="274"/>
      <c r="H83" s="274"/>
      <c r="I83" s="274"/>
      <c r="J83" s="275"/>
    </row>
    <row r="84" spans="1:10" ht="22.5" customHeight="1" thickBot="1" x14ac:dyDescent="0.3">
      <c r="A84" s="7" t="s">
        <v>111</v>
      </c>
      <c r="B84" s="188" t="s">
        <v>185</v>
      </c>
      <c r="C84" s="189"/>
      <c r="D84" s="189"/>
      <c r="E84" s="189"/>
      <c r="F84" s="189"/>
      <c r="G84" s="189"/>
      <c r="H84" s="189"/>
      <c r="I84" s="189"/>
      <c r="J84" s="190"/>
    </row>
    <row r="85" spans="1:10" ht="36" customHeight="1" x14ac:dyDescent="0.25">
      <c r="B85" s="166" t="s">
        <v>186</v>
      </c>
      <c r="C85" s="191"/>
      <c r="D85" s="191"/>
      <c r="E85" s="192"/>
      <c r="F85" s="115">
        <v>60</v>
      </c>
      <c r="G85" s="116"/>
      <c r="H85" s="116"/>
      <c r="I85" s="116"/>
      <c r="J85" s="117"/>
    </row>
    <row r="86" spans="1:10" ht="36" customHeight="1" x14ac:dyDescent="0.25">
      <c r="B86" s="94" t="s">
        <v>187</v>
      </c>
      <c r="C86" s="95"/>
      <c r="D86" s="95"/>
      <c r="E86" s="96"/>
      <c r="F86" s="97">
        <v>60</v>
      </c>
      <c r="G86" s="98"/>
      <c r="H86" s="98"/>
      <c r="I86" s="98"/>
      <c r="J86" s="99"/>
    </row>
    <row r="87" spans="1:10" ht="36" customHeight="1" thickBot="1" x14ac:dyDescent="0.3">
      <c r="B87" s="94" t="s">
        <v>188</v>
      </c>
      <c r="C87" s="95"/>
      <c r="D87" s="95"/>
      <c r="E87" s="96"/>
      <c r="F87" s="97">
        <v>120</v>
      </c>
      <c r="G87" s="98"/>
      <c r="H87" s="98"/>
      <c r="I87" s="98"/>
      <c r="J87" s="99"/>
    </row>
    <row r="88" spans="1:10" ht="36" customHeight="1" thickBot="1" x14ac:dyDescent="0.3">
      <c r="B88" s="119" t="s">
        <v>189</v>
      </c>
      <c r="C88" s="120"/>
      <c r="D88" s="120"/>
      <c r="E88" s="121"/>
      <c r="F88" s="273"/>
      <c r="G88" s="274"/>
      <c r="H88" s="274"/>
      <c r="I88" s="274"/>
      <c r="J88" s="275"/>
    </row>
    <row r="89" spans="1:10" ht="36" customHeight="1" x14ac:dyDescent="0.25">
      <c r="A89" s="7" t="s">
        <v>111</v>
      </c>
      <c r="B89" s="94" t="s">
        <v>190</v>
      </c>
      <c r="C89" s="95"/>
      <c r="D89" s="95"/>
      <c r="E89" s="96"/>
      <c r="F89" s="41">
        <f>H89*1.2</f>
        <v>8942.4</v>
      </c>
      <c r="G89" s="42">
        <f>H89*1.1</f>
        <v>8197.2000000000007</v>
      </c>
      <c r="H89" s="42">
        <v>7452</v>
      </c>
      <c r="I89" s="42">
        <f>H89*0.75</f>
        <v>5589</v>
      </c>
      <c r="J89" s="43">
        <f>H89*0.5</f>
        <v>3726</v>
      </c>
    </row>
    <row r="90" spans="1:10" ht="36" customHeight="1" x14ac:dyDescent="0.25">
      <c r="A90" s="7" t="s">
        <v>111</v>
      </c>
      <c r="B90" s="94" t="s">
        <v>191</v>
      </c>
      <c r="C90" s="95"/>
      <c r="D90" s="95"/>
      <c r="E90" s="96"/>
      <c r="F90" s="97">
        <v>5688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192</v>
      </c>
      <c r="C91" s="95"/>
      <c r="D91" s="95"/>
      <c r="E91" s="96"/>
      <c r="F91" s="97">
        <v>11340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193</v>
      </c>
      <c r="C92" s="95"/>
      <c r="D92" s="95"/>
      <c r="E92" s="96"/>
      <c r="F92" s="41">
        <f>H92*1.2</f>
        <v>12960</v>
      </c>
      <c r="G92" s="42">
        <f>H92*1.1</f>
        <v>11880.000000000002</v>
      </c>
      <c r="H92" s="42">
        <v>10800</v>
      </c>
      <c r="I92" s="42">
        <f>H92*0.75</f>
        <v>8100</v>
      </c>
      <c r="J92" s="43">
        <f>H92*0.5</f>
        <v>5400</v>
      </c>
    </row>
    <row r="93" spans="1:10" ht="36" customHeight="1" x14ac:dyDescent="0.25">
      <c r="A93" s="7" t="s">
        <v>113</v>
      </c>
      <c r="B93" s="94" t="s">
        <v>194</v>
      </c>
      <c r="C93" s="95"/>
      <c r="D93" s="95"/>
      <c r="E93" s="96"/>
      <c r="F93" s="97">
        <v>8640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195</v>
      </c>
      <c r="C94" s="95"/>
      <c r="D94" s="95"/>
      <c r="E94" s="96"/>
      <c r="F94" s="97">
        <v>16560</v>
      </c>
      <c r="G94" s="98"/>
      <c r="H94" s="98"/>
      <c r="I94" s="98"/>
      <c r="J94" s="99"/>
    </row>
    <row r="95" spans="1:10" ht="36" customHeight="1" thickBot="1" x14ac:dyDescent="0.3">
      <c r="B95" s="59"/>
      <c r="C95" s="28"/>
      <c r="D95" s="28"/>
      <c r="E95" s="60"/>
      <c r="F95" s="61"/>
      <c r="G95" s="62"/>
      <c r="H95" s="62"/>
      <c r="I95" s="62"/>
      <c r="J95" s="63"/>
    </row>
    <row r="96" spans="1:10" ht="54" customHeight="1" thickBot="1" x14ac:dyDescent="0.3">
      <c r="B96" s="119" t="s">
        <v>197</v>
      </c>
      <c r="C96" s="120"/>
      <c r="D96" s="120"/>
      <c r="E96" s="121"/>
      <c r="F96" s="122"/>
      <c r="G96" s="123"/>
      <c r="H96" s="123"/>
      <c r="I96" s="123"/>
      <c r="J96" s="124"/>
    </row>
    <row r="97" spans="1:10" ht="36" customHeight="1" x14ac:dyDescent="0.25">
      <c r="B97" s="112" t="s">
        <v>198</v>
      </c>
      <c r="C97" s="113"/>
      <c r="D97" s="113"/>
      <c r="E97" s="114"/>
      <c r="F97" s="115">
        <v>15588</v>
      </c>
      <c r="G97" s="116"/>
      <c r="H97" s="116"/>
      <c r="I97" s="116"/>
      <c r="J97" s="117"/>
    </row>
    <row r="98" spans="1:10" ht="36" customHeight="1" x14ac:dyDescent="0.25">
      <c r="B98" s="94" t="s">
        <v>199</v>
      </c>
      <c r="C98" s="95"/>
      <c r="D98" s="95"/>
      <c r="E98" s="96"/>
      <c r="F98" s="97">
        <v>31248</v>
      </c>
      <c r="G98" s="98"/>
      <c r="H98" s="98"/>
      <c r="I98" s="98"/>
      <c r="J98" s="99"/>
    </row>
    <row r="99" spans="1:10" ht="36" customHeight="1" x14ac:dyDescent="0.25">
      <c r="B99" s="94" t="s">
        <v>200</v>
      </c>
      <c r="C99" s="95"/>
      <c r="D99" s="95"/>
      <c r="E99" s="96"/>
      <c r="F99" s="97">
        <v>38952</v>
      </c>
      <c r="G99" s="98"/>
      <c r="H99" s="98"/>
      <c r="I99" s="98"/>
      <c r="J99" s="99"/>
    </row>
    <row r="100" spans="1:10" ht="36" customHeight="1" x14ac:dyDescent="0.25">
      <c r="B100" s="94" t="s">
        <v>201</v>
      </c>
      <c r="C100" s="95"/>
      <c r="D100" s="95"/>
      <c r="E100" s="96"/>
      <c r="F100" s="97">
        <v>540</v>
      </c>
      <c r="G100" s="98"/>
      <c r="H100" s="98"/>
      <c r="I100" s="98"/>
      <c r="J100" s="99"/>
    </row>
    <row r="101" spans="1:10" ht="36" customHeight="1" x14ac:dyDescent="0.25">
      <c r="B101" s="94" t="s">
        <v>202</v>
      </c>
      <c r="C101" s="95"/>
      <c r="D101" s="95"/>
      <c r="E101" s="96"/>
      <c r="F101" s="97">
        <v>23364</v>
      </c>
      <c r="G101" s="98"/>
      <c r="H101" s="98"/>
      <c r="I101" s="98"/>
      <c r="J101" s="99"/>
    </row>
    <row r="102" spans="1:10" ht="36" customHeight="1" x14ac:dyDescent="0.25">
      <c r="B102" s="94" t="s">
        <v>203</v>
      </c>
      <c r="C102" s="95"/>
      <c r="D102" s="95"/>
      <c r="E102" s="96"/>
      <c r="F102" s="97">
        <v>46728</v>
      </c>
      <c r="G102" s="98"/>
      <c r="H102" s="98"/>
      <c r="I102" s="98"/>
      <c r="J102" s="99"/>
    </row>
    <row r="103" spans="1:10" ht="36" customHeight="1" x14ac:dyDescent="0.25">
      <c r="B103" s="94" t="s">
        <v>204</v>
      </c>
      <c r="C103" s="95"/>
      <c r="D103" s="95"/>
      <c r="E103" s="96"/>
      <c r="F103" s="97">
        <v>58428</v>
      </c>
      <c r="G103" s="98"/>
      <c r="H103" s="98"/>
      <c r="I103" s="98"/>
      <c r="J103" s="99"/>
    </row>
    <row r="104" spans="1:10" ht="36" customHeight="1" thickBot="1" x14ac:dyDescent="0.3">
      <c r="B104" s="100" t="s">
        <v>205</v>
      </c>
      <c r="C104" s="101"/>
      <c r="D104" s="101"/>
      <c r="E104" s="102"/>
      <c r="F104" s="103">
        <v>720</v>
      </c>
      <c r="G104" s="104"/>
      <c r="H104" s="104"/>
      <c r="I104" s="104"/>
      <c r="J104" s="105"/>
    </row>
    <row r="105" spans="1:10" ht="36" customHeight="1" x14ac:dyDescent="0.25">
      <c r="B105" s="300" t="s">
        <v>185</v>
      </c>
      <c r="C105" s="301"/>
      <c r="D105" s="301"/>
      <c r="E105" s="301"/>
      <c r="F105" s="301"/>
      <c r="G105" s="301"/>
      <c r="H105" s="301"/>
      <c r="I105" s="301"/>
      <c r="J105" s="302"/>
    </row>
    <row r="106" spans="1:10" ht="36" customHeight="1" thickBot="1" x14ac:dyDescent="0.3">
      <c r="B106" s="330" t="s">
        <v>206</v>
      </c>
      <c r="C106" s="330"/>
      <c r="D106" s="330"/>
      <c r="E106" s="330"/>
      <c r="F106" s="311">
        <v>90</v>
      </c>
      <c r="G106" s="311"/>
      <c r="H106" s="311"/>
      <c r="I106" s="311"/>
      <c r="J106" s="312"/>
    </row>
    <row r="107" spans="1:10" ht="24" thickBot="1" x14ac:dyDescent="0.3">
      <c r="B107" s="85"/>
      <c r="C107" s="86"/>
      <c r="D107" s="86"/>
      <c r="E107" s="87"/>
      <c r="F107" s="88"/>
      <c r="G107" s="89"/>
      <c r="H107" s="89"/>
      <c r="I107" s="89"/>
      <c r="J107" s="90"/>
    </row>
    <row r="108" spans="1:10" ht="67.5" customHeight="1" x14ac:dyDescent="0.25">
      <c r="B108" s="91" t="s">
        <v>255</v>
      </c>
      <c r="C108" s="91"/>
      <c r="D108" s="91"/>
      <c r="E108" s="91"/>
      <c r="F108" s="91"/>
      <c r="G108" s="91"/>
      <c r="H108" s="91"/>
      <c r="I108" s="91"/>
      <c r="J108" s="91"/>
    </row>
    <row r="109" spans="1:10" ht="40.5" customHeight="1" x14ac:dyDescent="0.25">
      <c r="B109" s="91" t="s">
        <v>208</v>
      </c>
      <c r="C109" s="91"/>
      <c r="D109" s="91"/>
      <c r="E109" s="91"/>
      <c r="F109" s="91"/>
      <c r="G109" s="91"/>
      <c r="H109" s="91"/>
      <c r="I109" s="91"/>
      <c r="J109" s="91"/>
    </row>
    <row r="110" spans="1:10" ht="27" customHeight="1" x14ac:dyDescent="0.25">
      <c r="A110" s="7" t="s">
        <v>113</v>
      </c>
      <c r="B110" s="92" t="s">
        <v>209</v>
      </c>
      <c r="C110" s="92"/>
      <c r="D110" s="92"/>
      <c r="E110" s="92"/>
      <c r="F110" s="92"/>
      <c r="G110" s="92"/>
      <c r="H110" s="92"/>
      <c r="I110" s="92"/>
      <c r="J110" s="92"/>
    </row>
    <row r="111" spans="1:10" ht="40.5" customHeight="1" x14ac:dyDescent="0.25">
      <c r="B111" s="93" t="s">
        <v>210</v>
      </c>
      <c r="C111" s="93"/>
      <c r="D111" s="93"/>
      <c r="E111" s="93"/>
      <c r="F111" s="93"/>
      <c r="G111" s="93"/>
      <c r="H111" s="93"/>
      <c r="I111" s="93"/>
      <c r="J111" s="93"/>
    </row>
    <row r="112" spans="1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B90:E90"/>
    <mergeCell ref="F90:J90"/>
    <mergeCell ref="F83:J83"/>
    <mergeCell ref="B84:J84"/>
    <mergeCell ref="B85:E85"/>
    <mergeCell ref="F85:J85"/>
    <mergeCell ref="B86:E86"/>
    <mergeCell ref="F86:J86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J109"/>
    <mergeCell ref="B110:J110"/>
    <mergeCell ref="B111:J111"/>
    <mergeCell ref="B105:J105"/>
    <mergeCell ref="B106:E106"/>
    <mergeCell ref="F106:J106"/>
    <mergeCell ref="B107:E107"/>
    <mergeCell ref="F107:J107"/>
    <mergeCell ref="B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topLeftCell="B1" zoomScale="65" zoomScaleNormal="60" zoomScaleSheetLayoutView="65" workbookViewId="0">
      <pane ySplit="4" topLeftCell="A27" activePane="bottomLeft" state="frozen"/>
      <selection activeCell="B11" sqref="B11:E11"/>
      <selection pane="bottomLeft" activeCell="A34" sqref="A34:XFD56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37540.799999999996</v>
      </c>
      <c r="G8" s="16">
        <f>H8*1.1</f>
        <v>34412.400000000001</v>
      </c>
      <c r="H8" s="16">
        <v>31284</v>
      </c>
      <c r="I8" s="16">
        <f>H8*0.75</f>
        <v>23463</v>
      </c>
      <c r="J8" s="16">
        <f>H8*0.5</f>
        <v>15642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5508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7920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86"/>
      <c r="D13" s="86"/>
      <c r="E13" s="87"/>
      <c r="F13" s="88"/>
      <c r="G13" s="89"/>
      <c r="H13" s="89"/>
      <c r="I13" s="89"/>
      <c r="J13" s="90"/>
    </row>
    <row r="14" spans="1:10" ht="36" customHeight="1" thickBot="1" x14ac:dyDescent="0.3">
      <c r="A14" s="7"/>
      <c r="B14" s="157" t="s">
        <v>119</v>
      </c>
      <c r="C14" s="158"/>
      <c r="D14" s="158"/>
      <c r="E14" s="159"/>
      <c r="F14" s="160" t="str">
        <f>"Цена от "&amp;MIN(F15:F33)&amp;" до "&amp;MAX(F15:F33)</f>
        <v>Цена от 11520 до 76320</v>
      </c>
      <c r="G14" s="161"/>
      <c r="H14" s="161"/>
      <c r="I14" s="161"/>
      <c r="J14" s="162"/>
    </row>
    <row r="15" spans="1:10" ht="36" customHeight="1" outlineLevel="1" x14ac:dyDescent="0.25">
      <c r="A15" s="7"/>
      <c r="B15" s="140" t="s">
        <v>121</v>
      </c>
      <c r="C15" s="138"/>
      <c r="D15" s="138"/>
      <c r="E15" s="96"/>
      <c r="F15" s="97">
        <v>11520</v>
      </c>
      <c r="G15" s="98"/>
      <c r="H15" s="98"/>
      <c r="I15" s="98"/>
      <c r="J15" s="99"/>
    </row>
    <row r="16" spans="1:10" ht="36" customHeight="1" outlineLevel="1" x14ac:dyDescent="0.25">
      <c r="A16" s="7"/>
      <c r="B16" s="140" t="s">
        <v>122</v>
      </c>
      <c r="C16" s="138"/>
      <c r="D16" s="138"/>
      <c r="E16" s="96"/>
      <c r="F16" s="97">
        <v>15120</v>
      </c>
      <c r="G16" s="98"/>
      <c r="H16" s="98"/>
      <c r="I16" s="98"/>
      <c r="J16" s="99"/>
    </row>
    <row r="17" spans="1:10" ht="36" customHeight="1" outlineLevel="1" x14ac:dyDescent="0.25">
      <c r="A17" s="7"/>
      <c r="B17" s="140" t="s">
        <v>123</v>
      </c>
      <c r="C17" s="138"/>
      <c r="D17" s="138"/>
      <c r="E17" s="96"/>
      <c r="F17" s="97">
        <v>18720</v>
      </c>
      <c r="G17" s="98"/>
      <c r="H17" s="98"/>
      <c r="I17" s="98"/>
      <c r="J17" s="99"/>
    </row>
    <row r="18" spans="1:10" ht="36" customHeight="1" outlineLevel="1" x14ac:dyDescent="0.25">
      <c r="A18" s="7"/>
      <c r="B18" s="140" t="s">
        <v>124</v>
      </c>
      <c r="C18" s="138"/>
      <c r="D18" s="138"/>
      <c r="E18" s="96"/>
      <c r="F18" s="97">
        <v>22320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125</v>
      </c>
      <c r="C19" s="138"/>
      <c r="D19" s="138"/>
      <c r="E19" s="96"/>
      <c r="F19" s="97">
        <v>25920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126</v>
      </c>
      <c r="C20" s="138"/>
      <c r="D20" s="138"/>
      <c r="E20" s="96"/>
      <c r="F20" s="97">
        <v>29520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127</v>
      </c>
      <c r="C21" s="138"/>
      <c r="D21" s="138"/>
      <c r="E21" s="96"/>
      <c r="F21" s="97">
        <v>33120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128</v>
      </c>
      <c r="C22" s="138"/>
      <c r="D22" s="138"/>
      <c r="E22" s="96"/>
      <c r="F22" s="97">
        <v>36720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129</v>
      </c>
      <c r="C23" s="138"/>
      <c r="D23" s="138"/>
      <c r="E23" s="96"/>
      <c r="F23" s="97">
        <v>40320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130</v>
      </c>
      <c r="C24" s="138"/>
      <c r="D24" s="138"/>
      <c r="E24" s="96"/>
      <c r="F24" s="97">
        <v>43920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131</v>
      </c>
      <c r="C25" s="138"/>
      <c r="D25" s="138"/>
      <c r="E25" s="96"/>
      <c r="F25" s="97">
        <v>47520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132</v>
      </c>
      <c r="C26" s="138"/>
      <c r="D26" s="138"/>
      <c r="E26" s="96"/>
      <c r="F26" s="97">
        <v>51120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133</v>
      </c>
      <c r="C27" s="138"/>
      <c r="D27" s="138"/>
      <c r="E27" s="96"/>
      <c r="F27" s="97">
        <v>54720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134</v>
      </c>
      <c r="C28" s="138"/>
      <c r="D28" s="138"/>
      <c r="E28" s="96"/>
      <c r="F28" s="97">
        <v>58320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135</v>
      </c>
      <c r="C29" s="138"/>
      <c r="D29" s="138"/>
      <c r="E29" s="96"/>
      <c r="F29" s="97">
        <v>61920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136</v>
      </c>
      <c r="C30" s="138"/>
      <c r="D30" s="138"/>
      <c r="E30" s="96"/>
      <c r="F30" s="97">
        <v>65520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137</v>
      </c>
      <c r="C31" s="138"/>
      <c r="D31" s="138"/>
      <c r="E31" s="96"/>
      <c r="F31" s="97">
        <v>69120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138</v>
      </c>
      <c r="C32" s="138"/>
      <c r="D32" s="138"/>
      <c r="E32" s="96"/>
      <c r="F32" s="97">
        <v>72720</v>
      </c>
      <c r="G32" s="98"/>
      <c r="H32" s="98"/>
      <c r="I32" s="98"/>
      <c r="J32" s="99"/>
    </row>
    <row r="33" spans="1:10" ht="36" customHeight="1" outlineLevel="1" thickBot="1" x14ac:dyDescent="0.3">
      <c r="A33" s="7"/>
      <c r="B33" s="140" t="s">
        <v>139</v>
      </c>
      <c r="C33" s="138"/>
      <c r="D33" s="138"/>
      <c r="E33" s="96"/>
      <c r="F33" s="97">
        <v>76320</v>
      </c>
      <c r="G33" s="98"/>
      <c r="H33" s="98"/>
      <c r="I33" s="98"/>
      <c r="J33" s="99"/>
    </row>
    <row r="34" spans="1:10" ht="36" customHeight="1" thickBot="1" x14ac:dyDescent="0.3">
      <c r="A34" s="7"/>
      <c r="B34" s="149" t="s">
        <v>140</v>
      </c>
      <c r="C34" s="150"/>
      <c r="D34" s="150"/>
      <c r="E34" s="151"/>
      <c r="F34" s="152" t="str">
        <f>"Цена от "&amp;MIN(F35:F45)&amp;" до "&amp;MAX(F35:F45)</f>
        <v>Цена от 936 до 22104</v>
      </c>
      <c r="G34" s="153"/>
      <c r="H34" s="153"/>
      <c r="I34" s="153"/>
      <c r="J34" s="154"/>
    </row>
    <row r="35" spans="1:10" ht="36" customHeight="1" x14ac:dyDescent="0.25">
      <c r="A35" s="7"/>
      <c r="B35" s="94" t="s">
        <v>141</v>
      </c>
      <c r="C35" s="95"/>
      <c r="D35" s="95"/>
      <c r="E35" s="96"/>
      <c r="F35" s="97">
        <v>4536</v>
      </c>
      <c r="G35" s="98"/>
      <c r="H35" s="98"/>
      <c r="I35" s="98"/>
      <c r="J35" s="99"/>
    </row>
    <row r="36" spans="1:10" ht="36" customHeight="1" x14ac:dyDescent="0.25">
      <c r="A36" s="7"/>
      <c r="B36" s="94" t="s">
        <v>142</v>
      </c>
      <c r="C36" s="95"/>
      <c r="D36" s="95"/>
      <c r="E36" s="96"/>
      <c r="F36" s="97">
        <v>13464</v>
      </c>
      <c r="G36" s="98"/>
      <c r="H36" s="98"/>
      <c r="I36" s="98"/>
      <c r="J36" s="99"/>
    </row>
    <row r="37" spans="1:10" ht="36" customHeight="1" x14ac:dyDescent="0.25">
      <c r="A37" s="7"/>
      <c r="B37" s="94" t="s">
        <v>214</v>
      </c>
      <c r="C37" s="95"/>
      <c r="D37" s="95"/>
      <c r="E37" s="96"/>
      <c r="F37" s="97">
        <v>936</v>
      </c>
      <c r="G37" s="98"/>
      <c r="H37" s="98"/>
      <c r="I37" s="98"/>
      <c r="J37" s="99"/>
    </row>
    <row r="38" spans="1:10" ht="36" customHeight="1" x14ac:dyDescent="0.25">
      <c r="A38" s="7"/>
      <c r="B38" s="112" t="s">
        <v>144</v>
      </c>
      <c r="C38" s="113"/>
      <c r="D38" s="113"/>
      <c r="E38" s="114"/>
      <c r="F38" s="115">
        <v>22104</v>
      </c>
      <c r="G38" s="116"/>
      <c r="H38" s="116"/>
      <c r="I38" s="116"/>
      <c r="J38" s="117"/>
    </row>
    <row r="39" spans="1:10" ht="36" customHeight="1" x14ac:dyDescent="0.25">
      <c r="A39" s="7"/>
      <c r="B39" s="94" t="s">
        <v>145</v>
      </c>
      <c r="C39" s="95"/>
      <c r="D39" s="95"/>
      <c r="E39" s="96"/>
      <c r="F39" s="97">
        <v>3348</v>
      </c>
      <c r="G39" s="98"/>
      <c r="H39" s="98"/>
      <c r="I39" s="98"/>
      <c r="J39" s="99"/>
    </row>
    <row r="40" spans="1:10" ht="36" customHeight="1" x14ac:dyDescent="0.25">
      <c r="A40" s="7"/>
      <c r="B40" s="94" t="s">
        <v>146</v>
      </c>
      <c r="C40" s="95"/>
      <c r="D40" s="95"/>
      <c r="E40" s="96"/>
      <c r="F40" s="97">
        <v>22104</v>
      </c>
      <c r="G40" s="98"/>
      <c r="H40" s="98"/>
      <c r="I40" s="98"/>
      <c r="J40" s="99"/>
    </row>
    <row r="41" spans="1:10" ht="36" customHeight="1" x14ac:dyDescent="0.25">
      <c r="A41" s="7"/>
      <c r="B41" s="94" t="s">
        <v>147</v>
      </c>
      <c r="C41" s="95"/>
      <c r="D41" s="95"/>
      <c r="E41" s="96"/>
      <c r="F41" s="97">
        <v>936</v>
      </c>
      <c r="G41" s="98"/>
      <c r="H41" s="98"/>
      <c r="I41" s="98"/>
      <c r="J41" s="99"/>
    </row>
    <row r="42" spans="1:10" ht="36" customHeight="1" x14ac:dyDescent="0.25">
      <c r="A42" s="7"/>
      <c r="B42" s="94" t="s">
        <v>148</v>
      </c>
      <c r="C42" s="95"/>
      <c r="D42" s="95"/>
      <c r="E42" s="96"/>
      <c r="F42" s="97">
        <v>936</v>
      </c>
      <c r="G42" s="98"/>
      <c r="H42" s="98"/>
      <c r="I42" s="98"/>
      <c r="J42" s="99"/>
    </row>
    <row r="43" spans="1:10" ht="36" customHeight="1" x14ac:dyDescent="0.25">
      <c r="A43" s="7"/>
      <c r="B43" s="94" t="s">
        <v>149</v>
      </c>
      <c r="C43" s="95"/>
      <c r="D43" s="95"/>
      <c r="E43" s="96"/>
      <c r="F43" s="97">
        <v>1872</v>
      </c>
      <c r="G43" s="98"/>
      <c r="H43" s="98"/>
      <c r="I43" s="98"/>
      <c r="J43" s="99"/>
    </row>
    <row r="44" spans="1:10" ht="36" customHeight="1" x14ac:dyDescent="0.25">
      <c r="A44" s="7"/>
      <c r="B44" s="94" t="s">
        <v>150</v>
      </c>
      <c r="C44" s="95"/>
      <c r="D44" s="95"/>
      <c r="E44" s="96"/>
      <c r="F44" s="97">
        <v>2808</v>
      </c>
      <c r="G44" s="98"/>
      <c r="H44" s="98"/>
      <c r="I44" s="98"/>
      <c r="J44" s="99"/>
    </row>
    <row r="45" spans="1:10" ht="36" customHeight="1" thickBot="1" x14ac:dyDescent="0.3">
      <c r="A45" s="7"/>
      <c r="B45" s="94" t="s">
        <v>151</v>
      </c>
      <c r="C45" s="95"/>
      <c r="D45" s="95"/>
      <c r="E45" s="96"/>
      <c r="F45" s="97">
        <v>3348</v>
      </c>
      <c r="G45" s="98"/>
      <c r="H45" s="98"/>
      <c r="I45" s="98"/>
      <c r="J45" s="99"/>
    </row>
    <row r="46" spans="1:10" ht="54" customHeight="1" thickBot="1" x14ac:dyDescent="0.3">
      <c r="A46" s="7"/>
      <c r="B46" s="251" t="s">
        <v>215</v>
      </c>
      <c r="C46" s="252"/>
      <c r="D46" s="252"/>
      <c r="E46" s="253"/>
      <c r="F46" s="273" t="str">
        <f>"Цена от "&amp;MIN(F48,F52:J53,H86,F54:J65)&amp;" до "&amp;MAX(F48,F52:J53,H86,F54:J65)</f>
        <v>Цена от 3168 до 94680</v>
      </c>
      <c r="G46" s="274"/>
      <c r="H46" s="274"/>
      <c r="I46" s="274"/>
      <c r="J46" s="275"/>
    </row>
    <row r="47" spans="1:10" ht="24" thickBot="1" x14ac:dyDescent="0.3">
      <c r="A47" s="7"/>
      <c r="B47" s="85"/>
      <c r="C47" s="86"/>
      <c r="D47" s="86"/>
      <c r="E47" s="87"/>
      <c r="F47" s="88"/>
      <c r="G47" s="89"/>
      <c r="H47" s="89"/>
      <c r="I47" s="89"/>
      <c r="J47" s="90"/>
    </row>
    <row r="48" spans="1:10" ht="36" customHeight="1" x14ac:dyDescent="0.25">
      <c r="A48" s="7"/>
      <c r="B48" s="94" t="s">
        <v>153</v>
      </c>
      <c r="C48" s="95"/>
      <c r="D48" s="95"/>
      <c r="E48" s="96"/>
      <c r="F48" s="97">
        <v>19872</v>
      </c>
      <c r="G48" s="98"/>
      <c r="H48" s="98"/>
      <c r="I48" s="98"/>
      <c r="J48" s="99"/>
    </row>
    <row r="49" spans="1:10" ht="36" customHeight="1" x14ac:dyDescent="0.25">
      <c r="A49" s="7"/>
      <c r="B49" s="132" t="s">
        <v>154</v>
      </c>
      <c r="C49" s="133"/>
      <c r="D49" s="133"/>
      <c r="E49" s="134"/>
      <c r="F49" s="135">
        <v>1987.1999999999998</v>
      </c>
      <c r="G49" s="136"/>
      <c r="H49" s="136"/>
      <c r="I49" s="136"/>
      <c r="J49" s="137"/>
    </row>
    <row r="50" spans="1:10" ht="36" customHeight="1" thickBot="1" x14ac:dyDescent="0.3">
      <c r="A50" s="7"/>
      <c r="B50" s="132" t="s">
        <v>155</v>
      </c>
      <c r="C50" s="133"/>
      <c r="D50" s="133"/>
      <c r="E50" s="134"/>
      <c r="F50" s="135">
        <v>4968</v>
      </c>
      <c r="G50" s="136"/>
      <c r="H50" s="136"/>
      <c r="I50" s="136"/>
      <c r="J50" s="137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 t="s">
        <v>111</v>
      </c>
      <c r="B52" s="112" t="s">
        <v>156</v>
      </c>
      <c r="C52" s="113"/>
      <c r="D52" s="113"/>
      <c r="E52" s="114"/>
      <c r="F52" s="115">
        <v>27000</v>
      </c>
      <c r="G52" s="116"/>
      <c r="H52" s="116"/>
      <c r="I52" s="116"/>
      <c r="J52" s="117"/>
    </row>
    <row r="53" spans="1:10" ht="36" customHeight="1" x14ac:dyDescent="0.25">
      <c r="A53" s="7" t="s">
        <v>111</v>
      </c>
      <c r="B53" s="140" t="s">
        <v>157</v>
      </c>
      <c r="C53" s="141"/>
      <c r="D53" s="141"/>
      <c r="E53" s="142"/>
      <c r="F53" s="97">
        <v>15840</v>
      </c>
      <c r="G53" s="98"/>
      <c r="H53" s="98"/>
      <c r="I53" s="98"/>
      <c r="J53" s="99"/>
    </row>
    <row r="54" spans="1:10" ht="36" customHeight="1" x14ac:dyDescent="0.25">
      <c r="A54" s="7" t="s">
        <v>111</v>
      </c>
      <c r="B54" s="94" t="s">
        <v>158</v>
      </c>
      <c r="C54" s="95"/>
      <c r="D54" s="95"/>
      <c r="E54" s="96"/>
      <c r="F54" s="97">
        <v>47160</v>
      </c>
      <c r="G54" s="98"/>
      <c r="H54" s="98"/>
      <c r="I54" s="98"/>
      <c r="J54" s="99"/>
    </row>
    <row r="55" spans="1:10" ht="36" customHeight="1" x14ac:dyDescent="0.25">
      <c r="A55" s="7" t="s">
        <v>111</v>
      </c>
      <c r="B55" s="94" t="s">
        <v>159</v>
      </c>
      <c r="C55" s="95"/>
      <c r="D55" s="95"/>
      <c r="E55" s="96"/>
      <c r="F55" s="97">
        <v>63180</v>
      </c>
      <c r="G55" s="98"/>
      <c r="H55" s="98"/>
      <c r="I55" s="98"/>
      <c r="J55" s="99"/>
    </row>
    <row r="56" spans="1:10" ht="36" customHeight="1" x14ac:dyDescent="0.25">
      <c r="A56" s="7" t="s">
        <v>111</v>
      </c>
      <c r="B56" s="94" t="s">
        <v>160</v>
      </c>
      <c r="C56" s="95"/>
      <c r="D56" s="95"/>
      <c r="E56" s="96"/>
      <c r="F56" s="97">
        <v>75816</v>
      </c>
      <c r="G56" s="98"/>
      <c r="H56" s="98"/>
      <c r="I56" s="98"/>
      <c r="J56" s="99"/>
    </row>
    <row r="57" spans="1:10" ht="36" customHeight="1" x14ac:dyDescent="0.25">
      <c r="A57" s="7" t="s">
        <v>111</v>
      </c>
      <c r="B57" s="94" t="s">
        <v>161</v>
      </c>
      <c r="C57" s="95"/>
      <c r="D57" s="95"/>
      <c r="E57" s="96"/>
      <c r="F57" s="97">
        <v>31680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162</v>
      </c>
      <c r="C58" s="95"/>
      <c r="D58" s="95"/>
      <c r="E58" s="96"/>
      <c r="F58" s="97">
        <v>31320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163</v>
      </c>
      <c r="C59" s="95"/>
      <c r="D59" s="95"/>
      <c r="E59" s="96"/>
      <c r="F59" s="97">
        <v>47340</v>
      </c>
      <c r="G59" s="98"/>
      <c r="H59" s="98"/>
      <c r="I59" s="98"/>
      <c r="J59" s="99"/>
    </row>
    <row r="60" spans="1:10" ht="36" customHeight="1" x14ac:dyDescent="0.25">
      <c r="A60" s="7"/>
      <c r="B60" s="94" t="s">
        <v>164</v>
      </c>
      <c r="C60" s="95"/>
      <c r="D60" s="95"/>
      <c r="E60" s="96"/>
      <c r="F60" s="97">
        <v>28800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112" t="s">
        <v>165</v>
      </c>
      <c r="C61" s="113"/>
      <c r="D61" s="113"/>
      <c r="E61" s="114"/>
      <c r="F61" s="97">
        <v>3168</v>
      </c>
      <c r="G61" s="98"/>
      <c r="H61" s="98"/>
      <c r="I61" s="98"/>
      <c r="J61" s="99"/>
    </row>
    <row r="62" spans="1:10" ht="36" customHeight="1" x14ac:dyDescent="0.25">
      <c r="A62" s="7"/>
      <c r="B62" s="140" t="s">
        <v>166</v>
      </c>
      <c r="C62" s="141"/>
      <c r="D62" s="141"/>
      <c r="E62" s="142"/>
      <c r="F62" s="97">
        <v>19332</v>
      </c>
      <c r="G62" s="98"/>
      <c r="H62" s="98"/>
      <c r="I62" s="98"/>
      <c r="J62" s="99"/>
    </row>
    <row r="63" spans="1:10" ht="36" customHeight="1" x14ac:dyDescent="0.25">
      <c r="B63" s="140" t="s">
        <v>167</v>
      </c>
      <c r="C63" s="141"/>
      <c r="D63" s="141"/>
      <c r="E63" s="142"/>
      <c r="F63" s="97">
        <v>16380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140" t="s">
        <v>168</v>
      </c>
      <c r="C64" s="141"/>
      <c r="D64" s="141"/>
      <c r="E64" s="142"/>
      <c r="F64" s="97">
        <v>94680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169</v>
      </c>
      <c r="C65" s="95"/>
      <c r="D65" s="95"/>
      <c r="E65" s="96"/>
      <c r="F65" s="97">
        <v>21240</v>
      </c>
      <c r="G65" s="98"/>
      <c r="H65" s="98"/>
      <c r="I65" s="98"/>
      <c r="J65" s="99"/>
    </row>
    <row r="66" spans="1:10" ht="36" customHeight="1" x14ac:dyDescent="0.25">
      <c r="A66" s="7"/>
      <c r="B66" s="94" t="s">
        <v>170</v>
      </c>
      <c r="C66" s="95"/>
      <c r="D66" s="95"/>
      <c r="E66" s="96"/>
      <c r="F66" s="97">
        <v>4536</v>
      </c>
      <c r="G66" s="98"/>
      <c r="H66" s="98"/>
      <c r="I66" s="98"/>
      <c r="J66" s="99"/>
    </row>
    <row r="67" spans="1:10" ht="36" customHeight="1" x14ac:dyDescent="0.25">
      <c r="A67" s="7"/>
      <c r="B67" s="94" t="s">
        <v>171</v>
      </c>
      <c r="C67" s="95"/>
      <c r="D67" s="95"/>
      <c r="E67" s="96"/>
      <c r="F67" s="97">
        <v>27000</v>
      </c>
      <c r="G67" s="98"/>
      <c r="H67" s="98"/>
      <c r="I67" s="98"/>
      <c r="J67" s="99"/>
    </row>
    <row r="68" spans="1:10" ht="36" customHeight="1" x14ac:dyDescent="0.25">
      <c r="A68" s="7"/>
      <c r="B68" s="94" t="s">
        <v>172</v>
      </c>
      <c r="C68" s="95"/>
      <c r="D68" s="95"/>
      <c r="E68" s="138"/>
      <c r="F68" s="97">
        <v>30060</v>
      </c>
      <c r="G68" s="98"/>
      <c r="H68" s="98"/>
      <c r="I68" s="98"/>
      <c r="J68" s="99"/>
    </row>
    <row r="69" spans="1:10" ht="36" customHeight="1" x14ac:dyDescent="0.25">
      <c r="A69" s="7" t="s">
        <v>113</v>
      </c>
      <c r="B69" s="94" t="s">
        <v>173</v>
      </c>
      <c r="C69" s="95"/>
      <c r="D69" s="95"/>
      <c r="E69" s="96"/>
      <c r="F69" s="97">
        <v>38160</v>
      </c>
      <c r="G69" s="98"/>
      <c r="H69" s="98"/>
      <c r="I69" s="98"/>
      <c r="J69" s="99"/>
    </row>
    <row r="70" spans="1:10" ht="36" customHeight="1" x14ac:dyDescent="0.25">
      <c r="A70" s="7" t="s">
        <v>113</v>
      </c>
      <c r="B70" s="94" t="s">
        <v>174</v>
      </c>
      <c r="C70" s="95"/>
      <c r="D70" s="95"/>
      <c r="E70" s="96"/>
      <c r="F70" s="97">
        <v>22320</v>
      </c>
      <c r="G70" s="98"/>
      <c r="H70" s="98"/>
      <c r="I70" s="98"/>
      <c r="J70" s="99"/>
    </row>
    <row r="71" spans="1:10" ht="36" customHeight="1" x14ac:dyDescent="0.25">
      <c r="A71" s="7" t="s">
        <v>113</v>
      </c>
      <c r="B71" s="94" t="s">
        <v>175</v>
      </c>
      <c r="C71" s="95"/>
      <c r="D71" s="95"/>
      <c r="E71" s="96"/>
      <c r="F71" s="97">
        <v>66240</v>
      </c>
      <c r="G71" s="98"/>
      <c r="H71" s="98"/>
      <c r="I71" s="98"/>
      <c r="J71" s="99"/>
    </row>
    <row r="72" spans="1:10" ht="36" customHeight="1" x14ac:dyDescent="0.25">
      <c r="A72" s="7" t="s">
        <v>113</v>
      </c>
      <c r="B72" s="94" t="s">
        <v>176</v>
      </c>
      <c r="C72" s="95"/>
      <c r="D72" s="95"/>
      <c r="E72" s="96"/>
      <c r="F72" s="97">
        <v>88560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132" t="s">
        <v>177</v>
      </c>
      <c r="C73" s="133"/>
      <c r="D73" s="133"/>
      <c r="E73" s="134"/>
      <c r="F73" s="135">
        <v>106272</v>
      </c>
      <c r="G73" s="136"/>
      <c r="H73" s="136"/>
      <c r="I73" s="136"/>
      <c r="J73" s="137"/>
    </row>
    <row r="74" spans="1:10" ht="36" customHeight="1" x14ac:dyDescent="0.25">
      <c r="A74" s="7" t="s">
        <v>113</v>
      </c>
      <c r="B74" s="94" t="s">
        <v>178</v>
      </c>
      <c r="C74" s="95"/>
      <c r="D74" s="95"/>
      <c r="E74" s="96"/>
      <c r="F74" s="97">
        <v>44640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179</v>
      </c>
      <c r="C75" s="95"/>
      <c r="D75" s="95"/>
      <c r="E75" s="96"/>
      <c r="F75" s="97">
        <v>43920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180</v>
      </c>
      <c r="C76" s="95"/>
      <c r="D76" s="95"/>
      <c r="E76" s="96"/>
      <c r="F76" s="97">
        <v>66960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181</v>
      </c>
      <c r="C77" s="95"/>
      <c r="D77" s="95"/>
      <c r="E77" s="96"/>
      <c r="F77" s="97">
        <v>5040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182</v>
      </c>
      <c r="C78" s="95"/>
      <c r="D78" s="95"/>
      <c r="E78" s="96"/>
      <c r="F78" s="97">
        <v>133200</v>
      </c>
      <c r="G78" s="98"/>
      <c r="H78" s="98"/>
      <c r="I78" s="98"/>
      <c r="J78" s="99"/>
    </row>
    <row r="79" spans="1:10" ht="36" customHeight="1" thickBot="1" x14ac:dyDescent="0.3">
      <c r="A79" s="7" t="s">
        <v>113</v>
      </c>
      <c r="B79" s="94" t="s">
        <v>183</v>
      </c>
      <c r="C79" s="95"/>
      <c r="D79" s="95"/>
      <c r="E79" s="96"/>
      <c r="F79" s="97">
        <v>30240</v>
      </c>
      <c r="G79" s="98"/>
      <c r="H79" s="98"/>
      <c r="I79" s="98"/>
      <c r="J79" s="99"/>
    </row>
    <row r="80" spans="1:10" ht="36" customHeight="1" thickBot="1" x14ac:dyDescent="0.3">
      <c r="A80" s="7"/>
      <c r="B80" s="38" t="s">
        <v>184</v>
      </c>
      <c r="C80" s="39"/>
      <c r="D80" s="39"/>
      <c r="E80" s="40"/>
      <c r="F80" s="273"/>
      <c r="G80" s="274"/>
      <c r="H80" s="274"/>
      <c r="I80" s="274"/>
      <c r="J80" s="275"/>
    </row>
    <row r="81" spans="1:10" ht="22.5" customHeight="1" thickBot="1" x14ac:dyDescent="0.3">
      <c r="A81" s="7" t="s">
        <v>111</v>
      </c>
      <c r="B81" s="188" t="s">
        <v>185</v>
      </c>
      <c r="C81" s="189"/>
      <c r="D81" s="189"/>
      <c r="E81" s="189"/>
      <c r="F81" s="189"/>
      <c r="G81" s="189"/>
      <c r="H81" s="189"/>
      <c r="I81" s="189"/>
      <c r="J81" s="190"/>
    </row>
    <row r="82" spans="1:10" ht="36" customHeight="1" x14ac:dyDescent="0.25">
      <c r="A82" s="7"/>
      <c r="B82" s="166" t="s">
        <v>186</v>
      </c>
      <c r="C82" s="191"/>
      <c r="D82" s="191"/>
      <c r="E82" s="192"/>
      <c r="F82" s="115">
        <v>60</v>
      </c>
      <c r="G82" s="116"/>
      <c r="H82" s="116"/>
      <c r="I82" s="116"/>
      <c r="J82" s="117"/>
    </row>
    <row r="83" spans="1:10" ht="36" customHeight="1" x14ac:dyDescent="0.25">
      <c r="A83" s="7"/>
      <c r="B83" s="94" t="s">
        <v>187</v>
      </c>
      <c r="C83" s="95"/>
      <c r="D83" s="95"/>
      <c r="E83" s="96"/>
      <c r="F83" s="97">
        <v>60</v>
      </c>
      <c r="G83" s="98"/>
      <c r="H83" s="98"/>
      <c r="I83" s="98"/>
      <c r="J83" s="99"/>
    </row>
    <row r="84" spans="1:10" ht="36" customHeight="1" thickBot="1" x14ac:dyDescent="0.3">
      <c r="A84" s="7"/>
      <c r="B84" s="94" t="s">
        <v>188</v>
      </c>
      <c r="C84" s="95"/>
      <c r="D84" s="95"/>
      <c r="E84" s="96"/>
      <c r="F84" s="97">
        <v>120</v>
      </c>
      <c r="G84" s="98"/>
      <c r="H84" s="98"/>
      <c r="I84" s="98"/>
      <c r="J84" s="99"/>
    </row>
    <row r="85" spans="1:10" ht="36" customHeight="1" thickBot="1" x14ac:dyDescent="0.3">
      <c r="A85" s="7"/>
      <c r="B85" s="119" t="s">
        <v>189</v>
      </c>
      <c r="C85" s="120"/>
      <c r="D85" s="120"/>
      <c r="E85" s="121"/>
      <c r="F85" s="273"/>
      <c r="G85" s="274"/>
      <c r="H85" s="274"/>
      <c r="I85" s="274"/>
      <c r="J85" s="275"/>
    </row>
    <row r="86" spans="1:10" ht="36" customHeight="1" x14ac:dyDescent="0.25">
      <c r="A86" s="7" t="s">
        <v>111</v>
      </c>
      <c r="B86" s="94" t="s">
        <v>190</v>
      </c>
      <c r="C86" s="95"/>
      <c r="D86" s="95"/>
      <c r="E86" s="96"/>
      <c r="F86" s="41">
        <f>H86*1.2</f>
        <v>22896</v>
      </c>
      <c r="G86" s="42">
        <f>H86*1.1</f>
        <v>20988</v>
      </c>
      <c r="H86" s="42">
        <v>19080</v>
      </c>
      <c r="I86" s="42">
        <f>H86*0.75</f>
        <v>14310</v>
      </c>
      <c r="J86" s="43">
        <f>H86*0.5</f>
        <v>9540</v>
      </c>
    </row>
    <row r="87" spans="1:10" ht="36" customHeight="1" x14ac:dyDescent="0.25">
      <c r="A87" s="7" t="s">
        <v>111</v>
      </c>
      <c r="B87" s="94" t="s">
        <v>191</v>
      </c>
      <c r="C87" s="95"/>
      <c r="D87" s="95"/>
      <c r="E87" s="96"/>
      <c r="F87" s="97">
        <v>19080</v>
      </c>
      <c r="G87" s="98"/>
      <c r="H87" s="98"/>
      <c r="I87" s="98"/>
      <c r="J87" s="99"/>
    </row>
    <row r="88" spans="1:10" ht="36" customHeight="1" x14ac:dyDescent="0.25">
      <c r="A88" s="7" t="s">
        <v>111</v>
      </c>
      <c r="B88" s="94" t="s">
        <v>192</v>
      </c>
      <c r="C88" s="95"/>
      <c r="D88" s="95"/>
      <c r="E88" s="96"/>
      <c r="F88" s="97">
        <v>19080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193</v>
      </c>
      <c r="C89" s="95"/>
      <c r="D89" s="95"/>
      <c r="E89" s="96"/>
      <c r="F89" s="41">
        <f>H89*1.2</f>
        <v>32832</v>
      </c>
      <c r="G89" s="42">
        <f>H89*1.1</f>
        <v>30096.000000000004</v>
      </c>
      <c r="H89" s="42">
        <v>27360</v>
      </c>
      <c r="I89" s="42">
        <f>H89*0.75</f>
        <v>20520</v>
      </c>
      <c r="J89" s="43">
        <f>H89*0.5</f>
        <v>13680</v>
      </c>
    </row>
    <row r="90" spans="1:10" ht="36" customHeight="1" x14ac:dyDescent="0.25">
      <c r="A90" s="7" t="s">
        <v>113</v>
      </c>
      <c r="B90" s="94" t="s">
        <v>194</v>
      </c>
      <c r="C90" s="95"/>
      <c r="D90" s="95"/>
      <c r="E90" s="96"/>
      <c r="F90" s="97">
        <v>27360</v>
      </c>
      <c r="G90" s="98"/>
      <c r="H90" s="98"/>
      <c r="I90" s="98"/>
      <c r="J90" s="99"/>
    </row>
    <row r="91" spans="1:10" ht="36" customHeight="1" x14ac:dyDescent="0.25">
      <c r="A91" s="7" t="s">
        <v>113</v>
      </c>
      <c r="B91" s="94" t="s">
        <v>195</v>
      </c>
      <c r="C91" s="95"/>
      <c r="D91" s="95"/>
      <c r="E91" s="96"/>
      <c r="F91" s="97">
        <v>27360</v>
      </c>
      <c r="G91" s="98"/>
      <c r="H91" s="98"/>
      <c r="I91" s="98"/>
      <c r="J91" s="99"/>
    </row>
    <row r="92" spans="1:10" ht="36" customHeight="1" thickBot="1" x14ac:dyDescent="0.3">
      <c r="A92" s="7"/>
      <c r="B92" s="94" t="s">
        <v>196</v>
      </c>
      <c r="C92" s="95"/>
      <c r="D92" s="95"/>
      <c r="E92" s="96"/>
      <c r="F92" s="97">
        <v>38160</v>
      </c>
      <c r="G92" s="98"/>
      <c r="H92" s="98"/>
      <c r="I92" s="98"/>
      <c r="J92" s="99"/>
    </row>
    <row r="93" spans="1:10" ht="54" customHeight="1" thickBot="1" x14ac:dyDescent="0.3">
      <c r="A93" s="7"/>
      <c r="B93" s="119" t="s">
        <v>197</v>
      </c>
      <c r="C93" s="120"/>
      <c r="D93" s="120"/>
      <c r="E93" s="121"/>
      <c r="F93" s="122"/>
      <c r="G93" s="123"/>
      <c r="H93" s="123"/>
      <c r="I93" s="123"/>
      <c r="J93" s="124"/>
    </row>
    <row r="94" spans="1:10" ht="36" customHeight="1" x14ac:dyDescent="0.25">
      <c r="A94" s="7"/>
      <c r="B94" s="112" t="s">
        <v>198</v>
      </c>
      <c r="C94" s="113"/>
      <c r="D94" s="113"/>
      <c r="E94" s="114"/>
      <c r="F94" s="115">
        <v>15840</v>
      </c>
      <c r="G94" s="116"/>
      <c r="H94" s="116"/>
      <c r="I94" s="116"/>
      <c r="J94" s="117"/>
    </row>
    <row r="95" spans="1:10" ht="36" customHeight="1" x14ac:dyDescent="0.25">
      <c r="A95" s="7"/>
      <c r="B95" s="94" t="s">
        <v>199</v>
      </c>
      <c r="C95" s="95"/>
      <c r="D95" s="95"/>
      <c r="E95" s="96"/>
      <c r="F95" s="97">
        <v>31680</v>
      </c>
      <c r="G95" s="98"/>
      <c r="H95" s="98"/>
      <c r="I95" s="98"/>
      <c r="J95" s="99"/>
    </row>
    <row r="96" spans="1:10" ht="36" customHeight="1" x14ac:dyDescent="0.25">
      <c r="A96" s="7"/>
      <c r="B96" s="94" t="s">
        <v>200</v>
      </c>
      <c r="C96" s="95"/>
      <c r="D96" s="95"/>
      <c r="E96" s="96"/>
      <c r="F96" s="97">
        <v>39600</v>
      </c>
      <c r="G96" s="98"/>
      <c r="H96" s="98"/>
      <c r="I96" s="98"/>
      <c r="J96" s="99"/>
    </row>
    <row r="97" spans="1:10" ht="36" customHeight="1" x14ac:dyDescent="0.25">
      <c r="A97" s="7"/>
      <c r="B97" s="94" t="s">
        <v>201</v>
      </c>
      <c r="C97" s="95"/>
      <c r="D97" s="95"/>
      <c r="E97" s="96"/>
      <c r="F97" s="97">
        <v>1116</v>
      </c>
      <c r="G97" s="98"/>
      <c r="H97" s="98"/>
      <c r="I97" s="98"/>
      <c r="J97" s="99"/>
    </row>
    <row r="98" spans="1:10" ht="36" customHeight="1" x14ac:dyDescent="0.25">
      <c r="A98" s="7"/>
      <c r="B98" s="94" t="s">
        <v>202</v>
      </c>
      <c r="C98" s="95"/>
      <c r="D98" s="95"/>
      <c r="E98" s="96"/>
      <c r="F98" s="97">
        <v>23760</v>
      </c>
      <c r="G98" s="98"/>
      <c r="H98" s="98"/>
      <c r="I98" s="98"/>
      <c r="J98" s="99"/>
    </row>
    <row r="99" spans="1:10" ht="36" customHeight="1" x14ac:dyDescent="0.25">
      <c r="A99" s="7"/>
      <c r="B99" s="94" t="s">
        <v>203</v>
      </c>
      <c r="C99" s="95"/>
      <c r="D99" s="95"/>
      <c r="E99" s="96"/>
      <c r="F99" s="97">
        <v>47520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204</v>
      </c>
      <c r="C100" s="95"/>
      <c r="D100" s="95"/>
      <c r="E100" s="96"/>
      <c r="F100" s="97">
        <v>59400</v>
      </c>
      <c r="G100" s="98"/>
      <c r="H100" s="98"/>
      <c r="I100" s="98"/>
      <c r="J100" s="99"/>
    </row>
    <row r="101" spans="1:10" ht="36" customHeight="1" thickBot="1" x14ac:dyDescent="0.3">
      <c r="A101" s="7"/>
      <c r="B101" s="100" t="s">
        <v>205</v>
      </c>
      <c r="C101" s="101"/>
      <c r="D101" s="101"/>
      <c r="E101" s="102"/>
      <c r="F101" s="103">
        <v>1476</v>
      </c>
      <c r="G101" s="104"/>
      <c r="H101" s="104"/>
      <c r="I101" s="104"/>
      <c r="J101" s="105"/>
    </row>
    <row r="102" spans="1:10" ht="36" customHeight="1" x14ac:dyDescent="0.25">
      <c r="A102" s="7"/>
      <c r="B102" s="300" t="s">
        <v>185</v>
      </c>
      <c r="C102" s="301"/>
      <c r="D102" s="301"/>
      <c r="E102" s="301"/>
      <c r="F102" s="301"/>
      <c r="G102" s="301"/>
      <c r="H102" s="301"/>
      <c r="I102" s="301"/>
      <c r="J102" s="302"/>
    </row>
    <row r="103" spans="1:10" ht="36" customHeight="1" thickBot="1" x14ac:dyDescent="0.3">
      <c r="A103" s="7"/>
      <c r="B103" s="330" t="s">
        <v>206</v>
      </c>
      <c r="C103" s="330"/>
      <c r="D103" s="330"/>
      <c r="E103" s="330"/>
      <c r="F103" s="311">
        <v>90</v>
      </c>
      <c r="G103" s="311"/>
      <c r="H103" s="311"/>
      <c r="I103" s="311"/>
      <c r="J103" s="312"/>
    </row>
    <row r="104" spans="1:10" ht="24" thickBot="1" x14ac:dyDescent="0.3">
      <c r="A104" s="7"/>
      <c r="B104" s="85"/>
      <c r="C104" s="155"/>
      <c r="D104" s="155"/>
      <c r="E104" s="156"/>
      <c r="F104" s="241"/>
      <c r="G104" s="303"/>
      <c r="H104" s="303"/>
      <c r="I104" s="303"/>
      <c r="J104" s="304"/>
    </row>
    <row r="105" spans="1:10" ht="23.25" x14ac:dyDescent="0.25">
      <c r="A105" s="7"/>
      <c r="B105" s="27"/>
      <c r="C105" s="28"/>
      <c r="D105" s="28"/>
      <c r="E105" s="28"/>
      <c r="F105" s="29"/>
      <c r="G105" s="29"/>
      <c r="H105" s="29"/>
      <c r="I105" s="29"/>
      <c r="J105" s="29"/>
    </row>
    <row r="106" spans="1:10" ht="56.25" customHeight="1" x14ac:dyDescent="0.25">
      <c r="A106" s="7"/>
      <c r="B106" s="91" t="s">
        <v>251</v>
      </c>
      <c r="C106" s="91"/>
      <c r="D106" s="91"/>
      <c r="E106" s="91"/>
      <c r="F106" s="91"/>
      <c r="G106" s="91"/>
      <c r="H106" s="91"/>
      <c r="I106" s="91"/>
      <c r="J106" s="91"/>
    </row>
    <row r="107" spans="1:10" ht="41.25" customHeight="1" x14ac:dyDescent="0.25">
      <c r="A107" s="7"/>
      <c r="B107" s="91" t="s">
        <v>208</v>
      </c>
      <c r="C107" s="91"/>
      <c r="D107" s="91"/>
      <c r="E107" s="91"/>
      <c r="F107" s="91"/>
      <c r="G107" s="91"/>
      <c r="H107" s="91"/>
      <c r="I107" s="91"/>
      <c r="J107" s="91"/>
    </row>
    <row r="108" spans="1:10" ht="21" x14ac:dyDescent="0.25">
      <c r="A108" s="7" t="s">
        <v>113</v>
      </c>
      <c r="B108" s="92" t="s">
        <v>256</v>
      </c>
      <c r="C108" s="92"/>
      <c r="D108" s="92"/>
      <c r="E108" s="92"/>
      <c r="F108" s="92"/>
      <c r="G108" s="92"/>
      <c r="H108" s="92"/>
      <c r="I108" s="92"/>
      <c r="J108" s="92"/>
    </row>
    <row r="109" spans="1:10" ht="42" customHeight="1" x14ac:dyDescent="0.25">
      <c r="A109" s="7"/>
      <c r="B109" s="93" t="s">
        <v>210</v>
      </c>
      <c r="C109" s="93"/>
      <c r="D109" s="93"/>
      <c r="E109" s="93"/>
      <c r="F109" s="93"/>
      <c r="G109" s="93"/>
      <c r="H109" s="93"/>
      <c r="I109" s="93"/>
      <c r="J109" s="93"/>
    </row>
    <row r="110" spans="1:10" ht="21" x14ac:dyDescent="0.25">
      <c r="A110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4:E84"/>
    <mergeCell ref="F84:J84"/>
    <mergeCell ref="B85:E85"/>
    <mergeCell ref="F85:J85"/>
    <mergeCell ref="B86:E86"/>
    <mergeCell ref="B87:E87"/>
    <mergeCell ref="F87:J87"/>
    <mergeCell ref="F80:J80"/>
    <mergeCell ref="B81:J81"/>
    <mergeCell ref="B82:E82"/>
    <mergeCell ref="F82:J82"/>
    <mergeCell ref="B83:E83"/>
    <mergeCell ref="F83:J83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6:J106"/>
    <mergeCell ref="B107:J107"/>
    <mergeCell ref="B108:J108"/>
    <mergeCell ref="B109:J109"/>
    <mergeCell ref="B101:E101"/>
    <mergeCell ref="F101:J101"/>
    <mergeCell ref="B102:J102"/>
    <mergeCell ref="B103:E103"/>
    <mergeCell ref="F103:J103"/>
    <mergeCell ref="B104:E104"/>
    <mergeCell ref="F104:J10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60307.199999999997</v>
      </c>
      <c r="G9" s="18">
        <f>H9*1.1</f>
        <v>55281.600000000006</v>
      </c>
      <c r="H9" s="18">
        <v>50256</v>
      </c>
      <c r="I9" s="18">
        <f>H9*0.75</f>
        <v>37692</v>
      </c>
      <c r="J9" s="18">
        <f>H9*0.5</f>
        <v>25128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71020.800000000003</v>
      </c>
      <c r="G12" s="18">
        <f>H12*1.1</f>
        <v>65102.400000000009</v>
      </c>
      <c r="H12" s="18">
        <v>59184</v>
      </c>
      <c r="I12" s="18">
        <f>H12*0.75</f>
        <v>44388</v>
      </c>
      <c r="J12" s="18">
        <f>H12*0.5</f>
        <v>29592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6372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9360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720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1008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2484 до 49680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2484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4968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7452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9936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12420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14904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17388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19872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22356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24840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27324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29808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32292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34776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37260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39744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42228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44712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47196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49680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23724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3366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9216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2124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12060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6732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8856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1440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1440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2880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4320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23724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3024 до 79848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10800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1080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2700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30960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14868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34704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43164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51796.799999999996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20700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32580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42480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48060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3024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14184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12060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79848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38952</v>
      </c>
      <c r="G72" s="98"/>
      <c r="H72" s="98"/>
      <c r="I72" s="98"/>
      <c r="J72" s="99"/>
    </row>
    <row r="73" spans="1:10" ht="36" customHeight="1" x14ac:dyDescent="0.25">
      <c r="A73" s="7"/>
      <c r="B73" s="94" t="s">
        <v>170</v>
      </c>
      <c r="C73" s="95"/>
      <c r="D73" s="95"/>
      <c r="E73" s="96"/>
      <c r="F73" s="97">
        <v>6354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36000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18000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43920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20880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48960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60480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72576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29520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46080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59760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4320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112320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54720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11059.199999999999</v>
      </c>
      <c r="G93" s="42">
        <f>H93*1.1</f>
        <v>10137.6</v>
      </c>
      <c r="H93" s="42">
        <v>9216</v>
      </c>
      <c r="I93" s="42">
        <f>H93*0.75</f>
        <v>6912</v>
      </c>
      <c r="J93" s="43">
        <f>H93*0.5</f>
        <v>4608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6048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3024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15552</v>
      </c>
      <c r="G96" s="42">
        <f>H96*1.1</f>
        <v>14256.000000000002</v>
      </c>
      <c r="H96" s="42">
        <v>12960</v>
      </c>
      <c r="I96" s="42">
        <f>H96*0.75</f>
        <v>9720</v>
      </c>
      <c r="J96" s="43">
        <f>H96*0.5</f>
        <v>6480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8640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4320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14472</v>
      </c>
      <c r="G99" s="26">
        <f>H99*1.1</f>
        <v>13266.000000000002</v>
      </c>
      <c r="H99" s="26">
        <v>12060</v>
      </c>
      <c r="I99" s="26">
        <f>H99*0.75</f>
        <v>9045</v>
      </c>
      <c r="J99" s="26">
        <f>H99*0.5</f>
        <v>6030</v>
      </c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14580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29016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36468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360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21960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43560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54504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720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23.25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32" style="35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64"/>
    </row>
    <row r="2" spans="1:10" s="11" customFormat="1" ht="54" customHeight="1" x14ac:dyDescent="0.25">
      <c r="A2" s="36"/>
      <c r="B2" s="10"/>
      <c r="C2" s="10"/>
      <c r="D2" s="10"/>
      <c r="E2" s="169" t="s">
        <v>425</v>
      </c>
      <c r="F2" s="169"/>
      <c r="G2" s="169"/>
      <c r="H2" s="169"/>
      <c r="I2" s="169"/>
      <c r="J2" s="65"/>
    </row>
    <row r="3" spans="1:10" s="14" customFormat="1" ht="36" customHeight="1" x14ac:dyDescent="0.25">
      <c r="A3" s="35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66"/>
    </row>
    <row r="5" spans="1:10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85"/>
      <c r="C7" s="86"/>
      <c r="D7" s="86"/>
      <c r="E7" s="87"/>
      <c r="F7" s="230"/>
      <c r="G7" s="231"/>
      <c r="H7" s="231"/>
      <c r="I7" s="231"/>
      <c r="J7" s="232"/>
    </row>
    <row r="8" spans="1:10" ht="36" customHeight="1" x14ac:dyDescent="0.25">
      <c r="A8" s="35" t="s">
        <v>111</v>
      </c>
      <c r="B8" s="182" t="s">
        <v>112</v>
      </c>
      <c r="C8" s="265"/>
      <c r="D8" s="265"/>
      <c r="E8" s="266"/>
      <c r="F8" s="16">
        <f>H8*1.2</f>
        <v>33264</v>
      </c>
      <c r="G8" s="16">
        <f>H8*1.1</f>
        <v>30492.000000000004</v>
      </c>
      <c r="H8" s="16">
        <v>27720</v>
      </c>
      <c r="I8" s="16">
        <f>H8*0.75</f>
        <v>20790</v>
      </c>
      <c r="J8" s="16">
        <f>H8*0.5</f>
        <v>13860</v>
      </c>
    </row>
    <row r="9" spans="1:10" ht="36" customHeight="1" thickBot="1" x14ac:dyDescent="0.3">
      <c r="A9" s="35" t="s">
        <v>113</v>
      </c>
      <c r="B9" s="166" t="s">
        <v>211</v>
      </c>
      <c r="C9" s="167"/>
      <c r="D9" s="167"/>
      <c r="E9" s="114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24" thickBot="1" x14ac:dyDescent="0.3">
      <c r="B10" s="85"/>
      <c r="C10" s="86"/>
      <c r="D10" s="86"/>
      <c r="E10" s="87"/>
      <c r="F10" s="201"/>
      <c r="G10" s="202"/>
      <c r="H10" s="202"/>
      <c r="I10" s="202"/>
      <c r="J10" s="203"/>
    </row>
    <row r="11" spans="1:10" ht="36" customHeight="1" x14ac:dyDescent="0.25">
      <c r="A11" s="35" t="s">
        <v>111</v>
      </c>
      <c r="B11" s="182" t="s">
        <v>115</v>
      </c>
      <c r="C11" s="265"/>
      <c r="D11" s="265"/>
      <c r="E11" s="266"/>
      <c r="F11" s="276">
        <v>6732</v>
      </c>
      <c r="G11" s="277"/>
      <c r="H11" s="277"/>
      <c r="I11" s="277"/>
      <c r="J11" s="278"/>
    </row>
    <row r="12" spans="1:10" ht="36" customHeight="1" thickBot="1" x14ac:dyDescent="0.3">
      <c r="A12" s="35" t="s">
        <v>113</v>
      </c>
      <c r="B12" s="109" t="s">
        <v>212</v>
      </c>
      <c r="C12" s="261"/>
      <c r="D12" s="261"/>
      <c r="E12" s="262"/>
      <c r="F12" s="279">
        <v>10080</v>
      </c>
      <c r="G12" s="174"/>
      <c r="H12" s="174"/>
      <c r="I12" s="174"/>
      <c r="J12" s="175"/>
    </row>
    <row r="13" spans="1:10" ht="24" thickBot="1" x14ac:dyDescent="0.3">
      <c r="B13" s="85"/>
      <c r="C13" s="86"/>
      <c r="D13" s="86"/>
      <c r="E13" s="87"/>
      <c r="F13" s="241"/>
      <c r="G13" s="303"/>
      <c r="H13" s="303"/>
      <c r="I13" s="303"/>
      <c r="J13" s="304"/>
    </row>
    <row r="14" spans="1:10" ht="36" customHeight="1" x14ac:dyDescent="0.25">
      <c r="A14" s="35" t="s">
        <v>111</v>
      </c>
      <c r="B14" s="140" t="s">
        <v>117</v>
      </c>
      <c r="C14" s="138"/>
      <c r="D14" s="138"/>
      <c r="E14" s="96"/>
      <c r="F14" s="276">
        <v>900</v>
      </c>
      <c r="G14" s="277"/>
      <c r="H14" s="277"/>
      <c r="I14" s="277"/>
      <c r="J14" s="278"/>
    </row>
    <row r="15" spans="1:10" ht="36" customHeight="1" thickBot="1" x14ac:dyDescent="0.3">
      <c r="A15" s="35" t="s">
        <v>113</v>
      </c>
      <c r="B15" s="140" t="s">
        <v>213</v>
      </c>
      <c r="C15" s="138"/>
      <c r="D15" s="138"/>
      <c r="E15" s="96"/>
      <c r="F15" s="118">
        <v>1296</v>
      </c>
      <c r="G15" s="98"/>
      <c r="H15" s="98"/>
      <c r="I15" s="98"/>
      <c r="J15" s="99"/>
    </row>
    <row r="16" spans="1:10" ht="24" thickBot="1" x14ac:dyDescent="0.3">
      <c r="B16" s="85"/>
      <c r="C16" s="86"/>
      <c r="D16" s="86"/>
      <c r="E16" s="87"/>
      <c r="F16" s="88"/>
      <c r="G16" s="89"/>
      <c r="H16" s="89"/>
      <c r="I16" s="89"/>
      <c r="J16" s="90"/>
    </row>
    <row r="17" spans="2:10" ht="36" customHeight="1" thickBot="1" x14ac:dyDescent="0.3"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4320 до 45360</v>
      </c>
      <c r="G17" s="161"/>
      <c r="H17" s="161"/>
      <c r="I17" s="161"/>
      <c r="J17" s="162"/>
    </row>
    <row r="18" spans="2:10" ht="36" customHeight="1" outlineLevel="1" x14ac:dyDescent="0.25"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2:10" ht="36" customHeight="1" outlineLevel="1" x14ac:dyDescent="0.25">
      <c r="B19" s="140" t="s">
        <v>121</v>
      </c>
      <c r="C19" s="138"/>
      <c r="D19" s="138"/>
      <c r="E19" s="96"/>
      <c r="F19" s="97">
        <v>6480</v>
      </c>
      <c r="G19" s="98"/>
      <c r="H19" s="98"/>
      <c r="I19" s="98"/>
      <c r="J19" s="99"/>
    </row>
    <row r="20" spans="2:10" ht="36" customHeight="1" outlineLevel="1" x14ac:dyDescent="0.25">
      <c r="B20" s="140" t="s">
        <v>122</v>
      </c>
      <c r="C20" s="138"/>
      <c r="D20" s="138"/>
      <c r="E20" s="96"/>
      <c r="F20" s="97">
        <v>8640</v>
      </c>
      <c r="G20" s="98"/>
      <c r="H20" s="98"/>
      <c r="I20" s="98"/>
      <c r="J20" s="99"/>
    </row>
    <row r="21" spans="2:10" ht="36" customHeight="1" outlineLevel="1" x14ac:dyDescent="0.25">
      <c r="B21" s="140" t="s">
        <v>123</v>
      </c>
      <c r="C21" s="138"/>
      <c r="D21" s="138"/>
      <c r="E21" s="96"/>
      <c r="F21" s="97">
        <v>10800</v>
      </c>
      <c r="G21" s="98"/>
      <c r="H21" s="98"/>
      <c r="I21" s="98"/>
      <c r="J21" s="99"/>
    </row>
    <row r="22" spans="2:10" ht="36" customHeight="1" outlineLevel="1" x14ac:dyDescent="0.25">
      <c r="B22" s="140" t="s">
        <v>124</v>
      </c>
      <c r="C22" s="138"/>
      <c r="D22" s="138"/>
      <c r="E22" s="96"/>
      <c r="F22" s="97">
        <v>12960</v>
      </c>
      <c r="G22" s="98"/>
      <c r="H22" s="98"/>
      <c r="I22" s="98"/>
      <c r="J22" s="99"/>
    </row>
    <row r="23" spans="2:10" ht="36" customHeight="1" outlineLevel="1" x14ac:dyDescent="0.25">
      <c r="B23" s="140" t="s">
        <v>125</v>
      </c>
      <c r="C23" s="138"/>
      <c r="D23" s="138"/>
      <c r="E23" s="96"/>
      <c r="F23" s="97">
        <v>15120</v>
      </c>
      <c r="G23" s="98"/>
      <c r="H23" s="98"/>
      <c r="I23" s="98"/>
      <c r="J23" s="99"/>
    </row>
    <row r="24" spans="2:10" ht="36" customHeight="1" outlineLevel="1" x14ac:dyDescent="0.25">
      <c r="B24" s="140" t="s">
        <v>126</v>
      </c>
      <c r="C24" s="138"/>
      <c r="D24" s="138"/>
      <c r="E24" s="96"/>
      <c r="F24" s="97">
        <v>17280</v>
      </c>
      <c r="G24" s="98"/>
      <c r="H24" s="98"/>
      <c r="I24" s="98"/>
      <c r="J24" s="99"/>
    </row>
    <row r="25" spans="2:10" ht="36" customHeight="1" outlineLevel="1" x14ac:dyDescent="0.25">
      <c r="B25" s="140" t="s">
        <v>127</v>
      </c>
      <c r="C25" s="138"/>
      <c r="D25" s="138"/>
      <c r="E25" s="96"/>
      <c r="F25" s="97">
        <v>19440</v>
      </c>
      <c r="G25" s="98"/>
      <c r="H25" s="98"/>
      <c r="I25" s="98"/>
      <c r="J25" s="99"/>
    </row>
    <row r="26" spans="2:10" ht="36" customHeight="1" outlineLevel="1" x14ac:dyDescent="0.25">
      <c r="B26" s="140" t="s">
        <v>128</v>
      </c>
      <c r="C26" s="138"/>
      <c r="D26" s="138"/>
      <c r="E26" s="96"/>
      <c r="F26" s="97">
        <v>21600</v>
      </c>
      <c r="G26" s="98"/>
      <c r="H26" s="98"/>
      <c r="I26" s="98"/>
      <c r="J26" s="99"/>
    </row>
    <row r="27" spans="2:10" ht="36" customHeight="1" outlineLevel="1" x14ac:dyDescent="0.25">
      <c r="B27" s="140" t="s">
        <v>129</v>
      </c>
      <c r="C27" s="138"/>
      <c r="D27" s="138"/>
      <c r="E27" s="96"/>
      <c r="F27" s="97">
        <v>23760</v>
      </c>
      <c r="G27" s="98"/>
      <c r="H27" s="98"/>
      <c r="I27" s="98"/>
      <c r="J27" s="99"/>
    </row>
    <row r="28" spans="2:10" ht="36" customHeight="1" outlineLevel="1" x14ac:dyDescent="0.25">
      <c r="B28" s="140" t="s">
        <v>130</v>
      </c>
      <c r="C28" s="138"/>
      <c r="D28" s="138"/>
      <c r="E28" s="96"/>
      <c r="F28" s="97">
        <v>25920</v>
      </c>
      <c r="G28" s="98"/>
      <c r="H28" s="98"/>
      <c r="I28" s="98"/>
      <c r="J28" s="99"/>
    </row>
    <row r="29" spans="2:10" ht="36" customHeight="1" outlineLevel="1" x14ac:dyDescent="0.25">
      <c r="B29" s="140" t="s">
        <v>131</v>
      </c>
      <c r="C29" s="138"/>
      <c r="D29" s="138"/>
      <c r="E29" s="96"/>
      <c r="F29" s="97">
        <v>28080</v>
      </c>
      <c r="G29" s="98"/>
      <c r="H29" s="98"/>
      <c r="I29" s="98"/>
      <c r="J29" s="99"/>
    </row>
    <row r="30" spans="2:10" ht="36" customHeight="1" outlineLevel="1" x14ac:dyDescent="0.25">
      <c r="B30" s="140" t="s">
        <v>132</v>
      </c>
      <c r="C30" s="138"/>
      <c r="D30" s="138"/>
      <c r="E30" s="96"/>
      <c r="F30" s="97">
        <v>30240</v>
      </c>
      <c r="G30" s="98"/>
      <c r="H30" s="98"/>
      <c r="I30" s="98"/>
      <c r="J30" s="99"/>
    </row>
    <row r="31" spans="2:10" ht="36" customHeight="1" outlineLevel="1" x14ac:dyDescent="0.25">
      <c r="B31" s="140" t="s">
        <v>133</v>
      </c>
      <c r="C31" s="138"/>
      <c r="D31" s="138"/>
      <c r="E31" s="96"/>
      <c r="F31" s="97">
        <v>32400</v>
      </c>
      <c r="G31" s="98"/>
      <c r="H31" s="98"/>
      <c r="I31" s="98"/>
      <c r="J31" s="99"/>
    </row>
    <row r="32" spans="2:10" ht="36" customHeight="1" outlineLevel="1" x14ac:dyDescent="0.25">
      <c r="B32" s="140" t="s">
        <v>134</v>
      </c>
      <c r="C32" s="138"/>
      <c r="D32" s="138"/>
      <c r="E32" s="96"/>
      <c r="F32" s="97">
        <v>34560</v>
      </c>
      <c r="G32" s="98"/>
      <c r="H32" s="98"/>
      <c r="I32" s="98"/>
      <c r="J32" s="99"/>
    </row>
    <row r="33" spans="2:10" ht="36" customHeight="1" outlineLevel="1" x14ac:dyDescent="0.25">
      <c r="B33" s="140" t="s">
        <v>135</v>
      </c>
      <c r="C33" s="138"/>
      <c r="D33" s="138"/>
      <c r="E33" s="96"/>
      <c r="F33" s="97">
        <v>36720</v>
      </c>
      <c r="G33" s="98"/>
      <c r="H33" s="98"/>
      <c r="I33" s="98"/>
      <c r="J33" s="99"/>
    </row>
    <row r="34" spans="2:10" ht="36" customHeight="1" outlineLevel="1" x14ac:dyDescent="0.25">
      <c r="B34" s="140" t="s">
        <v>136</v>
      </c>
      <c r="C34" s="138"/>
      <c r="D34" s="138"/>
      <c r="E34" s="96"/>
      <c r="F34" s="97">
        <v>38880</v>
      </c>
      <c r="G34" s="98"/>
      <c r="H34" s="98"/>
      <c r="I34" s="98"/>
      <c r="J34" s="99"/>
    </row>
    <row r="35" spans="2:10" ht="36" customHeight="1" outlineLevel="1" x14ac:dyDescent="0.25">
      <c r="B35" s="140" t="s">
        <v>137</v>
      </c>
      <c r="C35" s="138"/>
      <c r="D35" s="138"/>
      <c r="E35" s="96"/>
      <c r="F35" s="97">
        <v>41040</v>
      </c>
      <c r="G35" s="98"/>
      <c r="H35" s="98"/>
      <c r="I35" s="98"/>
      <c r="J35" s="99"/>
    </row>
    <row r="36" spans="2:10" ht="36" customHeight="1" outlineLevel="1" x14ac:dyDescent="0.25">
      <c r="B36" s="140" t="s">
        <v>138</v>
      </c>
      <c r="C36" s="138"/>
      <c r="D36" s="138"/>
      <c r="E36" s="96"/>
      <c r="F36" s="97">
        <v>43200</v>
      </c>
      <c r="G36" s="98"/>
      <c r="H36" s="98"/>
      <c r="I36" s="98"/>
      <c r="J36" s="99"/>
    </row>
    <row r="37" spans="2:10" ht="36" customHeight="1" outlineLevel="1" thickBot="1" x14ac:dyDescent="0.3">
      <c r="B37" s="140" t="s">
        <v>139</v>
      </c>
      <c r="C37" s="138"/>
      <c r="D37" s="138"/>
      <c r="E37" s="96"/>
      <c r="F37" s="97">
        <v>45360</v>
      </c>
      <c r="G37" s="98"/>
      <c r="H37" s="98"/>
      <c r="I37" s="98"/>
      <c r="J37" s="99"/>
    </row>
    <row r="38" spans="2:10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36828</v>
      </c>
      <c r="G38" s="153"/>
      <c r="H38" s="153"/>
      <c r="I38" s="153"/>
      <c r="J38" s="154"/>
    </row>
    <row r="39" spans="2:10" ht="36" customHeight="1" x14ac:dyDescent="0.25">
      <c r="B39" s="94" t="s">
        <v>141</v>
      </c>
      <c r="C39" s="95"/>
      <c r="D39" s="95"/>
      <c r="E39" s="96"/>
      <c r="F39" s="97">
        <v>3744</v>
      </c>
      <c r="G39" s="98"/>
      <c r="H39" s="98"/>
      <c r="I39" s="98"/>
      <c r="J39" s="99"/>
    </row>
    <row r="40" spans="2:10" ht="36" customHeight="1" x14ac:dyDescent="0.25">
      <c r="B40" s="94" t="s">
        <v>142</v>
      </c>
      <c r="C40" s="95"/>
      <c r="D40" s="95"/>
      <c r="E40" s="96"/>
      <c r="F40" s="97">
        <v>12744</v>
      </c>
      <c r="G40" s="98"/>
      <c r="H40" s="98"/>
      <c r="I40" s="98"/>
      <c r="J40" s="99"/>
    </row>
    <row r="41" spans="2:10" ht="36" customHeight="1" x14ac:dyDescent="0.25">
      <c r="B41" s="94" t="s">
        <v>214</v>
      </c>
      <c r="C41" s="95"/>
      <c r="D41" s="95"/>
      <c r="E41" s="96"/>
      <c r="F41" s="97">
        <v>2484</v>
      </c>
      <c r="G41" s="98"/>
      <c r="H41" s="98"/>
      <c r="I41" s="98"/>
      <c r="J41" s="99"/>
    </row>
    <row r="42" spans="2:10" ht="36" customHeight="1" x14ac:dyDescent="0.25">
      <c r="B42" s="94" t="s">
        <v>144</v>
      </c>
      <c r="C42" s="95"/>
      <c r="D42" s="95"/>
      <c r="E42" s="96"/>
      <c r="F42" s="115">
        <v>36828</v>
      </c>
      <c r="G42" s="116"/>
      <c r="H42" s="116"/>
      <c r="I42" s="116"/>
      <c r="J42" s="117"/>
    </row>
    <row r="43" spans="2:10" ht="36" customHeight="1" x14ac:dyDescent="0.25">
      <c r="B43" s="94" t="s">
        <v>145</v>
      </c>
      <c r="C43" s="95"/>
      <c r="D43" s="95"/>
      <c r="E43" s="96"/>
      <c r="F43" s="97">
        <v>7452</v>
      </c>
      <c r="G43" s="98"/>
      <c r="H43" s="98"/>
      <c r="I43" s="98"/>
      <c r="J43" s="99"/>
    </row>
    <row r="44" spans="2:10" ht="36" customHeight="1" x14ac:dyDescent="0.25">
      <c r="B44" s="94" t="s">
        <v>146</v>
      </c>
      <c r="C44" s="95"/>
      <c r="D44" s="95"/>
      <c r="E44" s="96"/>
      <c r="F44" s="97">
        <v>21960</v>
      </c>
      <c r="G44" s="98"/>
      <c r="H44" s="98"/>
      <c r="I44" s="98"/>
      <c r="J44" s="99"/>
    </row>
    <row r="45" spans="2:10" ht="36" customHeight="1" x14ac:dyDescent="0.25"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2:10" ht="36" customHeight="1" x14ac:dyDescent="0.25"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2:10" ht="36" customHeight="1" x14ac:dyDescent="0.25"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2:10" ht="36" customHeight="1" x14ac:dyDescent="0.25"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B49" s="94" t="s">
        <v>151</v>
      </c>
      <c r="C49" s="95"/>
      <c r="D49" s="95"/>
      <c r="E49" s="96"/>
      <c r="F49" s="97">
        <v>25488</v>
      </c>
      <c r="G49" s="98"/>
      <c r="H49" s="98"/>
      <c r="I49" s="98"/>
      <c r="J49" s="99"/>
    </row>
    <row r="50" spans="1:10" ht="54" customHeight="1" thickBot="1" x14ac:dyDescent="0.3">
      <c r="B50" s="193" t="s">
        <v>215</v>
      </c>
      <c r="C50" s="194"/>
      <c r="D50" s="194"/>
      <c r="E50" s="195"/>
      <c r="F50" s="273" t="str">
        <f>"Цена от "&amp;MIN(F52,F56:F69)&amp;" до "&amp;MAX(F52,F56:F69)</f>
        <v>Цена от 3024 до 62640</v>
      </c>
      <c r="G50" s="274"/>
      <c r="H50" s="274"/>
      <c r="I50" s="274"/>
      <c r="J50" s="275"/>
    </row>
    <row r="51" spans="1:10" ht="24" thickBot="1" x14ac:dyDescent="0.3"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B52" s="94" t="s">
        <v>153</v>
      </c>
      <c r="C52" s="95"/>
      <c r="D52" s="95"/>
      <c r="E52" s="96"/>
      <c r="F52" s="97">
        <v>21276</v>
      </c>
      <c r="G52" s="98"/>
      <c r="H52" s="98"/>
      <c r="I52" s="98"/>
      <c r="J52" s="99"/>
    </row>
    <row r="53" spans="1:10" ht="36" customHeight="1" x14ac:dyDescent="0.25">
      <c r="B53" s="94" t="s">
        <v>154</v>
      </c>
      <c r="C53" s="95"/>
      <c r="D53" s="95"/>
      <c r="E53" s="96"/>
      <c r="F53" s="135">
        <v>2127.6</v>
      </c>
      <c r="G53" s="136"/>
      <c r="H53" s="136"/>
      <c r="I53" s="136"/>
      <c r="J53" s="137"/>
    </row>
    <row r="54" spans="1:10" ht="36" customHeight="1" thickBot="1" x14ac:dyDescent="0.3">
      <c r="B54" s="94" t="s">
        <v>155</v>
      </c>
      <c r="C54" s="95"/>
      <c r="D54" s="95"/>
      <c r="E54" s="96"/>
      <c r="F54" s="135">
        <v>5319</v>
      </c>
      <c r="G54" s="136"/>
      <c r="H54" s="136"/>
      <c r="I54" s="136"/>
      <c r="J54" s="137"/>
    </row>
    <row r="55" spans="1:10" ht="24" thickBot="1" x14ac:dyDescent="0.3"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35" t="s">
        <v>111</v>
      </c>
      <c r="B56" s="94" t="s">
        <v>156</v>
      </c>
      <c r="C56" s="95"/>
      <c r="D56" s="95"/>
      <c r="E56" s="96"/>
      <c r="F56" s="115">
        <v>13824</v>
      </c>
      <c r="G56" s="116"/>
      <c r="H56" s="116"/>
      <c r="I56" s="116"/>
      <c r="J56" s="117"/>
    </row>
    <row r="57" spans="1:10" ht="36" customHeight="1" x14ac:dyDescent="0.25">
      <c r="A57" s="35" t="s">
        <v>111</v>
      </c>
      <c r="B57" s="140" t="s">
        <v>157</v>
      </c>
      <c r="C57" s="141"/>
      <c r="D57" s="141"/>
      <c r="E57" s="142"/>
      <c r="F57" s="97">
        <v>30456</v>
      </c>
      <c r="G57" s="98"/>
      <c r="H57" s="98"/>
      <c r="I57" s="98"/>
      <c r="J57" s="99"/>
    </row>
    <row r="58" spans="1:10" ht="36" customHeight="1" x14ac:dyDescent="0.25">
      <c r="A58" s="35" t="s">
        <v>111</v>
      </c>
      <c r="B58" s="94" t="s">
        <v>158</v>
      </c>
      <c r="C58" s="95"/>
      <c r="D58" s="95"/>
      <c r="E58" s="96"/>
      <c r="F58" s="97">
        <v>4248</v>
      </c>
      <c r="G58" s="98"/>
      <c r="H58" s="98"/>
      <c r="I58" s="98"/>
      <c r="J58" s="99"/>
    </row>
    <row r="59" spans="1:10" ht="36" customHeight="1" x14ac:dyDescent="0.25">
      <c r="A59" s="35" t="s">
        <v>111</v>
      </c>
      <c r="B59" s="94" t="s">
        <v>159</v>
      </c>
      <c r="C59" s="95"/>
      <c r="D59" s="95"/>
      <c r="E59" s="96"/>
      <c r="F59" s="97">
        <v>27252</v>
      </c>
      <c r="G59" s="98"/>
      <c r="H59" s="98"/>
      <c r="I59" s="98"/>
      <c r="J59" s="99"/>
    </row>
    <row r="60" spans="1:10" ht="36" customHeight="1" x14ac:dyDescent="0.25">
      <c r="A60" s="35" t="s">
        <v>111</v>
      </c>
      <c r="B60" s="94" t="s">
        <v>160</v>
      </c>
      <c r="C60" s="95"/>
      <c r="D60" s="95"/>
      <c r="E60" s="96"/>
      <c r="F60" s="97">
        <v>32702.399999999998</v>
      </c>
      <c r="G60" s="98"/>
      <c r="H60" s="98"/>
      <c r="I60" s="98"/>
      <c r="J60" s="99"/>
    </row>
    <row r="61" spans="1:10" ht="36" customHeight="1" x14ac:dyDescent="0.25">
      <c r="A61" s="35" t="s">
        <v>111</v>
      </c>
      <c r="B61" s="94" t="s">
        <v>161</v>
      </c>
      <c r="C61" s="95"/>
      <c r="D61" s="95"/>
      <c r="E61" s="96"/>
      <c r="F61" s="97">
        <v>4248</v>
      </c>
      <c r="G61" s="98"/>
      <c r="H61" s="98"/>
      <c r="I61" s="98"/>
      <c r="J61" s="99"/>
    </row>
    <row r="62" spans="1:10" ht="36" customHeight="1" x14ac:dyDescent="0.25">
      <c r="A62" s="35" t="s">
        <v>111</v>
      </c>
      <c r="B62" s="94" t="s">
        <v>162</v>
      </c>
      <c r="C62" s="95"/>
      <c r="D62" s="95"/>
      <c r="E62" s="96"/>
      <c r="F62" s="97">
        <v>62640</v>
      </c>
      <c r="G62" s="98"/>
      <c r="H62" s="98"/>
      <c r="I62" s="98"/>
      <c r="J62" s="99"/>
    </row>
    <row r="63" spans="1:10" ht="36" customHeight="1" x14ac:dyDescent="0.25">
      <c r="A63" s="35" t="s">
        <v>111</v>
      </c>
      <c r="B63" s="94" t="s">
        <v>163</v>
      </c>
      <c r="C63" s="95"/>
      <c r="D63" s="95"/>
      <c r="E63" s="96"/>
      <c r="F63" s="97">
        <v>8496</v>
      </c>
      <c r="G63" s="98"/>
      <c r="H63" s="98"/>
      <c r="I63" s="98"/>
      <c r="J63" s="99"/>
    </row>
    <row r="64" spans="1:10" ht="36" customHeight="1" x14ac:dyDescent="0.25">
      <c r="B64" s="94" t="s">
        <v>164</v>
      </c>
      <c r="C64" s="95"/>
      <c r="D64" s="95"/>
      <c r="E64" s="96"/>
      <c r="F64" s="97">
        <v>30600</v>
      </c>
      <c r="G64" s="98"/>
      <c r="H64" s="98"/>
      <c r="I64" s="98"/>
      <c r="J64" s="99"/>
    </row>
    <row r="65" spans="1:10" ht="36" customHeight="1" x14ac:dyDescent="0.25">
      <c r="A65" s="35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B66" s="140" t="s">
        <v>166</v>
      </c>
      <c r="C66" s="141"/>
      <c r="D66" s="141"/>
      <c r="E66" s="142"/>
      <c r="F66" s="97">
        <v>13104</v>
      </c>
      <c r="G66" s="98"/>
      <c r="H66" s="98"/>
      <c r="I66" s="98"/>
      <c r="J66" s="99"/>
    </row>
    <row r="67" spans="1:10" ht="36" customHeight="1" x14ac:dyDescent="0.25">
      <c r="A67" s="8"/>
      <c r="B67" s="140" t="s">
        <v>167</v>
      </c>
      <c r="C67" s="141"/>
      <c r="D67" s="141"/>
      <c r="E67" s="142"/>
      <c r="F67" s="97">
        <v>11340</v>
      </c>
      <c r="G67" s="98"/>
      <c r="H67" s="98"/>
      <c r="I67" s="98"/>
      <c r="J67" s="99"/>
    </row>
    <row r="68" spans="1:10" ht="36" customHeight="1" x14ac:dyDescent="0.25">
      <c r="A68" s="35" t="s">
        <v>111</v>
      </c>
      <c r="B68" s="140" t="s">
        <v>168</v>
      </c>
      <c r="C68" s="141"/>
      <c r="D68" s="141"/>
      <c r="E68" s="142"/>
      <c r="F68" s="97">
        <v>24120</v>
      </c>
      <c r="G68" s="98"/>
      <c r="H68" s="98"/>
      <c r="I68" s="98"/>
      <c r="J68" s="99"/>
    </row>
    <row r="69" spans="1:10" ht="36" customHeight="1" x14ac:dyDescent="0.25">
      <c r="A69" s="35" t="s">
        <v>111</v>
      </c>
      <c r="B69" s="94" t="s">
        <v>169</v>
      </c>
      <c r="C69" s="95"/>
      <c r="D69" s="95"/>
      <c r="E69" s="96"/>
      <c r="F69" s="97">
        <v>19836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3744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19800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35" t="s">
        <v>113</v>
      </c>
      <c r="B73" s="94" t="s">
        <v>216</v>
      </c>
      <c r="C73" s="95"/>
      <c r="D73" s="95"/>
      <c r="E73" s="96"/>
      <c r="F73" s="97">
        <v>19440</v>
      </c>
      <c r="G73" s="98"/>
      <c r="H73" s="98"/>
      <c r="I73" s="98"/>
      <c r="J73" s="99"/>
    </row>
    <row r="74" spans="1:10" ht="36" customHeight="1" x14ac:dyDescent="0.25">
      <c r="A74" s="35" t="s">
        <v>113</v>
      </c>
      <c r="B74" s="94" t="s">
        <v>174</v>
      </c>
      <c r="C74" s="95"/>
      <c r="D74" s="95"/>
      <c r="E74" s="96"/>
      <c r="F74" s="97">
        <v>43200</v>
      </c>
      <c r="G74" s="98"/>
      <c r="H74" s="98"/>
      <c r="I74" s="98"/>
      <c r="J74" s="99"/>
    </row>
    <row r="75" spans="1:10" ht="36" customHeight="1" x14ac:dyDescent="0.25">
      <c r="A75" s="35" t="s">
        <v>113</v>
      </c>
      <c r="B75" s="94" t="s">
        <v>218</v>
      </c>
      <c r="C75" s="95"/>
      <c r="D75" s="95"/>
      <c r="E75" s="96"/>
      <c r="F75" s="97">
        <v>6480</v>
      </c>
      <c r="G75" s="98"/>
      <c r="H75" s="98"/>
      <c r="I75" s="98"/>
      <c r="J75" s="99"/>
    </row>
    <row r="76" spans="1:10" ht="36" customHeight="1" x14ac:dyDescent="0.25">
      <c r="A76" s="35" t="s">
        <v>113</v>
      </c>
      <c r="B76" s="94" t="s">
        <v>219</v>
      </c>
      <c r="C76" s="95"/>
      <c r="D76" s="95"/>
      <c r="E76" s="96"/>
      <c r="F76" s="97">
        <v>38160</v>
      </c>
      <c r="G76" s="98"/>
      <c r="H76" s="98"/>
      <c r="I76" s="98"/>
      <c r="J76" s="99"/>
    </row>
    <row r="77" spans="1:10" ht="36" customHeight="1" x14ac:dyDescent="0.25">
      <c r="A77" s="35" t="s">
        <v>113</v>
      </c>
      <c r="B77" s="132" t="s">
        <v>220</v>
      </c>
      <c r="C77" s="133"/>
      <c r="D77" s="133"/>
      <c r="E77" s="134"/>
      <c r="F77" s="135">
        <v>45792</v>
      </c>
      <c r="G77" s="136"/>
      <c r="H77" s="136"/>
      <c r="I77" s="136"/>
      <c r="J77" s="137"/>
    </row>
    <row r="78" spans="1:10" ht="36" customHeight="1" x14ac:dyDescent="0.25">
      <c r="A78" s="35" t="s">
        <v>113</v>
      </c>
      <c r="B78" s="94" t="s">
        <v>221</v>
      </c>
      <c r="C78" s="95"/>
      <c r="D78" s="95"/>
      <c r="E78" s="96"/>
      <c r="F78" s="97">
        <v>6480</v>
      </c>
      <c r="G78" s="98"/>
      <c r="H78" s="98"/>
      <c r="I78" s="98"/>
      <c r="J78" s="99"/>
    </row>
    <row r="79" spans="1:10" ht="36" customHeight="1" x14ac:dyDescent="0.25">
      <c r="A79" s="35" t="s">
        <v>113</v>
      </c>
      <c r="B79" s="94" t="s">
        <v>222</v>
      </c>
      <c r="C79" s="95"/>
      <c r="D79" s="95"/>
      <c r="E79" s="96"/>
      <c r="F79" s="97">
        <v>87840</v>
      </c>
      <c r="G79" s="98"/>
      <c r="H79" s="98"/>
      <c r="I79" s="98"/>
      <c r="J79" s="99"/>
    </row>
    <row r="80" spans="1:10" ht="36" customHeight="1" x14ac:dyDescent="0.25">
      <c r="A80" s="35" t="s">
        <v>113</v>
      </c>
      <c r="B80" s="94" t="s">
        <v>223</v>
      </c>
      <c r="C80" s="95"/>
      <c r="D80" s="95"/>
      <c r="E80" s="96"/>
      <c r="F80" s="97">
        <v>12240</v>
      </c>
      <c r="G80" s="98"/>
      <c r="H80" s="98"/>
      <c r="I80" s="98"/>
      <c r="J80" s="99"/>
    </row>
    <row r="81" spans="1:10" ht="36" customHeight="1" x14ac:dyDescent="0.25">
      <c r="A81" s="35" t="s">
        <v>113</v>
      </c>
      <c r="B81" s="94" t="s">
        <v>224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35" t="s">
        <v>113</v>
      </c>
      <c r="B82" s="94" t="s">
        <v>225</v>
      </c>
      <c r="C82" s="95"/>
      <c r="D82" s="95"/>
      <c r="E82" s="96"/>
      <c r="F82" s="97">
        <v>33840</v>
      </c>
      <c r="G82" s="98"/>
      <c r="H82" s="98"/>
      <c r="I82" s="98"/>
      <c r="J82" s="99"/>
    </row>
    <row r="83" spans="1:10" ht="36" customHeight="1" thickBot="1" x14ac:dyDescent="0.3">
      <c r="A83" s="35" t="s">
        <v>113</v>
      </c>
      <c r="B83" s="94" t="s">
        <v>226</v>
      </c>
      <c r="C83" s="95"/>
      <c r="D83" s="95"/>
      <c r="E83" s="96"/>
      <c r="F83" s="97">
        <v>28080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35" t="s">
        <v>111</v>
      </c>
      <c r="B90" s="94" t="s">
        <v>253</v>
      </c>
      <c r="C90" s="95"/>
      <c r="D90" s="95"/>
      <c r="E90" s="96"/>
      <c r="F90" s="41">
        <f>H90*1.2</f>
        <v>10260</v>
      </c>
      <c r="G90" s="42">
        <f>H90*1.1</f>
        <v>9405</v>
      </c>
      <c r="H90" s="42">
        <v>8550</v>
      </c>
      <c r="I90" s="42">
        <f>H90*0.75</f>
        <v>6412.5</v>
      </c>
      <c r="J90" s="43">
        <f>H90*0.5</f>
        <v>4275</v>
      </c>
    </row>
    <row r="91" spans="1:10" ht="36" customHeight="1" x14ac:dyDescent="0.25">
      <c r="A91" s="35" t="s">
        <v>111</v>
      </c>
      <c r="B91" s="94" t="s">
        <v>191</v>
      </c>
      <c r="C91" s="95"/>
      <c r="D91" s="95"/>
      <c r="E91" s="96"/>
      <c r="F91" s="97">
        <v>35064</v>
      </c>
      <c r="G91" s="98"/>
      <c r="H91" s="98"/>
      <c r="I91" s="98"/>
      <c r="J91" s="99"/>
    </row>
    <row r="92" spans="1:10" ht="36" customHeight="1" x14ac:dyDescent="0.25">
      <c r="A92" s="35" t="s">
        <v>111</v>
      </c>
      <c r="B92" s="94" t="s">
        <v>192</v>
      </c>
      <c r="C92" s="95"/>
      <c r="D92" s="95"/>
      <c r="E92" s="96"/>
      <c r="F92" s="97">
        <v>6372</v>
      </c>
      <c r="G92" s="98"/>
      <c r="H92" s="98"/>
      <c r="I92" s="98"/>
      <c r="J92" s="99"/>
    </row>
    <row r="93" spans="1:10" ht="36" customHeight="1" x14ac:dyDescent="0.25">
      <c r="A93" s="35" t="s">
        <v>113</v>
      </c>
      <c r="B93" s="94" t="s">
        <v>228</v>
      </c>
      <c r="C93" s="95"/>
      <c r="D93" s="95"/>
      <c r="E93" s="96"/>
      <c r="F93" s="41">
        <f>H93*1.2</f>
        <v>14688</v>
      </c>
      <c r="G93" s="42">
        <f>H93*1.1</f>
        <v>13464.000000000002</v>
      </c>
      <c r="H93" s="42">
        <v>12240</v>
      </c>
      <c r="I93" s="42">
        <f>H93*0.75</f>
        <v>9180</v>
      </c>
      <c r="J93" s="43">
        <f>H93*0.5</f>
        <v>6120</v>
      </c>
    </row>
    <row r="94" spans="1:10" ht="36" customHeight="1" x14ac:dyDescent="0.25">
      <c r="A94" s="35" t="s">
        <v>113</v>
      </c>
      <c r="B94" s="94" t="s">
        <v>229</v>
      </c>
      <c r="C94" s="95"/>
      <c r="D94" s="95"/>
      <c r="E94" s="96"/>
      <c r="F94" s="97">
        <v>49680</v>
      </c>
      <c r="G94" s="98"/>
      <c r="H94" s="98"/>
      <c r="I94" s="98"/>
      <c r="J94" s="99"/>
    </row>
    <row r="95" spans="1:10" ht="36" customHeight="1" x14ac:dyDescent="0.25">
      <c r="A95" s="35" t="s">
        <v>113</v>
      </c>
      <c r="B95" s="94" t="s">
        <v>230</v>
      </c>
      <c r="C95" s="95"/>
      <c r="D95" s="95"/>
      <c r="E95" s="96"/>
      <c r="F95" s="97">
        <v>9360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40435.199999999997</v>
      </c>
      <c r="G96" s="26">
        <f>H96*1.1</f>
        <v>37065.600000000006</v>
      </c>
      <c r="H96" s="26">
        <v>33696</v>
      </c>
      <c r="I96" s="26">
        <f>H96*0.75</f>
        <v>25272</v>
      </c>
      <c r="J96" s="26">
        <f>H96*0.5</f>
        <v>16848</v>
      </c>
    </row>
    <row r="97" spans="1:10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B98" s="112" t="s">
        <v>198</v>
      </c>
      <c r="C98" s="113"/>
      <c r="D98" s="113"/>
      <c r="E98" s="114"/>
      <c r="F98" s="115">
        <v>35064</v>
      </c>
      <c r="G98" s="116"/>
      <c r="H98" s="116"/>
      <c r="I98" s="116"/>
      <c r="J98" s="117"/>
    </row>
    <row r="99" spans="1:10" ht="36" customHeight="1" x14ac:dyDescent="0.25">
      <c r="B99" s="94" t="s">
        <v>199</v>
      </c>
      <c r="C99" s="95"/>
      <c r="D99" s="95"/>
      <c r="E99" s="96"/>
      <c r="F99" s="97">
        <v>70092</v>
      </c>
      <c r="G99" s="98"/>
      <c r="H99" s="98"/>
      <c r="I99" s="98"/>
      <c r="J99" s="99"/>
    </row>
    <row r="100" spans="1:10" ht="36" customHeight="1" x14ac:dyDescent="0.25">
      <c r="B100" s="94" t="s">
        <v>200</v>
      </c>
      <c r="C100" s="95"/>
      <c r="D100" s="95"/>
      <c r="E100" s="96"/>
      <c r="F100" s="97">
        <v>87840</v>
      </c>
      <c r="G100" s="98"/>
      <c r="H100" s="98"/>
      <c r="I100" s="98"/>
      <c r="J100" s="99"/>
    </row>
    <row r="101" spans="1:10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B102" s="94" t="s">
        <v>202</v>
      </c>
      <c r="C102" s="95"/>
      <c r="D102" s="95"/>
      <c r="E102" s="96"/>
      <c r="F102" s="97">
        <v>52740</v>
      </c>
      <c r="G102" s="98"/>
      <c r="H102" s="98"/>
      <c r="I102" s="98"/>
      <c r="J102" s="99"/>
    </row>
    <row r="103" spans="1:10" ht="36" customHeight="1" x14ac:dyDescent="0.25">
      <c r="B103" s="94" t="s">
        <v>203</v>
      </c>
      <c r="C103" s="95"/>
      <c r="D103" s="95"/>
      <c r="E103" s="96"/>
      <c r="F103" s="97">
        <v>105120</v>
      </c>
      <c r="G103" s="98"/>
      <c r="H103" s="98"/>
      <c r="I103" s="98"/>
      <c r="J103" s="99"/>
    </row>
    <row r="104" spans="1:10" ht="36" customHeight="1" x14ac:dyDescent="0.25">
      <c r="B104" s="94" t="s">
        <v>204</v>
      </c>
      <c r="C104" s="95"/>
      <c r="D104" s="95"/>
      <c r="E104" s="96"/>
      <c r="F104" s="97">
        <v>131328</v>
      </c>
      <c r="G104" s="98"/>
      <c r="H104" s="98"/>
      <c r="I104" s="98"/>
      <c r="J104" s="99"/>
    </row>
    <row r="105" spans="1:10" ht="36" customHeight="1" thickBot="1" x14ac:dyDescent="0.3">
      <c r="B105" s="100" t="s">
        <v>205</v>
      </c>
      <c r="C105" s="101"/>
      <c r="D105" s="101"/>
      <c r="E105" s="102"/>
      <c r="F105" s="103">
        <v>1800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x14ac:dyDescent="0.25">
      <c r="A110" s="7" t="s">
        <v>113</v>
      </c>
      <c r="B110" s="92" t="s">
        <v>290</v>
      </c>
      <c r="C110" s="92"/>
      <c r="D110" s="92"/>
      <c r="E110" s="92"/>
      <c r="F110" s="92"/>
      <c r="G110" s="92"/>
      <c r="H110" s="92"/>
      <c r="I110" s="92"/>
      <c r="J110" s="31"/>
    </row>
    <row r="111" spans="1:10" ht="42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  <c r="J111" s="67"/>
    </row>
    <row r="112" spans="1:10" x14ac:dyDescent="0.25">
      <c r="A112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I1"/>
    <mergeCell ref="E2:I2"/>
    <mergeCell ref="B3:E3"/>
    <mergeCell ref="B4:I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I110"/>
    <mergeCell ref="B111:I111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40780.799999999996</v>
      </c>
      <c r="G8" s="16">
        <f>H8*1.1</f>
        <v>37382.400000000001</v>
      </c>
      <c r="H8" s="16">
        <v>33984</v>
      </c>
      <c r="I8" s="16">
        <f>H8*0.75</f>
        <v>25488</v>
      </c>
      <c r="J8" s="16">
        <f>H8*0.5</f>
        <v>16992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12060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17280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1260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1800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12384 до 130032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12384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18576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24768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30960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37152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43344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49536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55728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61920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68112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74304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80496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86688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92880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99072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105264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111456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117648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123840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130032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2484 до 42840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7092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7092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2484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14184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12060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28332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2484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2484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4968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7452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42840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3204 до 90000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21240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2124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5310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46728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12060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36000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54504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65404.799999999996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12060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12060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18000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90000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3204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23364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19476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66204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79992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7092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72090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36000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65520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17280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50400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76320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91584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17280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17280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25200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92880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112320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28036.799999999999</v>
      </c>
      <c r="G90" s="42">
        <f>H90*1.1</f>
        <v>25700.400000000001</v>
      </c>
      <c r="H90" s="42">
        <v>23364</v>
      </c>
      <c r="I90" s="42">
        <f>H90*0.75</f>
        <v>17523</v>
      </c>
      <c r="J90" s="43">
        <f>H90*0.5</f>
        <v>11682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20160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14184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39744</v>
      </c>
      <c r="G93" s="42">
        <f>H93*1.1</f>
        <v>36432</v>
      </c>
      <c r="H93" s="42">
        <v>33120</v>
      </c>
      <c r="I93" s="42">
        <f>H93*0.75</f>
        <v>24840</v>
      </c>
      <c r="J93" s="43">
        <f>H93*0.5</f>
        <v>16560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28800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20160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34344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26928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53820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67248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40356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80712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100872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1.75" customHeight="1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32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5760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8640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720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1008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4680 до 93600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4680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9360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14040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18720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23400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28080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32760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37440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42120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46800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51480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56160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60840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65520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70200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74880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79560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84240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88920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93600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24480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3240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3600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2160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18000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7200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19800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24480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54000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8640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864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2160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12600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5760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12240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30600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36720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15120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9000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15120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54000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10800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7200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19800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36000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5400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9000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18000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8640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17280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43200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51840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21600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12960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21600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140" t="s">
        <v>181</v>
      </c>
      <c r="C81" s="141"/>
      <c r="D81" s="141"/>
      <c r="E81" s="142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28080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50400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14256</v>
      </c>
      <c r="G90" s="42">
        <f>H90*1.1</f>
        <v>13068.000000000002</v>
      </c>
      <c r="H90" s="42">
        <v>11880</v>
      </c>
      <c r="I90" s="42">
        <f>H90*0.75</f>
        <v>8910</v>
      </c>
      <c r="J90" s="43">
        <f>H90*0.5</f>
        <v>5940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18000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7920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20736</v>
      </c>
      <c r="G93" s="42">
        <f>H93*1.1</f>
        <v>19008</v>
      </c>
      <c r="H93" s="42">
        <v>17280</v>
      </c>
      <c r="I93" s="42">
        <f>H93*0.75</f>
        <v>12960</v>
      </c>
      <c r="J93" s="43">
        <f>H93*0.5</f>
        <v>8640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25200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11520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31104</v>
      </c>
      <c r="G96" s="26">
        <f>H96*1.1</f>
        <v>28512.000000000004</v>
      </c>
      <c r="H96" s="26">
        <v>25920</v>
      </c>
      <c r="I96" s="26">
        <f>H96*0.75</f>
        <v>19440</v>
      </c>
      <c r="J96" s="26">
        <f>H96*0.5</f>
        <v>12960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26280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52560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65880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39600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78840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98640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12240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17280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1800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2520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12240 до 465120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12240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24480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48960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73440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97920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122400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146880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171360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195840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220320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244800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269280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293760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318240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342720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367200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391680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416160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440640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465120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92160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8640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15120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4680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92160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18000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54720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39600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144000</v>
      </c>
      <c r="G50" s="274"/>
      <c r="H50" s="274"/>
      <c r="I50" s="274"/>
      <c r="J50" s="275"/>
    </row>
    <row r="51" spans="1:10" ht="24" customHeight="1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43200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4320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21600</v>
      </c>
      <c r="G54" s="136"/>
      <c r="H54" s="136"/>
      <c r="I54" s="136"/>
      <c r="J54" s="137"/>
    </row>
    <row r="55" spans="1:10" ht="24" customHeight="1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43200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48600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76320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61200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73440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48600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91800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99360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144000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20160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16560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79200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27360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7200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30600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27000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60480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68400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107280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85680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102816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68400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128880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139680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110880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38880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32832</v>
      </c>
      <c r="G90" s="42">
        <f>H90*1.1</f>
        <v>30096.000000000004</v>
      </c>
      <c r="H90" s="42">
        <v>27360</v>
      </c>
      <c r="I90" s="42">
        <f>H90*0.75</f>
        <v>20520</v>
      </c>
      <c r="J90" s="43">
        <f>H90*0.5</f>
        <v>13680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18720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269</v>
      </c>
      <c r="C92" s="95"/>
      <c r="D92" s="95"/>
      <c r="E92" s="96"/>
      <c r="F92" s="97">
        <v>21240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94" t="s">
        <v>192</v>
      </c>
      <c r="C93" s="95"/>
      <c r="D93" s="95"/>
      <c r="E93" s="96"/>
      <c r="F93" s="97">
        <v>18720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193</v>
      </c>
      <c r="C94" s="95"/>
      <c r="D94" s="95"/>
      <c r="E94" s="96"/>
      <c r="F94" s="41">
        <f>H94*1.2</f>
        <v>46656</v>
      </c>
      <c r="G94" s="42">
        <f>H94*1.1</f>
        <v>42768</v>
      </c>
      <c r="H94" s="42">
        <v>38880</v>
      </c>
      <c r="I94" s="42">
        <f>H94*0.75</f>
        <v>29160</v>
      </c>
      <c r="J94" s="43">
        <f>H94*0.5</f>
        <v>19440</v>
      </c>
    </row>
    <row r="95" spans="1:10" ht="36" customHeight="1" x14ac:dyDescent="0.25">
      <c r="A95" s="7" t="s">
        <v>113</v>
      </c>
      <c r="B95" s="94" t="s">
        <v>194</v>
      </c>
      <c r="C95" s="95"/>
      <c r="D95" s="95"/>
      <c r="E95" s="96"/>
      <c r="F95" s="97">
        <v>26640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30240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26640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138"/>
      <c r="F98" s="26">
        <f>H98*1.2</f>
        <v>50976</v>
      </c>
      <c r="G98" s="26">
        <f>H98*1.1</f>
        <v>46728.000000000007</v>
      </c>
      <c r="H98" s="26">
        <v>42480</v>
      </c>
      <c r="I98" s="26">
        <f>H98*0.75</f>
        <v>31860</v>
      </c>
      <c r="J98" s="26">
        <f>H98*0.5</f>
        <v>21240</v>
      </c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60480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120960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151200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2160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90720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181440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226800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2880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customHeight="1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23.25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56.2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1.2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7"/>
  <sheetViews>
    <sheetView view="pageBreakPreview" topLeftCell="B1" zoomScale="50" zoomScaleNormal="60" zoomScaleSheetLayoutView="50" workbookViewId="0">
      <pane ySplit="4" topLeftCell="A37" activePane="bottomLeft" state="frozen"/>
      <selection activeCell="B11" sqref="B11:E11"/>
      <selection pane="bottomLeft" activeCell="A46" sqref="A46:XFD68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31.710937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67132.800000000003</v>
      </c>
      <c r="G8" s="16">
        <f>H8*1.1</f>
        <v>61538.400000000001</v>
      </c>
      <c r="H8" s="16">
        <v>55944</v>
      </c>
      <c r="I8" s="16">
        <f>H8*0.75</f>
        <v>41958</v>
      </c>
      <c r="J8" s="16">
        <f>H8*0.5</f>
        <v>27972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110851.2</v>
      </c>
      <c r="G9" s="18">
        <f>H9*1.1</f>
        <v>101613.6</v>
      </c>
      <c r="H9" s="18">
        <v>92376</v>
      </c>
      <c r="I9" s="18">
        <f>H9*0.75</f>
        <v>69282</v>
      </c>
      <c r="J9" s="18">
        <f>H9*0.5</f>
        <v>46188</v>
      </c>
    </row>
    <row r="10" spans="1:10" ht="27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77565.599999999991</v>
      </c>
      <c r="G11" s="16">
        <f>H11*1.1</f>
        <v>71101.8</v>
      </c>
      <c r="H11" s="16">
        <v>64638</v>
      </c>
      <c r="I11" s="16">
        <f>H11*0.75</f>
        <v>48478.5</v>
      </c>
      <c r="J11" s="16">
        <f>H11*0.5</f>
        <v>32319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128044.79999999999</v>
      </c>
      <c r="G12" s="18">
        <f>H12*1.1</f>
        <v>117374.40000000001</v>
      </c>
      <c r="H12" s="18">
        <v>106704</v>
      </c>
      <c r="I12" s="18">
        <f>H12*0.75</f>
        <v>80028</v>
      </c>
      <c r="J12" s="18">
        <f>H12*0.5</f>
        <v>53352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13788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23040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1134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1872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"&amp;MIN(F21:F45)&amp;" до "&amp;MAX(F21:F45)</f>
        <v>Цена от 13230 до 330750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13230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26460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39690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52920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66150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79380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92610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105840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119070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132300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145530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158760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171990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185220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198450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211680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224910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238140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251370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264600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277830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291060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304290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317520</v>
      </c>
      <c r="G44" s="98"/>
      <c r="H44" s="98"/>
      <c r="I44" s="98"/>
      <c r="J44" s="99"/>
    </row>
    <row r="45" spans="1:10" ht="36" customHeight="1" outlineLevel="1" thickBot="1" x14ac:dyDescent="0.3">
      <c r="A45" s="7"/>
      <c r="B45" s="140" t="s">
        <v>245</v>
      </c>
      <c r="C45" s="138"/>
      <c r="D45" s="138"/>
      <c r="E45" s="96"/>
      <c r="F45" s="97">
        <v>330750</v>
      </c>
      <c r="G45" s="98"/>
      <c r="H45" s="98"/>
      <c r="I45" s="98"/>
      <c r="J45" s="99"/>
    </row>
    <row r="46" spans="1:10" ht="36" customHeight="1" thickBot="1" x14ac:dyDescent="0.3">
      <c r="A46" s="7"/>
      <c r="B46" s="149" t="s">
        <v>140</v>
      </c>
      <c r="C46" s="150"/>
      <c r="D46" s="150"/>
      <c r="E46" s="151"/>
      <c r="F46" s="152" t="str">
        <f>"Цена от "&amp;MIN(F47:F56)&amp;" до "&amp;MAX(F47:F56)</f>
        <v>Цена от 2340 до 56340</v>
      </c>
      <c r="G46" s="153"/>
      <c r="H46" s="153"/>
      <c r="I46" s="153"/>
      <c r="J46" s="154"/>
    </row>
    <row r="47" spans="1:10" ht="36" customHeight="1" x14ac:dyDescent="0.25">
      <c r="A47" s="7"/>
      <c r="B47" s="94" t="s">
        <v>141</v>
      </c>
      <c r="C47" s="95"/>
      <c r="D47" s="95"/>
      <c r="E47" s="96"/>
      <c r="F47" s="97">
        <v>8694</v>
      </c>
      <c r="G47" s="98"/>
      <c r="H47" s="98"/>
      <c r="I47" s="98"/>
      <c r="J47" s="99"/>
    </row>
    <row r="48" spans="1:10" ht="36" customHeight="1" x14ac:dyDescent="0.25">
      <c r="A48" s="7"/>
      <c r="B48" s="94" t="s">
        <v>214</v>
      </c>
      <c r="C48" s="95"/>
      <c r="D48" s="95"/>
      <c r="E48" s="96"/>
      <c r="F48" s="97">
        <v>5040</v>
      </c>
      <c r="G48" s="98"/>
      <c r="H48" s="98"/>
      <c r="I48" s="98"/>
      <c r="J48" s="99"/>
    </row>
    <row r="49" spans="1:10" ht="36" customHeight="1" x14ac:dyDescent="0.25">
      <c r="A49" s="7"/>
      <c r="B49" s="112" t="s">
        <v>144</v>
      </c>
      <c r="C49" s="113"/>
      <c r="D49" s="113"/>
      <c r="E49" s="114"/>
      <c r="F49" s="115">
        <v>56340</v>
      </c>
      <c r="G49" s="116"/>
      <c r="H49" s="116"/>
      <c r="I49" s="116"/>
      <c r="J49" s="117"/>
    </row>
    <row r="50" spans="1:10" ht="36" customHeight="1" x14ac:dyDescent="0.25">
      <c r="A50" s="7"/>
      <c r="B50" s="94" t="s">
        <v>145</v>
      </c>
      <c r="C50" s="95"/>
      <c r="D50" s="95"/>
      <c r="E50" s="96"/>
      <c r="F50" s="97">
        <v>13140</v>
      </c>
      <c r="G50" s="98"/>
      <c r="H50" s="98"/>
      <c r="I50" s="98"/>
      <c r="J50" s="99"/>
    </row>
    <row r="51" spans="1:10" ht="36" customHeight="1" x14ac:dyDescent="0.25">
      <c r="A51" s="7"/>
      <c r="B51" s="94" t="s">
        <v>146</v>
      </c>
      <c r="C51" s="95"/>
      <c r="D51" s="95"/>
      <c r="E51" s="96"/>
      <c r="F51" s="97">
        <v>34740</v>
      </c>
      <c r="G51" s="98"/>
      <c r="H51" s="98"/>
      <c r="I51" s="98"/>
      <c r="J51" s="99"/>
    </row>
    <row r="52" spans="1:10" ht="36" customHeight="1" x14ac:dyDescent="0.25">
      <c r="A52" s="7"/>
      <c r="B52" s="94" t="s">
        <v>147</v>
      </c>
      <c r="C52" s="95"/>
      <c r="D52" s="95"/>
      <c r="E52" s="96"/>
      <c r="F52" s="97">
        <v>2340</v>
      </c>
      <c r="G52" s="98"/>
      <c r="H52" s="98"/>
      <c r="I52" s="98"/>
      <c r="J52" s="99"/>
    </row>
    <row r="53" spans="1:10" ht="36" customHeight="1" x14ac:dyDescent="0.25">
      <c r="A53" s="7"/>
      <c r="B53" s="94" t="s">
        <v>148</v>
      </c>
      <c r="C53" s="95"/>
      <c r="D53" s="95"/>
      <c r="E53" s="96"/>
      <c r="F53" s="97">
        <v>2340</v>
      </c>
      <c r="G53" s="98"/>
      <c r="H53" s="98"/>
      <c r="I53" s="98"/>
      <c r="J53" s="99"/>
    </row>
    <row r="54" spans="1:10" ht="36" customHeight="1" x14ac:dyDescent="0.25">
      <c r="A54" s="7"/>
      <c r="B54" s="94" t="s">
        <v>149</v>
      </c>
      <c r="C54" s="95"/>
      <c r="D54" s="95"/>
      <c r="E54" s="96"/>
      <c r="F54" s="97">
        <v>4680</v>
      </c>
      <c r="G54" s="98"/>
      <c r="H54" s="98"/>
      <c r="I54" s="98"/>
      <c r="J54" s="99"/>
    </row>
    <row r="55" spans="1:10" ht="36" customHeight="1" x14ac:dyDescent="0.25">
      <c r="A55" s="7"/>
      <c r="B55" s="94" t="s">
        <v>150</v>
      </c>
      <c r="C55" s="95"/>
      <c r="D55" s="95"/>
      <c r="E55" s="96"/>
      <c r="F55" s="97">
        <v>7020</v>
      </c>
      <c r="G55" s="98"/>
      <c r="H55" s="98"/>
      <c r="I55" s="98"/>
      <c r="J55" s="99"/>
    </row>
    <row r="56" spans="1:10" ht="36" customHeight="1" thickBot="1" x14ac:dyDescent="0.3">
      <c r="A56" s="7"/>
      <c r="B56" s="94" t="s">
        <v>151</v>
      </c>
      <c r="C56" s="95"/>
      <c r="D56" s="95"/>
      <c r="E56" s="96"/>
      <c r="F56" s="97">
        <v>41940</v>
      </c>
      <c r="G56" s="98"/>
      <c r="H56" s="98"/>
      <c r="I56" s="98"/>
      <c r="J56" s="99"/>
    </row>
    <row r="57" spans="1:10" ht="54" customHeight="1" thickBot="1" x14ac:dyDescent="0.3">
      <c r="A57" s="7"/>
      <c r="B57" s="193" t="s">
        <v>215</v>
      </c>
      <c r="C57" s="194"/>
      <c r="D57" s="194"/>
      <c r="E57" s="195"/>
      <c r="F57" s="126" t="str">
        <f>"Цена от "&amp;MIN(F59,F63:F76)&amp;" до "&amp;MAX(F59,F63:F76)</f>
        <v>Цена от 3240 до 787140</v>
      </c>
      <c r="G57" s="127"/>
      <c r="H57" s="127"/>
      <c r="I57" s="127"/>
      <c r="J57" s="128"/>
    </row>
    <row r="58" spans="1:10" ht="24" customHeight="1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/>
      <c r="B59" s="94" t="s">
        <v>153</v>
      </c>
      <c r="C59" s="95"/>
      <c r="D59" s="95"/>
      <c r="E59" s="96"/>
      <c r="F59" s="97">
        <v>79344</v>
      </c>
      <c r="G59" s="98"/>
      <c r="H59" s="98"/>
      <c r="I59" s="98"/>
      <c r="J59" s="99"/>
    </row>
    <row r="60" spans="1:10" ht="36" customHeight="1" x14ac:dyDescent="0.25">
      <c r="A60" s="7"/>
      <c r="B60" s="132" t="s">
        <v>154</v>
      </c>
      <c r="C60" s="133"/>
      <c r="D60" s="133"/>
      <c r="E60" s="134"/>
      <c r="F60" s="97">
        <v>7934.4</v>
      </c>
      <c r="G60" s="98"/>
      <c r="H60" s="98"/>
      <c r="I60" s="98"/>
      <c r="J60" s="99"/>
    </row>
    <row r="61" spans="1:10" ht="36" customHeight="1" thickBot="1" x14ac:dyDescent="0.3">
      <c r="A61" s="7"/>
      <c r="B61" s="132" t="s">
        <v>155</v>
      </c>
      <c r="C61" s="133"/>
      <c r="D61" s="133"/>
      <c r="E61" s="134"/>
      <c r="F61" s="97">
        <v>19836</v>
      </c>
      <c r="G61" s="98"/>
      <c r="H61" s="98"/>
      <c r="I61" s="98"/>
      <c r="J61" s="99"/>
    </row>
    <row r="62" spans="1:10" ht="24" customHeight="1" thickBot="1" x14ac:dyDescent="0.3">
      <c r="A62" s="7"/>
      <c r="B62" s="85"/>
      <c r="C62" s="86"/>
      <c r="D62" s="86"/>
      <c r="E62" s="87"/>
      <c r="F62" s="88"/>
      <c r="G62" s="89"/>
      <c r="H62" s="89"/>
      <c r="I62" s="89"/>
      <c r="J62" s="90"/>
    </row>
    <row r="63" spans="1:10" ht="36" customHeight="1" x14ac:dyDescent="0.25">
      <c r="A63" s="7" t="s">
        <v>111</v>
      </c>
      <c r="B63" s="94" t="s">
        <v>156</v>
      </c>
      <c r="C63" s="95"/>
      <c r="D63" s="95"/>
      <c r="E63" s="96"/>
      <c r="F63" s="97">
        <v>81540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140" t="s">
        <v>157</v>
      </c>
      <c r="C64" s="141"/>
      <c r="D64" s="141"/>
      <c r="E64" s="142"/>
      <c r="F64" s="97">
        <v>31140</v>
      </c>
      <c r="G64" s="98"/>
      <c r="H64" s="98"/>
      <c r="I64" s="98"/>
      <c r="J64" s="99"/>
    </row>
    <row r="65" spans="1:10" ht="36" customHeight="1" x14ac:dyDescent="0.25">
      <c r="A65" s="7"/>
      <c r="B65" s="94" t="s">
        <v>268</v>
      </c>
      <c r="C65" s="95"/>
      <c r="D65" s="95"/>
      <c r="E65" s="96"/>
      <c r="F65" s="97">
        <v>787140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158</v>
      </c>
      <c r="C66" s="95"/>
      <c r="D66" s="95"/>
      <c r="E66" s="96"/>
      <c r="F66" s="97">
        <v>124740</v>
      </c>
      <c r="G66" s="98"/>
      <c r="H66" s="98"/>
      <c r="I66" s="98"/>
      <c r="J66" s="99"/>
    </row>
    <row r="67" spans="1:10" ht="36" customHeight="1" x14ac:dyDescent="0.25">
      <c r="A67" s="7" t="s">
        <v>111</v>
      </c>
      <c r="B67" s="94" t="s">
        <v>159</v>
      </c>
      <c r="C67" s="95"/>
      <c r="D67" s="95"/>
      <c r="E67" s="96"/>
      <c r="F67" s="97">
        <v>52740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94" t="s">
        <v>160</v>
      </c>
      <c r="C68" s="95"/>
      <c r="D68" s="95"/>
      <c r="E68" s="96"/>
      <c r="F68" s="97">
        <v>63288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161</v>
      </c>
      <c r="C69" s="95"/>
      <c r="D69" s="95"/>
      <c r="E69" s="96"/>
      <c r="F69" s="97">
        <v>43740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94" t="s">
        <v>162</v>
      </c>
      <c r="C70" s="95"/>
      <c r="D70" s="95"/>
      <c r="E70" s="96"/>
      <c r="F70" s="97">
        <v>47340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163</v>
      </c>
      <c r="C71" s="95"/>
      <c r="D71" s="95"/>
      <c r="E71" s="96"/>
      <c r="F71" s="97">
        <v>151740</v>
      </c>
      <c r="G71" s="98"/>
      <c r="H71" s="98"/>
      <c r="I71" s="98"/>
      <c r="J71" s="99"/>
    </row>
    <row r="72" spans="1:10" ht="36" customHeight="1" x14ac:dyDescent="0.25">
      <c r="A72" s="7"/>
      <c r="B72" s="94" t="s">
        <v>164</v>
      </c>
      <c r="C72" s="95"/>
      <c r="D72" s="95"/>
      <c r="E72" s="96"/>
      <c r="F72" s="97">
        <v>58680</v>
      </c>
      <c r="G72" s="98"/>
      <c r="H72" s="98"/>
      <c r="I72" s="98"/>
      <c r="J72" s="99"/>
    </row>
    <row r="73" spans="1:10" ht="36" customHeight="1" x14ac:dyDescent="0.25">
      <c r="A73" s="7" t="s">
        <v>111</v>
      </c>
      <c r="B73" s="112" t="s">
        <v>165</v>
      </c>
      <c r="C73" s="113"/>
      <c r="D73" s="113"/>
      <c r="E73" s="114"/>
      <c r="F73" s="97">
        <v>3240</v>
      </c>
      <c r="G73" s="98"/>
      <c r="H73" s="98"/>
      <c r="I73" s="98"/>
      <c r="J73" s="99"/>
    </row>
    <row r="74" spans="1:10" ht="36" customHeight="1" x14ac:dyDescent="0.25">
      <c r="A74" s="7"/>
      <c r="B74" s="94" t="s">
        <v>166</v>
      </c>
      <c r="C74" s="95"/>
      <c r="D74" s="95"/>
      <c r="E74" s="96"/>
      <c r="F74" s="97">
        <v>47340</v>
      </c>
      <c r="G74" s="98"/>
      <c r="H74" s="98"/>
      <c r="I74" s="98"/>
      <c r="J74" s="99"/>
    </row>
    <row r="75" spans="1:10" ht="36" customHeight="1" x14ac:dyDescent="0.25">
      <c r="B75" s="94" t="s">
        <v>167</v>
      </c>
      <c r="C75" s="95"/>
      <c r="D75" s="95"/>
      <c r="E75" s="96"/>
      <c r="F75" s="97">
        <v>40140</v>
      </c>
      <c r="G75" s="98"/>
      <c r="H75" s="98"/>
      <c r="I75" s="98"/>
      <c r="J75" s="99"/>
    </row>
    <row r="76" spans="1:10" ht="36" customHeight="1" x14ac:dyDescent="0.25">
      <c r="A76" s="7" t="s">
        <v>111</v>
      </c>
      <c r="B76" s="94" t="s">
        <v>169</v>
      </c>
      <c r="C76" s="95"/>
      <c r="D76" s="95"/>
      <c r="E76" s="96"/>
      <c r="F76" s="97">
        <v>59940</v>
      </c>
      <c r="G76" s="98"/>
      <c r="H76" s="98"/>
      <c r="I76" s="98"/>
      <c r="J76" s="99"/>
    </row>
    <row r="77" spans="1:10" ht="36" customHeight="1" x14ac:dyDescent="0.25">
      <c r="A77" s="7"/>
      <c r="B77" s="94" t="s">
        <v>170</v>
      </c>
      <c r="C77" s="95"/>
      <c r="D77" s="95"/>
      <c r="E77" s="96"/>
      <c r="F77" s="97">
        <v>8694</v>
      </c>
      <c r="G77" s="98"/>
      <c r="H77" s="98"/>
      <c r="I77" s="98"/>
      <c r="J77" s="99"/>
    </row>
    <row r="78" spans="1:10" ht="36" customHeight="1" x14ac:dyDescent="0.25">
      <c r="A78" s="7"/>
      <c r="B78" s="94" t="s">
        <v>171</v>
      </c>
      <c r="C78" s="95"/>
      <c r="D78" s="95"/>
      <c r="E78" s="96"/>
      <c r="F78" s="97">
        <v>72000</v>
      </c>
      <c r="G78" s="98"/>
      <c r="H78" s="98"/>
      <c r="I78" s="98"/>
      <c r="J78" s="99"/>
    </row>
    <row r="79" spans="1:10" ht="36" customHeight="1" x14ac:dyDescent="0.25">
      <c r="A79" s="7"/>
      <c r="B79" s="94" t="s">
        <v>172</v>
      </c>
      <c r="C79" s="95"/>
      <c r="D79" s="95"/>
      <c r="E79" s="138"/>
      <c r="F79" s="97">
        <v>60030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173</v>
      </c>
      <c r="C80" s="95"/>
      <c r="D80" s="95"/>
      <c r="E80" s="96"/>
      <c r="F80" s="97">
        <v>134640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174</v>
      </c>
      <c r="C81" s="95"/>
      <c r="D81" s="95"/>
      <c r="E81" s="96"/>
      <c r="F81" s="97">
        <v>51840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175</v>
      </c>
      <c r="C82" s="95"/>
      <c r="D82" s="95"/>
      <c r="E82" s="96"/>
      <c r="F82" s="97">
        <v>205920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176</v>
      </c>
      <c r="C83" s="95"/>
      <c r="D83" s="95"/>
      <c r="E83" s="96"/>
      <c r="F83" s="97">
        <v>87120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132" t="s">
        <v>177</v>
      </c>
      <c r="C84" s="133"/>
      <c r="D84" s="133"/>
      <c r="E84" s="134"/>
      <c r="F84" s="97">
        <v>104544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178</v>
      </c>
      <c r="C85" s="95"/>
      <c r="D85" s="95"/>
      <c r="E85" s="96"/>
      <c r="F85" s="97">
        <v>72720</v>
      </c>
      <c r="G85" s="98"/>
      <c r="H85" s="98"/>
      <c r="I85" s="98"/>
      <c r="J85" s="99"/>
    </row>
    <row r="86" spans="1:10" ht="36" customHeight="1" x14ac:dyDescent="0.25">
      <c r="A86" s="7" t="s">
        <v>113</v>
      </c>
      <c r="B86" s="94" t="s">
        <v>179</v>
      </c>
      <c r="C86" s="95"/>
      <c r="D86" s="95"/>
      <c r="E86" s="96"/>
      <c r="F86" s="97">
        <v>78480</v>
      </c>
      <c r="G86" s="98"/>
      <c r="H86" s="98"/>
      <c r="I86" s="98"/>
      <c r="J86" s="99"/>
    </row>
    <row r="87" spans="1:10" ht="36" customHeight="1" x14ac:dyDescent="0.25">
      <c r="A87" s="7" t="s">
        <v>113</v>
      </c>
      <c r="B87" s="94" t="s">
        <v>180</v>
      </c>
      <c r="C87" s="95"/>
      <c r="D87" s="95"/>
      <c r="E87" s="96"/>
      <c r="F87" s="97">
        <v>250560</v>
      </c>
      <c r="G87" s="98"/>
      <c r="H87" s="98"/>
      <c r="I87" s="98"/>
      <c r="J87" s="99"/>
    </row>
    <row r="88" spans="1:10" ht="36" customHeight="1" x14ac:dyDescent="0.25">
      <c r="A88" s="7" t="s">
        <v>113</v>
      </c>
      <c r="B88" s="112" t="s">
        <v>181</v>
      </c>
      <c r="C88" s="113"/>
      <c r="D88" s="113"/>
      <c r="E88" s="114"/>
      <c r="F88" s="97">
        <v>5760</v>
      </c>
      <c r="G88" s="98"/>
      <c r="H88" s="98"/>
      <c r="I88" s="98"/>
      <c r="J88" s="99"/>
    </row>
    <row r="89" spans="1:10" ht="36" customHeight="1" thickBot="1" x14ac:dyDescent="0.3">
      <c r="A89" s="7" t="s">
        <v>113</v>
      </c>
      <c r="B89" s="94" t="s">
        <v>183</v>
      </c>
      <c r="C89" s="95"/>
      <c r="D89" s="95"/>
      <c r="E89" s="96"/>
      <c r="F89" s="97">
        <v>99360</v>
      </c>
      <c r="G89" s="98"/>
      <c r="H89" s="98"/>
      <c r="I89" s="98"/>
      <c r="J89" s="99"/>
    </row>
    <row r="90" spans="1:10" ht="22.5" customHeight="1" x14ac:dyDescent="0.25">
      <c r="A90" s="7" t="s">
        <v>111</v>
      </c>
      <c r="B90" s="106" t="s">
        <v>185</v>
      </c>
      <c r="C90" s="107"/>
      <c r="D90" s="107"/>
      <c r="E90" s="107"/>
      <c r="F90" s="107"/>
      <c r="G90" s="107"/>
      <c r="H90" s="107"/>
      <c r="I90" s="107"/>
      <c r="J90" s="108"/>
    </row>
    <row r="91" spans="1:10" ht="36" customHeight="1" thickBot="1" x14ac:dyDescent="0.3">
      <c r="A91" s="7"/>
      <c r="B91" s="140" t="s">
        <v>168</v>
      </c>
      <c r="C91" s="141"/>
      <c r="D91" s="141"/>
      <c r="E91" s="142"/>
      <c r="F91" s="97">
        <v>40</v>
      </c>
      <c r="G91" s="98"/>
      <c r="H91" s="98"/>
      <c r="I91" s="98"/>
      <c r="J91" s="99"/>
    </row>
    <row r="92" spans="1:10" ht="36" customHeight="1" thickBot="1" x14ac:dyDescent="0.3">
      <c r="A92" s="7"/>
      <c r="B92" s="20" t="s">
        <v>184</v>
      </c>
      <c r="C92" s="21"/>
      <c r="D92" s="21"/>
      <c r="E92" s="22"/>
      <c r="F92" s="126"/>
      <c r="G92" s="127"/>
      <c r="H92" s="127"/>
      <c r="I92" s="127"/>
      <c r="J92" s="128"/>
    </row>
    <row r="93" spans="1:10" ht="36" customHeight="1" thickBot="1" x14ac:dyDescent="0.3">
      <c r="A93" s="7"/>
      <c r="B93" s="188" t="s">
        <v>185</v>
      </c>
      <c r="C93" s="189"/>
      <c r="D93" s="189"/>
      <c r="E93" s="189"/>
      <c r="F93" s="189"/>
      <c r="G93" s="189"/>
      <c r="H93" s="189"/>
      <c r="I93" s="189"/>
      <c r="J93" s="190"/>
    </row>
    <row r="94" spans="1:10" ht="36" customHeight="1" x14ac:dyDescent="0.25">
      <c r="A94" s="7"/>
      <c r="B94" s="129" t="s">
        <v>186</v>
      </c>
      <c r="C94" s="130"/>
      <c r="D94" s="130"/>
      <c r="E94" s="131"/>
      <c r="F94" s="97">
        <v>60</v>
      </c>
      <c r="G94" s="98"/>
      <c r="H94" s="98"/>
      <c r="I94" s="98"/>
      <c r="J94" s="99"/>
    </row>
    <row r="95" spans="1:10" ht="36" customHeight="1" x14ac:dyDescent="0.25">
      <c r="A95" s="7"/>
      <c r="B95" s="94" t="s">
        <v>187</v>
      </c>
      <c r="C95" s="95"/>
      <c r="D95" s="95"/>
      <c r="E95" s="96"/>
      <c r="F95" s="97">
        <v>99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188</v>
      </c>
      <c r="C96" s="95"/>
      <c r="D96" s="95"/>
      <c r="E96" s="96"/>
      <c r="F96" s="97">
        <v>150</v>
      </c>
      <c r="G96" s="98"/>
      <c r="H96" s="98"/>
      <c r="I96" s="98"/>
      <c r="J96" s="99"/>
    </row>
    <row r="97" spans="1:10" ht="36" customHeight="1" thickBot="1" x14ac:dyDescent="0.3">
      <c r="A97" s="7"/>
      <c r="B97" s="119" t="s">
        <v>189</v>
      </c>
      <c r="C97" s="120"/>
      <c r="D97" s="120"/>
      <c r="E97" s="121"/>
      <c r="F97" s="273"/>
      <c r="G97" s="274"/>
      <c r="H97" s="274"/>
      <c r="I97" s="274"/>
      <c r="J97" s="275"/>
    </row>
    <row r="98" spans="1:10" ht="36" customHeight="1" x14ac:dyDescent="0.25">
      <c r="A98" s="7" t="s">
        <v>111</v>
      </c>
      <c r="B98" s="94" t="s">
        <v>253</v>
      </c>
      <c r="C98" s="95"/>
      <c r="D98" s="95"/>
      <c r="E98" s="96"/>
      <c r="F98" s="97">
        <v>36540</v>
      </c>
      <c r="G98" s="98"/>
      <c r="H98" s="98"/>
      <c r="I98" s="98"/>
      <c r="J98" s="99"/>
    </row>
    <row r="99" spans="1:10" ht="36" customHeight="1" x14ac:dyDescent="0.25">
      <c r="A99" s="7" t="s">
        <v>111</v>
      </c>
      <c r="B99" s="94" t="s">
        <v>269</v>
      </c>
      <c r="C99" s="95"/>
      <c r="D99" s="95"/>
      <c r="E99" s="96"/>
      <c r="F99" s="97">
        <v>36540</v>
      </c>
      <c r="G99" s="98"/>
      <c r="H99" s="98"/>
      <c r="I99" s="98"/>
      <c r="J99" s="99"/>
    </row>
    <row r="100" spans="1:10" ht="36" customHeight="1" x14ac:dyDescent="0.25">
      <c r="A100" s="7" t="s">
        <v>113</v>
      </c>
      <c r="B100" s="94" t="s">
        <v>193</v>
      </c>
      <c r="C100" s="95"/>
      <c r="D100" s="95"/>
      <c r="E100" s="96"/>
      <c r="F100" s="97">
        <v>60480</v>
      </c>
      <c r="G100" s="98"/>
      <c r="H100" s="98"/>
      <c r="I100" s="98"/>
      <c r="J100" s="99"/>
    </row>
    <row r="101" spans="1:10" ht="36" customHeight="1" x14ac:dyDescent="0.25">
      <c r="A101" s="7" t="s">
        <v>113</v>
      </c>
      <c r="B101" s="94" t="s">
        <v>271</v>
      </c>
      <c r="C101" s="95"/>
      <c r="D101" s="95"/>
      <c r="E101" s="96"/>
      <c r="F101" s="97">
        <v>60480</v>
      </c>
      <c r="G101" s="98"/>
      <c r="H101" s="98"/>
      <c r="I101" s="98"/>
      <c r="J101" s="99"/>
    </row>
    <row r="102" spans="1:10" ht="36" customHeight="1" thickBot="1" x14ac:dyDescent="0.3">
      <c r="A102" s="7"/>
      <c r="B102" s="94" t="s">
        <v>196</v>
      </c>
      <c r="C102" s="95"/>
      <c r="D102" s="95"/>
      <c r="E102" s="96"/>
      <c r="F102" s="97">
        <v>36540</v>
      </c>
      <c r="G102" s="98"/>
      <c r="H102" s="98"/>
      <c r="I102" s="98"/>
      <c r="J102" s="99"/>
    </row>
    <row r="103" spans="1:10" ht="54" customHeight="1" thickBot="1" x14ac:dyDescent="0.3">
      <c r="A103" s="7"/>
      <c r="B103" s="193" t="s">
        <v>197</v>
      </c>
      <c r="C103" s="194"/>
      <c r="D103" s="194"/>
      <c r="E103" s="195"/>
      <c r="F103" s="126"/>
      <c r="G103" s="127"/>
      <c r="H103" s="127"/>
      <c r="I103" s="127"/>
      <c r="J103" s="128"/>
    </row>
    <row r="104" spans="1:10" ht="36" customHeight="1" x14ac:dyDescent="0.25">
      <c r="A104" s="7"/>
      <c r="B104" s="94" t="s">
        <v>198</v>
      </c>
      <c r="C104" s="95"/>
      <c r="D104" s="95"/>
      <c r="E104" s="96"/>
      <c r="F104" s="97">
        <v>45540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199</v>
      </c>
      <c r="C105" s="95"/>
      <c r="D105" s="95"/>
      <c r="E105" s="96"/>
      <c r="F105" s="97">
        <v>92340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200</v>
      </c>
      <c r="C106" s="95"/>
      <c r="D106" s="95"/>
      <c r="E106" s="96"/>
      <c r="F106" s="97">
        <v>110340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201</v>
      </c>
      <c r="C107" s="95"/>
      <c r="D107" s="95"/>
      <c r="E107" s="96"/>
      <c r="F107" s="97">
        <v>1080</v>
      </c>
      <c r="G107" s="98"/>
      <c r="H107" s="98"/>
      <c r="I107" s="98"/>
      <c r="J107" s="99"/>
    </row>
    <row r="108" spans="1:10" ht="36" customHeight="1" x14ac:dyDescent="0.25">
      <c r="A108" s="7"/>
      <c r="B108" s="94" t="s">
        <v>202</v>
      </c>
      <c r="C108" s="95"/>
      <c r="D108" s="95"/>
      <c r="E108" s="96"/>
      <c r="F108" s="97">
        <v>63540</v>
      </c>
      <c r="G108" s="98"/>
      <c r="H108" s="98"/>
      <c r="I108" s="98"/>
      <c r="J108" s="99"/>
    </row>
    <row r="109" spans="1:10" ht="36" customHeight="1" x14ac:dyDescent="0.25">
      <c r="A109" s="7"/>
      <c r="B109" s="94" t="s">
        <v>203</v>
      </c>
      <c r="C109" s="95"/>
      <c r="D109" s="95"/>
      <c r="E109" s="96"/>
      <c r="F109" s="97">
        <v>131940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204</v>
      </c>
      <c r="C110" s="95"/>
      <c r="D110" s="95"/>
      <c r="E110" s="96"/>
      <c r="F110" s="97">
        <v>158940</v>
      </c>
      <c r="G110" s="98"/>
      <c r="H110" s="98"/>
      <c r="I110" s="98"/>
      <c r="J110" s="99"/>
    </row>
    <row r="111" spans="1:10" ht="36" customHeight="1" thickBot="1" x14ac:dyDescent="0.3">
      <c r="A111" s="7"/>
      <c r="B111" s="94" t="s">
        <v>205</v>
      </c>
      <c r="C111" s="95"/>
      <c r="D111" s="95"/>
      <c r="E111" s="96"/>
      <c r="F111" s="97">
        <v>1800</v>
      </c>
      <c r="G111" s="98"/>
      <c r="H111" s="98"/>
      <c r="I111" s="98"/>
      <c r="J111" s="99"/>
    </row>
    <row r="112" spans="1:10" ht="36" customHeight="1" x14ac:dyDescent="0.25">
      <c r="A112" s="7"/>
      <c r="B112" s="300" t="s">
        <v>185</v>
      </c>
      <c r="C112" s="301"/>
      <c r="D112" s="301"/>
      <c r="E112" s="301"/>
      <c r="F112" s="301"/>
      <c r="G112" s="301"/>
      <c r="H112" s="301"/>
      <c r="I112" s="301"/>
      <c r="J112" s="302"/>
    </row>
    <row r="113" spans="1:10" ht="36" customHeight="1" thickBot="1" x14ac:dyDescent="0.3">
      <c r="A113" s="7"/>
      <c r="B113" s="330" t="s">
        <v>206</v>
      </c>
      <c r="C113" s="330"/>
      <c r="D113" s="330"/>
      <c r="E113" s="330"/>
      <c r="F113" s="311">
        <v>150</v>
      </c>
      <c r="G113" s="311"/>
      <c r="H113" s="311"/>
      <c r="I113" s="311"/>
      <c r="J113" s="312"/>
    </row>
    <row r="114" spans="1:10" ht="24" customHeight="1" thickBot="1" x14ac:dyDescent="0.3">
      <c r="A114" s="7"/>
      <c r="B114" s="85"/>
      <c r="C114" s="86"/>
      <c r="D114" s="86"/>
      <c r="E114" s="87"/>
      <c r="F114" s="88"/>
      <c r="G114" s="89"/>
      <c r="H114" s="89"/>
      <c r="I114" s="89"/>
      <c r="J114" s="90"/>
    </row>
    <row r="115" spans="1:10" ht="18" customHeight="1" x14ac:dyDescent="0.25">
      <c r="A115" s="7"/>
      <c r="B115" s="27"/>
      <c r="C115" s="28"/>
      <c r="D115" s="28"/>
      <c r="E115" s="28"/>
      <c r="F115" s="29"/>
      <c r="G115" s="29"/>
      <c r="H115" s="29"/>
      <c r="I115" s="29"/>
      <c r="J115" s="29"/>
    </row>
    <row r="116" spans="1:10" ht="67.5" customHeight="1" x14ac:dyDescent="0.25">
      <c r="A116" s="7"/>
      <c r="B116" s="91" t="s">
        <v>305</v>
      </c>
      <c r="C116" s="91"/>
      <c r="D116" s="91"/>
      <c r="E116" s="91"/>
      <c r="F116" s="91"/>
      <c r="G116" s="91"/>
      <c r="H116" s="91"/>
      <c r="I116" s="91"/>
      <c r="J116" s="91"/>
    </row>
    <row r="117" spans="1:10" ht="27" customHeight="1" x14ac:dyDescent="0.25">
      <c r="A117" s="7" t="s">
        <v>113</v>
      </c>
      <c r="B117" s="92" t="s">
        <v>209</v>
      </c>
      <c r="C117" s="92"/>
      <c r="D117" s="92"/>
      <c r="E117" s="92"/>
      <c r="F117" s="92"/>
      <c r="G117" s="92"/>
      <c r="H117" s="92"/>
      <c r="I117" s="92"/>
      <c r="J117" s="92"/>
    </row>
    <row r="118" spans="1:10" s="37" customFormat="1" ht="20.100000000000001" customHeight="1" x14ac:dyDescent="0.25">
      <c r="B118" s="55"/>
      <c r="F118" s="56"/>
      <c r="G118" s="56"/>
      <c r="H118" s="56"/>
      <c r="I118" s="56"/>
      <c r="J118" s="56"/>
    </row>
    <row r="119" spans="1:10" s="48" customFormat="1" ht="36" customHeight="1" thickBot="1" x14ac:dyDescent="0.3">
      <c r="B119" s="341" t="s">
        <v>276</v>
      </c>
      <c r="C119" s="341"/>
      <c r="D119" s="341"/>
      <c r="E119" s="341"/>
      <c r="F119" s="341"/>
      <c r="G119" s="341"/>
      <c r="H119" s="341"/>
      <c r="I119" s="341"/>
    </row>
    <row r="120" spans="1:10" s="32" customFormat="1" ht="36" customHeight="1" thickBot="1" x14ac:dyDescent="0.3">
      <c r="B120" s="342" t="s">
        <v>277</v>
      </c>
      <c r="C120" s="343"/>
      <c r="D120" s="343"/>
      <c r="E120" s="343"/>
      <c r="F120" s="343"/>
      <c r="G120" s="343"/>
      <c r="H120" s="343"/>
      <c r="I120" s="344"/>
    </row>
    <row r="121" spans="1:10" ht="87" customHeight="1" thickBot="1" x14ac:dyDescent="0.3">
      <c r="B121" s="345" t="s">
        <v>278</v>
      </c>
      <c r="C121" s="346"/>
      <c r="D121" s="347" t="s">
        <v>279</v>
      </c>
      <c r="E121" s="348"/>
      <c r="F121" s="349"/>
      <c r="G121" s="348" t="s">
        <v>280</v>
      </c>
      <c r="H121" s="348"/>
      <c r="I121" s="349"/>
      <c r="J121" s="8"/>
    </row>
    <row r="122" spans="1:10" ht="36" customHeight="1" x14ac:dyDescent="0.25">
      <c r="B122" s="331" t="s">
        <v>281</v>
      </c>
      <c r="C122" s="332"/>
      <c r="D122" s="333" t="s">
        <v>282</v>
      </c>
      <c r="E122" s="333"/>
      <c r="F122" s="333"/>
      <c r="G122" s="335">
        <v>2190</v>
      </c>
      <c r="H122" s="333"/>
      <c r="I122" s="336"/>
      <c r="J122" s="8"/>
    </row>
    <row r="123" spans="1:10" ht="36" customHeight="1" x14ac:dyDescent="0.25">
      <c r="B123" s="337" t="s">
        <v>283</v>
      </c>
      <c r="C123" s="338"/>
      <c r="D123" s="334"/>
      <c r="E123" s="334"/>
      <c r="F123" s="334"/>
      <c r="G123" s="339">
        <v>1590</v>
      </c>
      <c r="H123" s="334"/>
      <c r="I123" s="340"/>
      <c r="J123" s="8"/>
    </row>
    <row r="124" spans="1:10" ht="36" customHeight="1" x14ac:dyDescent="0.25">
      <c r="B124" s="337" t="s">
        <v>284</v>
      </c>
      <c r="C124" s="338"/>
      <c r="D124" s="334"/>
      <c r="E124" s="334"/>
      <c r="F124" s="334"/>
      <c r="G124" s="339">
        <v>1440</v>
      </c>
      <c r="H124" s="334"/>
      <c r="I124" s="340"/>
      <c r="J124" s="8"/>
    </row>
    <row r="125" spans="1:10" ht="54" customHeight="1" x14ac:dyDescent="0.25">
      <c r="B125" s="337" t="s">
        <v>285</v>
      </c>
      <c r="C125" s="338"/>
      <c r="D125" s="334"/>
      <c r="E125" s="334"/>
      <c r="F125" s="334"/>
      <c r="G125" s="339">
        <v>1290</v>
      </c>
      <c r="H125" s="334"/>
      <c r="I125" s="340"/>
      <c r="J125" s="8"/>
    </row>
    <row r="126" spans="1:10" ht="40.5" customHeight="1" x14ac:dyDescent="0.25">
      <c r="A126" s="7"/>
      <c r="B126" s="93" t="s">
        <v>210</v>
      </c>
      <c r="C126" s="93"/>
      <c r="D126" s="93"/>
      <c r="E126" s="93"/>
      <c r="F126" s="93"/>
      <c r="G126" s="93"/>
      <c r="H126" s="93"/>
      <c r="I126" s="93"/>
      <c r="J126" s="93"/>
    </row>
    <row r="127" spans="1:10" ht="18" customHeight="1" x14ac:dyDescent="0.25">
      <c r="A127" s="7"/>
    </row>
  </sheetData>
  <sheetProtection selectLockedCells="1" selectUnlockedCells="1"/>
  <mergeCells count="23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25:C125"/>
    <mergeCell ref="G125:I125"/>
    <mergeCell ref="B126:J126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60307.199999999997</v>
      </c>
      <c r="G9" s="18">
        <f>H9*1.1</f>
        <v>55281.600000000006</v>
      </c>
      <c r="H9" s="18">
        <v>50256</v>
      </c>
      <c r="I9" s="18">
        <f>H9*0.75</f>
        <v>37692</v>
      </c>
      <c r="J9" s="18">
        <f>H9*0.5</f>
        <v>25128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71020.800000000003</v>
      </c>
      <c r="G12" s="18">
        <f>H12*1.1</f>
        <v>65102.400000000009</v>
      </c>
      <c r="H12" s="18">
        <v>59184</v>
      </c>
      <c r="I12" s="18">
        <f>H12*0.75</f>
        <v>44388</v>
      </c>
      <c r="J12" s="18">
        <f>H12*0.5</f>
        <v>29592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5328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7920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720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1008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2484 до 49680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2484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4968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7452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9936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12420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14904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17388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19872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22356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24840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27324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29808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32292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34776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37260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39744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42228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44712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47196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49680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14868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3366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12744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1440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14868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2844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12060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1800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1800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3600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5400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12060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3024 до 48168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18000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1800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4500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20772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38952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42120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30960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37152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24120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31500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48168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48060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3024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10620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8496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36252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40356</v>
      </c>
      <c r="G72" s="98"/>
      <c r="H72" s="98"/>
      <c r="I72" s="98"/>
      <c r="J72" s="99"/>
    </row>
    <row r="73" spans="1:10" ht="36" customHeight="1" x14ac:dyDescent="0.25">
      <c r="A73" s="7"/>
      <c r="B73" s="94" t="s">
        <v>170</v>
      </c>
      <c r="C73" s="95"/>
      <c r="D73" s="95"/>
      <c r="E73" s="96"/>
      <c r="F73" s="97">
        <v>6354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42030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30060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29520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54720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59040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43920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52704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33840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44640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67680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4320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51120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56880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12744</v>
      </c>
      <c r="G93" s="42">
        <f>H93*1.1</f>
        <v>11682.000000000002</v>
      </c>
      <c r="H93" s="42">
        <v>10620</v>
      </c>
      <c r="I93" s="42">
        <f>H93*0.75</f>
        <v>7965</v>
      </c>
      <c r="J93" s="43">
        <f>H93*0.5</f>
        <v>5310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9216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3204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18144</v>
      </c>
      <c r="G96" s="42">
        <f>H96*1.1</f>
        <v>16632</v>
      </c>
      <c r="H96" s="42">
        <v>15120</v>
      </c>
      <c r="I96" s="42">
        <f>H96*0.75</f>
        <v>11340</v>
      </c>
      <c r="J96" s="43">
        <f>H96*0.5</f>
        <v>7560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12960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5040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96"/>
      <c r="F99" s="97">
        <v>30060</v>
      </c>
      <c r="G99" s="98"/>
      <c r="H99" s="98"/>
      <c r="I99" s="98"/>
      <c r="J99" s="99"/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17712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35424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44244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26568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53100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66600</v>
      </c>
      <c r="G107" s="98"/>
      <c r="H107" s="98"/>
      <c r="I107" s="98"/>
      <c r="J107" s="99"/>
    </row>
    <row r="108" spans="1:10" ht="36" customHeight="1" thickBot="1" x14ac:dyDescent="0.3">
      <c r="A108" s="7"/>
      <c r="B108" s="94" t="s">
        <v>205</v>
      </c>
      <c r="C108" s="95"/>
      <c r="D108" s="95"/>
      <c r="E108" s="96"/>
      <c r="F108" s="103">
        <v>1080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23.25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16:J116"/>
    <mergeCell ref="B108:E108"/>
    <mergeCell ref="F108:J108"/>
    <mergeCell ref="B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B45" sqref="B45:E45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42768</v>
      </c>
      <c r="G8" s="16">
        <f>H8*1.1</f>
        <v>39204</v>
      </c>
      <c r="H8" s="16">
        <v>35640</v>
      </c>
      <c r="I8" s="16">
        <f>H8*0.75</f>
        <v>26730</v>
      </c>
      <c r="J8" s="16">
        <f>H8*0.5</f>
        <v>17820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10620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15120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9936 до 198720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9936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19872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29808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39744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49680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59616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69552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79488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89424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99360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109296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119232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129168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139104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149040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158976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168912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178848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188784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198720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44964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6660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25488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1800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44964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9936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26928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29376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12060 до 90000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23400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2340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5850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65844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33264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65844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65844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79012.799999999988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33264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37512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65844</v>
      </c>
      <c r="G63" s="98"/>
      <c r="H63" s="98"/>
      <c r="I63" s="98"/>
      <c r="J63" s="99"/>
    </row>
    <row r="64" spans="1:10" ht="36" customHeight="1" x14ac:dyDescent="0.25">
      <c r="A64" s="7"/>
      <c r="B64" s="280" t="s">
        <v>164</v>
      </c>
      <c r="C64" s="281"/>
      <c r="D64" s="281"/>
      <c r="E64" s="282"/>
      <c r="F64" s="97">
        <v>90000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12060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22680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19116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67248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89928</v>
      </c>
      <c r="G69" s="98"/>
      <c r="H69" s="98"/>
      <c r="I69" s="98"/>
      <c r="J69" s="99"/>
    </row>
    <row r="70" spans="1:10" ht="36" customHeight="1" x14ac:dyDescent="0.25">
      <c r="A70" s="7"/>
      <c r="B70" s="94" t="s">
        <v>170</v>
      </c>
      <c r="C70" s="95"/>
      <c r="D70" s="95"/>
      <c r="E70" s="96"/>
      <c r="F70" s="97">
        <v>6660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90000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27000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92880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46800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92880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92880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111456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46800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52560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92880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17280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94320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126000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28944</v>
      </c>
      <c r="G90" s="42">
        <f>H90*1.1</f>
        <v>26532.000000000004</v>
      </c>
      <c r="H90" s="42">
        <v>24120</v>
      </c>
      <c r="I90" s="42">
        <f>H90*0.75</f>
        <v>18090</v>
      </c>
      <c r="J90" s="43">
        <f>H90*0.5</f>
        <v>12060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18072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16632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40608</v>
      </c>
      <c r="G93" s="42">
        <f>H93*1.1</f>
        <v>37224</v>
      </c>
      <c r="H93" s="42">
        <v>33840</v>
      </c>
      <c r="I93" s="42">
        <f>H93*0.75</f>
        <v>25380</v>
      </c>
      <c r="J93" s="43">
        <f>H93*0.5</f>
        <v>16920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25920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23760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72036</v>
      </c>
      <c r="G96" s="26">
        <f>H96*1.1</f>
        <v>66033</v>
      </c>
      <c r="H96" s="26">
        <v>60030</v>
      </c>
      <c r="I96" s="26">
        <f>H96*0.75</f>
        <v>45022.5</v>
      </c>
      <c r="J96" s="26">
        <f>H96*0.5</f>
        <v>30015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28332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56664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70920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42480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84960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106200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1" sqref="A51:XFD73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41385.599999999999</v>
      </c>
      <c r="G8" s="16">
        <f>H8*1.1</f>
        <v>37936.800000000003</v>
      </c>
      <c r="H8" s="16">
        <v>34488</v>
      </c>
      <c r="I8" s="16">
        <f>H8*0.75</f>
        <v>25866</v>
      </c>
      <c r="J8" s="16">
        <f>H8*0.5</f>
        <v>17244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57974.400000000001</v>
      </c>
      <c r="G9" s="18">
        <f>H9*1.1</f>
        <v>53143.200000000004</v>
      </c>
      <c r="H9" s="18">
        <v>48312</v>
      </c>
      <c r="I9" s="18">
        <f>H9*0.75</f>
        <v>36234</v>
      </c>
      <c r="J9" s="18">
        <f>H9*0.5</f>
        <v>24156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43977.599999999999</v>
      </c>
      <c r="G11" s="16">
        <f>H11*1.1</f>
        <v>40312.800000000003</v>
      </c>
      <c r="H11" s="16">
        <v>36648</v>
      </c>
      <c r="I11" s="16">
        <f>H11*0.75</f>
        <v>27486</v>
      </c>
      <c r="J11" s="16">
        <f>H11*0.5</f>
        <v>18324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61603.199999999997</v>
      </c>
      <c r="G12" s="18">
        <f>H12*1.1</f>
        <v>56469.600000000006</v>
      </c>
      <c r="H12" s="18">
        <v>51336</v>
      </c>
      <c r="I12" s="18">
        <f>H12*0.75</f>
        <v>38502</v>
      </c>
      <c r="J12" s="18">
        <f>H12*0.5</f>
        <v>25668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1224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1728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1224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1728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"&amp;MIN($F$21:F50)&amp;" до "&amp;MAX($F$21:F50)</f>
        <v>Цена от 8460 до 253800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8460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16920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25380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33840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42300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50760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59220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67680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76140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84600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93060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101520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109980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118440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126900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135360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143820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152280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160740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169200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177660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186120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194580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203040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211500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219960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228420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236880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245340</v>
      </c>
      <c r="G49" s="98"/>
      <c r="H49" s="98"/>
      <c r="I49" s="98"/>
      <c r="J49" s="99"/>
    </row>
    <row r="50" spans="1:10" ht="36" customHeight="1" outlineLevel="1" thickBot="1" x14ac:dyDescent="0.3">
      <c r="A50" s="7"/>
      <c r="B50" s="140" t="s">
        <v>250</v>
      </c>
      <c r="C50" s="138"/>
      <c r="D50" s="138"/>
      <c r="E50" s="96"/>
      <c r="F50" s="97">
        <v>253800</v>
      </c>
      <c r="G50" s="98"/>
      <c r="H50" s="98"/>
      <c r="I50" s="98"/>
      <c r="J50" s="99"/>
    </row>
    <row r="51" spans="1:10" ht="36" customHeight="1" thickBot="1" x14ac:dyDescent="0.3">
      <c r="A51" s="7"/>
      <c r="B51" s="149" t="s">
        <v>140</v>
      </c>
      <c r="C51" s="150"/>
      <c r="D51" s="150"/>
      <c r="E51" s="151"/>
      <c r="F51" s="152" t="str">
        <f>"Цена от "&amp;MIN(F52:F62)&amp;" до "&amp;MAX(F52:F62)</f>
        <v>Цена от 1008 до 7459,2</v>
      </c>
      <c r="G51" s="153"/>
      <c r="H51" s="153"/>
      <c r="I51" s="153"/>
      <c r="J51" s="154"/>
    </row>
    <row r="52" spans="1:10" ht="36" customHeight="1" x14ac:dyDescent="0.25">
      <c r="A52" s="7"/>
      <c r="B52" s="94" t="s">
        <v>141</v>
      </c>
      <c r="C52" s="95"/>
      <c r="D52" s="95"/>
      <c r="E52" s="96"/>
      <c r="F52" s="97">
        <v>5400</v>
      </c>
      <c r="G52" s="98"/>
      <c r="H52" s="98"/>
      <c r="I52" s="98"/>
      <c r="J52" s="99"/>
    </row>
    <row r="53" spans="1:10" ht="36" customHeight="1" x14ac:dyDescent="0.25">
      <c r="A53" s="7"/>
      <c r="B53" s="94" t="s">
        <v>142</v>
      </c>
      <c r="C53" s="95"/>
      <c r="D53" s="95"/>
      <c r="E53" s="96"/>
      <c r="F53" s="97">
        <v>7200</v>
      </c>
      <c r="G53" s="98"/>
      <c r="H53" s="98"/>
      <c r="I53" s="98"/>
      <c r="J53" s="99"/>
    </row>
    <row r="54" spans="1:10" ht="36" customHeight="1" x14ac:dyDescent="0.25">
      <c r="A54" s="7"/>
      <c r="B54" s="94" t="s">
        <v>214</v>
      </c>
      <c r="C54" s="95"/>
      <c r="D54" s="95"/>
      <c r="E54" s="96"/>
      <c r="F54" s="97">
        <v>2736</v>
      </c>
      <c r="G54" s="98"/>
      <c r="H54" s="98"/>
      <c r="I54" s="98"/>
      <c r="J54" s="99"/>
    </row>
    <row r="55" spans="1:10" ht="36" customHeight="1" x14ac:dyDescent="0.25">
      <c r="A55" s="7"/>
      <c r="B55" s="112" t="s">
        <v>144</v>
      </c>
      <c r="C55" s="113"/>
      <c r="D55" s="113"/>
      <c r="E55" s="114"/>
      <c r="F55" s="115">
        <v>3204</v>
      </c>
      <c r="G55" s="116"/>
      <c r="H55" s="116"/>
      <c r="I55" s="116"/>
      <c r="J55" s="117"/>
    </row>
    <row r="56" spans="1:10" ht="36" customHeight="1" x14ac:dyDescent="0.25">
      <c r="A56" s="7"/>
      <c r="B56" s="94" t="s">
        <v>145</v>
      </c>
      <c r="C56" s="95"/>
      <c r="D56" s="95"/>
      <c r="E56" s="96"/>
      <c r="F56" s="97">
        <v>1511.9999999999995</v>
      </c>
      <c r="G56" s="98"/>
      <c r="H56" s="98"/>
      <c r="I56" s="98"/>
      <c r="J56" s="99"/>
    </row>
    <row r="57" spans="1:10" ht="36" customHeight="1" x14ac:dyDescent="0.25">
      <c r="A57" s="7"/>
      <c r="B57" s="94" t="s">
        <v>146</v>
      </c>
      <c r="C57" s="95"/>
      <c r="D57" s="95"/>
      <c r="E57" s="96"/>
      <c r="F57" s="97">
        <v>2664</v>
      </c>
      <c r="G57" s="98"/>
      <c r="H57" s="98"/>
      <c r="I57" s="98"/>
      <c r="J57" s="99"/>
    </row>
    <row r="58" spans="1:10" ht="36" customHeight="1" x14ac:dyDescent="0.25">
      <c r="A58" s="7"/>
      <c r="B58" s="94" t="s">
        <v>147</v>
      </c>
      <c r="C58" s="95"/>
      <c r="D58" s="95"/>
      <c r="E58" s="96"/>
      <c r="F58" s="97">
        <v>1008</v>
      </c>
      <c r="G58" s="98"/>
      <c r="H58" s="98"/>
      <c r="I58" s="98"/>
      <c r="J58" s="99"/>
    </row>
    <row r="59" spans="1:10" ht="36" customHeight="1" x14ac:dyDescent="0.25">
      <c r="A59" s="7"/>
      <c r="B59" s="94" t="s">
        <v>148</v>
      </c>
      <c r="C59" s="95"/>
      <c r="D59" s="95"/>
      <c r="E59" s="96"/>
      <c r="F59" s="97">
        <v>1008</v>
      </c>
      <c r="G59" s="98"/>
      <c r="H59" s="98"/>
      <c r="I59" s="98"/>
      <c r="J59" s="99"/>
    </row>
    <row r="60" spans="1:10" ht="36" customHeight="1" x14ac:dyDescent="0.25">
      <c r="A60" s="7"/>
      <c r="B60" s="94" t="s">
        <v>149</v>
      </c>
      <c r="C60" s="95"/>
      <c r="D60" s="95"/>
      <c r="E60" s="96"/>
      <c r="F60" s="97">
        <v>2016</v>
      </c>
      <c r="G60" s="98"/>
      <c r="H60" s="98"/>
      <c r="I60" s="98"/>
      <c r="J60" s="99"/>
    </row>
    <row r="61" spans="1:10" ht="36" customHeight="1" x14ac:dyDescent="0.25">
      <c r="A61" s="7"/>
      <c r="B61" s="94" t="s">
        <v>150</v>
      </c>
      <c r="C61" s="95"/>
      <c r="D61" s="95"/>
      <c r="E61" s="96"/>
      <c r="F61" s="97">
        <v>3024</v>
      </c>
      <c r="G61" s="98"/>
      <c r="H61" s="98"/>
      <c r="I61" s="98"/>
      <c r="J61" s="99"/>
    </row>
    <row r="62" spans="1:10" ht="36" customHeight="1" thickBot="1" x14ac:dyDescent="0.3">
      <c r="A62" s="7"/>
      <c r="B62" s="94" t="s">
        <v>151</v>
      </c>
      <c r="C62" s="95"/>
      <c r="D62" s="95"/>
      <c r="E62" s="96"/>
      <c r="F62" s="97">
        <v>7459.2000000000007</v>
      </c>
      <c r="G62" s="98"/>
      <c r="H62" s="98"/>
      <c r="I62" s="98"/>
      <c r="J62" s="99"/>
    </row>
    <row r="63" spans="1:10" ht="54" customHeight="1" thickBot="1" x14ac:dyDescent="0.3">
      <c r="A63" s="7"/>
      <c r="B63" s="251" t="s">
        <v>215</v>
      </c>
      <c r="C63" s="252"/>
      <c r="D63" s="252"/>
      <c r="E63" s="253"/>
      <c r="F63" s="273" t="str">
        <f>"Цена от "&amp;MIN(F65,F69:J70,H103,F71:J82)&amp;" до "&amp;MAX(F65,F69:J70,H103,F71:J82)</f>
        <v>Цена от 2880 до 48060</v>
      </c>
      <c r="G63" s="274"/>
      <c r="H63" s="274"/>
      <c r="I63" s="274"/>
      <c r="J63" s="275"/>
    </row>
    <row r="64" spans="1:10" ht="24" thickBot="1" x14ac:dyDescent="0.3">
      <c r="A64" s="7"/>
      <c r="B64" s="85"/>
      <c r="C64" s="86"/>
      <c r="D64" s="86"/>
      <c r="E64" s="87"/>
      <c r="F64" s="88"/>
      <c r="G64" s="89"/>
      <c r="H64" s="89"/>
      <c r="I64" s="89"/>
      <c r="J64" s="90"/>
    </row>
    <row r="65" spans="1:10" ht="36" customHeight="1" x14ac:dyDescent="0.25">
      <c r="A65" s="7"/>
      <c r="B65" s="94" t="s">
        <v>153</v>
      </c>
      <c r="C65" s="95"/>
      <c r="D65" s="95"/>
      <c r="E65" s="96"/>
      <c r="F65" s="97">
        <v>9360</v>
      </c>
      <c r="G65" s="98"/>
      <c r="H65" s="98"/>
      <c r="I65" s="98"/>
      <c r="J65" s="99"/>
    </row>
    <row r="66" spans="1:10" ht="36" customHeight="1" x14ac:dyDescent="0.25">
      <c r="A66" s="7"/>
      <c r="B66" s="132" t="s">
        <v>154</v>
      </c>
      <c r="C66" s="133"/>
      <c r="D66" s="133"/>
      <c r="E66" s="134"/>
      <c r="F66" s="135">
        <v>936</v>
      </c>
      <c r="G66" s="136"/>
      <c r="H66" s="136"/>
      <c r="I66" s="136"/>
      <c r="J66" s="137"/>
    </row>
    <row r="67" spans="1:10" ht="36" customHeight="1" thickBot="1" x14ac:dyDescent="0.3">
      <c r="A67" s="7"/>
      <c r="B67" s="132" t="s">
        <v>155</v>
      </c>
      <c r="C67" s="133"/>
      <c r="D67" s="133"/>
      <c r="E67" s="134"/>
      <c r="F67" s="135">
        <v>2340</v>
      </c>
      <c r="G67" s="136"/>
      <c r="H67" s="136"/>
      <c r="I67" s="136"/>
      <c r="J67" s="137"/>
    </row>
    <row r="68" spans="1:10" ht="24" thickBot="1" x14ac:dyDescent="0.3">
      <c r="A68" s="7"/>
      <c r="B68" s="85"/>
      <c r="C68" s="86"/>
      <c r="D68" s="86"/>
      <c r="E68" s="87"/>
      <c r="F68" s="88"/>
      <c r="G68" s="89"/>
      <c r="H68" s="89"/>
      <c r="I68" s="89"/>
      <c r="J68" s="90"/>
    </row>
    <row r="69" spans="1:10" ht="36" customHeight="1" x14ac:dyDescent="0.25">
      <c r="A69" s="7" t="s">
        <v>111</v>
      </c>
      <c r="B69" s="112" t="s">
        <v>156</v>
      </c>
      <c r="C69" s="113"/>
      <c r="D69" s="113"/>
      <c r="E69" s="114"/>
      <c r="F69" s="115">
        <v>35136</v>
      </c>
      <c r="G69" s="116"/>
      <c r="H69" s="116"/>
      <c r="I69" s="116"/>
      <c r="J69" s="117"/>
    </row>
    <row r="70" spans="1:10" ht="36" customHeight="1" x14ac:dyDescent="0.25">
      <c r="A70" s="7" t="s">
        <v>111</v>
      </c>
      <c r="B70" s="140" t="s">
        <v>157</v>
      </c>
      <c r="C70" s="141"/>
      <c r="D70" s="141"/>
      <c r="E70" s="142"/>
      <c r="F70" s="97">
        <v>5400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158</v>
      </c>
      <c r="C71" s="95"/>
      <c r="D71" s="95"/>
      <c r="E71" s="96"/>
      <c r="F71" s="97">
        <v>3600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159</v>
      </c>
      <c r="C72" s="95"/>
      <c r="D72" s="95"/>
      <c r="E72" s="96"/>
      <c r="F72" s="97">
        <v>38700</v>
      </c>
      <c r="G72" s="98"/>
      <c r="H72" s="98"/>
      <c r="I72" s="98"/>
      <c r="J72" s="99"/>
    </row>
    <row r="73" spans="1:10" ht="36" customHeight="1" x14ac:dyDescent="0.25">
      <c r="A73" s="7" t="s">
        <v>111</v>
      </c>
      <c r="B73" s="94" t="s">
        <v>160</v>
      </c>
      <c r="C73" s="95"/>
      <c r="D73" s="95"/>
      <c r="E73" s="96"/>
      <c r="F73" s="97">
        <v>46440</v>
      </c>
      <c r="G73" s="98"/>
      <c r="H73" s="98"/>
      <c r="I73" s="98"/>
      <c r="J73" s="99"/>
    </row>
    <row r="74" spans="1:10" ht="36" customHeight="1" x14ac:dyDescent="0.25">
      <c r="A74" s="7" t="s">
        <v>111</v>
      </c>
      <c r="B74" s="94" t="s">
        <v>161</v>
      </c>
      <c r="C74" s="95"/>
      <c r="D74" s="95"/>
      <c r="E74" s="96"/>
      <c r="F74" s="97">
        <v>3600</v>
      </c>
      <c r="G74" s="98"/>
      <c r="H74" s="98"/>
      <c r="I74" s="98"/>
      <c r="J74" s="99"/>
    </row>
    <row r="75" spans="1:10" ht="36" customHeight="1" x14ac:dyDescent="0.25">
      <c r="A75" s="7" t="s">
        <v>111</v>
      </c>
      <c r="B75" s="94" t="s">
        <v>162</v>
      </c>
      <c r="C75" s="95"/>
      <c r="D75" s="95"/>
      <c r="E75" s="96"/>
      <c r="F75" s="97">
        <v>3600</v>
      </c>
      <c r="G75" s="98"/>
      <c r="H75" s="98"/>
      <c r="I75" s="98"/>
      <c r="J75" s="99"/>
    </row>
    <row r="76" spans="1:10" ht="36" customHeight="1" x14ac:dyDescent="0.25">
      <c r="A76" s="7" t="s">
        <v>111</v>
      </c>
      <c r="B76" s="94" t="s">
        <v>163</v>
      </c>
      <c r="C76" s="95"/>
      <c r="D76" s="95"/>
      <c r="E76" s="96"/>
      <c r="F76" s="97">
        <v>6480</v>
      </c>
      <c r="G76" s="98"/>
      <c r="H76" s="98"/>
      <c r="I76" s="98"/>
      <c r="J76" s="99"/>
    </row>
    <row r="77" spans="1:10" ht="36" customHeight="1" x14ac:dyDescent="0.25">
      <c r="A77" s="7"/>
      <c r="B77" s="94" t="s">
        <v>164</v>
      </c>
      <c r="C77" s="95"/>
      <c r="D77" s="95"/>
      <c r="E77" s="96"/>
      <c r="F77" s="97">
        <v>42120</v>
      </c>
      <c r="G77" s="98"/>
      <c r="H77" s="98"/>
      <c r="I77" s="98"/>
      <c r="J77" s="99"/>
    </row>
    <row r="78" spans="1:10" ht="36" customHeight="1" x14ac:dyDescent="0.25">
      <c r="A78" s="7" t="s">
        <v>111</v>
      </c>
      <c r="B78" s="112" t="s">
        <v>165</v>
      </c>
      <c r="C78" s="113"/>
      <c r="D78" s="113"/>
      <c r="E78" s="114"/>
      <c r="F78" s="97">
        <v>3024</v>
      </c>
      <c r="G78" s="98"/>
      <c r="H78" s="98"/>
      <c r="I78" s="98"/>
      <c r="J78" s="99"/>
    </row>
    <row r="79" spans="1:10" ht="36" customHeight="1" x14ac:dyDescent="0.25">
      <c r="A79" s="7"/>
      <c r="B79" s="140" t="s">
        <v>166</v>
      </c>
      <c r="C79" s="141"/>
      <c r="D79" s="141"/>
      <c r="E79" s="142"/>
      <c r="F79" s="97">
        <v>12024</v>
      </c>
      <c r="G79" s="98"/>
      <c r="H79" s="98"/>
      <c r="I79" s="98"/>
      <c r="J79" s="99"/>
    </row>
    <row r="80" spans="1:10" ht="36" customHeight="1" x14ac:dyDescent="0.25">
      <c r="A80" s="7"/>
      <c r="B80" s="140" t="s">
        <v>167</v>
      </c>
      <c r="C80" s="141"/>
      <c r="D80" s="141"/>
      <c r="E80" s="142"/>
      <c r="F80" s="97">
        <v>7776</v>
      </c>
      <c r="G80" s="98"/>
      <c r="H80" s="98"/>
      <c r="I80" s="98"/>
      <c r="J80" s="99"/>
    </row>
    <row r="81" spans="1:10" ht="36" customHeight="1" x14ac:dyDescent="0.25">
      <c r="A81" s="7" t="s">
        <v>111</v>
      </c>
      <c r="B81" s="140" t="s">
        <v>168</v>
      </c>
      <c r="C81" s="141"/>
      <c r="D81" s="141"/>
      <c r="E81" s="142"/>
      <c r="F81" s="97">
        <v>48060</v>
      </c>
      <c r="G81" s="98"/>
      <c r="H81" s="98"/>
      <c r="I81" s="98"/>
      <c r="J81" s="99"/>
    </row>
    <row r="82" spans="1:10" ht="36" customHeight="1" x14ac:dyDescent="0.25">
      <c r="A82" s="7" t="s">
        <v>111</v>
      </c>
      <c r="B82" s="94" t="s">
        <v>169</v>
      </c>
      <c r="C82" s="95"/>
      <c r="D82" s="95"/>
      <c r="E82" s="96"/>
      <c r="F82" s="97">
        <v>2880</v>
      </c>
      <c r="G82" s="98"/>
      <c r="H82" s="98"/>
      <c r="I82" s="98"/>
      <c r="J82" s="99"/>
    </row>
    <row r="83" spans="1:10" ht="36" customHeight="1" x14ac:dyDescent="0.25">
      <c r="A83" s="7"/>
      <c r="B83" s="94" t="s">
        <v>170</v>
      </c>
      <c r="C83" s="95"/>
      <c r="D83" s="95"/>
      <c r="E83" s="96"/>
      <c r="F83" s="97">
        <v>2160</v>
      </c>
      <c r="G83" s="98"/>
      <c r="H83" s="98"/>
      <c r="I83" s="98"/>
      <c r="J83" s="99"/>
    </row>
    <row r="84" spans="1:10" ht="36" customHeight="1" x14ac:dyDescent="0.25">
      <c r="A84" s="7"/>
      <c r="B84" s="94" t="s">
        <v>171</v>
      </c>
      <c r="C84" s="95"/>
      <c r="D84" s="95"/>
      <c r="E84" s="96"/>
      <c r="F84" s="97">
        <v>30600</v>
      </c>
      <c r="G84" s="98"/>
      <c r="H84" s="98"/>
      <c r="I84" s="98"/>
      <c r="J84" s="99"/>
    </row>
    <row r="85" spans="1:10" ht="36" customHeight="1" x14ac:dyDescent="0.25">
      <c r="A85" s="7"/>
      <c r="B85" s="94" t="s">
        <v>172</v>
      </c>
      <c r="C85" s="95"/>
      <c r="D85" s="95"/>
      <c r="E85" s="138"/>
      <c r="F85" s="97">
        <v>21060</v>
      </c>
      <c r="G85" s="98"/>
      <c r="H85" s="98"/>
      <c r="I85" s="98"/>
      <c r="J85" s="99"/>
    </row>
    <row r="86" spans="1:10" ht="36" customHeight="1" x14ac:dyDescent="0.25">
      <c r="A86" s="7" t="s">
        <v>113</v>
      </c>
      <c r="B86" s="94" t="s">
        <v>173</v>
      </c>
      <c r="C86" s="95"/>
      <c r="D86" s="95"/>
      <c r="E86" s="96"/>
      <c r="F86" s="97">
        <v>49680</v>
      </c>
      <c r="G86" s="98"/>
      <c r="H86" s="98"/>
      <c r="I86" s="98"/>
      <c r="J86" s="99"/>
    </row>
    <row r="87" spans="1:10" ht="36" customHeight="1" x14ac:dyDescent="0.25">
      <c r="A87" s="7" t="s">
        <v>113</v>
      </c>
      <c r="B87" s="94" t="s">
        <v>174</v>
      </c>
      <c r="C87" s="95"/>
      <c r="D87" s="95"/>
      <c r="E87" s="96"/>
      <c r="F87" s="97">
        <v>7920</v>
      </c>
      <c r="G87" s="98"/>
      <c r="H87" s="98"/>
      <c r="I87" s="98"/>
      <c r="J87" s="99"/>
    </row>
    <row r="88" spans="1:10" ht="36" customHeight="1" x14ac:dyDescent="0.25">
      <c r="A88" s="7" t="s">
        <v>113</v>
      </c>
      <c r="B88" s="94" t="s">
        <v>175</v>
      </c>
      <c r="C88" s="95"/>
      <c r="D88" s="95"/>
      <c r="E88" s="96"/>
      <c r="F88" s="97">
        <v>5040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176</v>
      </c>
      <c r="C89" s="95"/>
      <c r="D89" s="95"/>
      <c r="E89" s="96"/>
      <c r="F89" s="97">
        <v>54720</v>
      </c>
      <c r="G89" s="98"/>
      <c r="H89" s="98"/>
      <c r="I89" s="98"/>
      <c r="J89" s="99"/>
    </row>
    <row r="90" spans="1:10" ht="36" customHeight="1" x14ac:dyDescent="0.25">
      <c r="A90" s="7" t="s">
        <v>113</v>
      </c>
      <c r="B90" s="132" t="s">
        <v>177</v>
      </c>
      <c r="C90" s="133"/>
      <c r="D90" s="133"/>
      <c r="E90" s="134"/>
      <c r="F90" s="135">
        <v>65664</v>
      </c>
      <c r="G90" s="136"/>
      <c r="H90" s="136"/>
      <c r="I90" s="136"/>
      <c r="J90" s="137"/>
    </row>
    <row r="91" spans="1:10" ht="36" customHeight="1" x14ac:dyDescent="0.25">
      <c r="A91" s="7" t="s">
        <v>113</v>
      </c>
      <c r="B91" s="94" t="s">
        <v>178</v>
      </c>
      <c r="C91" s="95"/>
      <c r="D91" s="95"/>
      <c r="E91" s="96"/>
      <c r="F91" s="97">
        <v>5040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179</v>
      </c>
      <c r="C92" s="95"/>
      <c r="D92" s="95"/>
      <c r="E92" s="96"/>
      <c r="F92" s="97">
        <v>5040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180</v>
      </c>
      <c r="C93" s="95"/>
      <c r="D93" s="95"/>
      <c r="E93" s="96"/>
      <c r="F93" s="97">
        <v>9360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181</v>
      </c>
      <c r="C94" s="95"/>
      <c r="D94" s="95"/>
      <c r="E94" s="96"/>
      <c r="F94" s="97">
        <v>4320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182</v>
      </c>
      <c r="C95" s="95"/>
      <c r="D95" s="95"/>
      <c r="E95" s="96"/>
      <c r="F95" s="97">
        <v>67680</v>
      </c>
      <c r="G95" s="98"/>
      <c r="H95" s="98"/>
      <c r="I95" s="98"/>
      <c r="J95" s="99"/>
    </row>
    <row r="96" spans="1:10" ht="36" customHeight="1" thickBot="1" x14ac:dyDescent="0.3">
      <c r="A96" s="7" t="s">
        <v>113</v>
      </c>
      <c r="B96" s="94" t="s">
        <v>183</v>
      </c>
      <c r="C96" s="95"/>
      <c r="D96" s="95"/>
      <c r="E96" s="96"/>
      <c r="F96" s="97">
        <v>4320</v>
      </c>
      <c r="G96" s="98"/>
      <c r="H96" s="98"/>
      <c r="I96" s="98"/>
      <c r="J96" s="99"/>
    </row>
    <row r="97" spans="1:10" ht="36" customHeight="1" thickBot="1" x14ac:dyDescent="0.3">
      <c r="A97" s="7"/>
      <c r="B97" s="38" t="s">
        <v>184</v>
      </c>
      <c r="C97" s="39"/>
      <c r="D97" s="39"/>
      <c r="E97" s="40"/>
      <c r="F97" s="273"/>
      <c r="G97" s="274"/>
      <c r="H97" s="274"/>
      <c r="I97" s="274"/>
      <c r="J97" s="275"/>
    </row>
    <row r="98" spans="1:10" ht="22.5" customHeight="1" thickBot="1" x14ac:dyDescent="0.3">
      <c r="A98" s="7" t="s">
        <v>111</v>
      </c>
      <c r="B98" s="188" t="s">
        <v>185</v>
      </c>
      <c r="C98" s="189"/>
      <c r="D98" s="189"/>
      <c r="E98" s="189"/>
      <c r="F98" s="189"/>
      <c r="G98" s="189"/>
      <c r="H98" s="189"/>
      <c r="I98" s="189"/>
      <c r="J98" s="190"/>
    </row>
    <row r="99" spans="1:10" ht="36" customHeight="1" x14ac:dyDescent="0.25">
      <c r="A99" s="7"/>
      <c r="B99" s="166" t="s">
        <v>186</v>
      </c>
      <c r="C99" s="191"/>
      <c r="D99" s="191"/>
      <c r="E99" s="192"/>
      <c r="F99" s="115">
        <v>60</v>
      </c>
      <c r="G99" s="116"/>
      <c r="H99" s="116"/>
      <c r="I99" s="116"/>
      <c r="J99" s="117"/>
    </row>
    <row r="100" spans="1:10" ht="36" customHeight="1" x14ac:dyDescent="0.25">
      <c r="A100" s="7"/>
      <c r="B100" s="94" t="s">
        <v>187</v>
      </c>
      <c r="C100" s="95"/>
      <c r="D100" s="95"/>
      <c r="E100" s="96"/>
      <c r="F100" s="97">
        <v>60</v>
      </c>
      <c r="G100" s="98"/>
      <c r="H100" s="98"/>
      <c r="I100" s="98"/>
      <c r="J100" s="99"/>
    </row>
    <row r="101" spans="1:10" ht="36" customHeight="1" thickBot="1" x14ac:dyDescent="0.3">
      <c r="A101" s="7"/>
      <c r="B101" s="94" t="s">
        <v>188</v>
      </c>
      <c r="C101" s="95"/>
      <c r="D101" s="95"/>
      <c r="E101" s="96"/>
      <c r="F101" s="97">
        <v>120</v>
      </c>
      <c r="G101" s="98"/>
      <c r="H101" s="98"/>
      <c r="I101" s="98"/>
      <c r="J101" s="99"/>
    </row>
    <row r="102" spans="1:10" ht="36" customHeight="1" thickBot="1" x14ac:dyDescent="0.3">
      <c r="A102" s="7"/>
      <c r="B102" s="119" t="s">
        <v>189</v>
      </c>
      <c r="C102" s="120"/>
      <c r="D102" s="120"/>
      <c r="E102" s="121"/>
      <c r="F102" s="273"/>
      <c r="G102" s="274"/>
      <c r="H102" s="274"/>
      <c r="I102" s="274"/>
      <c r="J102" s="275"/>
    </row>
    <row r="103" spans="1:10" ht="36" customHeight="1" x14ac:dyDescent="0.25">
      <c r="A103" s="7" t="s">
        <v>111</v>
      </c>
      <c r="B103" s="94" t="s">
        <v>190</v>
      </c>
      <c r="C103" s="95"/>
      <c r="D103" s="95"/>
      <c r="E103" s="96"/>
      <c r="F103" s="41">
        <f>H103*1.2</f>
        <v>17971.2</v>
      </c>
      <c r="G103" s="42">
        <f>H103*1.1</f>
        <v>16473.600000000002</v>
      </c>
      <c r="H103" s="42">
        <v>14976</v>
      </c>
      <c r="I103" s="42">
        <f>H103*0.75</f>
        <v>11232</v>
      </c>
      <c r="J103" s="43">
        <f>H103*0.5</f>
        <v>7488</v>
      </c>
    </row>
    <row r="104" spans="1:10" ht="36" customHeight="1" x14ac:dyDescent="0.25">
      <c r="A104" s="7" t="s">
        <v>111</v>
      </c>
      <c r="B104" s="94" t="s">
        <v>191</v>
      </c>
      <c r="C104" s="95"/>
      <c r="D104" s="95"/>
      <c r="E104" s="96"/>
      <c r="F104" s="97">
        <v>15264</v>
      </c>
      <c r="G104" s="98"/>
      <c r="H104" s="98"/>
      <c r="I104" s="98"/>
      <c r="J104" s="99"/>
    </row>
    <row r="105" spans="1:10" ht="36" customHeight="1" x14ac:dyDescent="0.25">
      <c r="A105" s="7" t="s">
        <v>111</v>
      </c>
      <c r="B105" s="94" t="s">
        <v>192</v>
      </c>
      <c r="C105" s="95"/>
      <c r="D105" s="95"/>
      <c r="E105" s="96"/>
      <c r="F105" s="97">
        <v>3600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94" t="s">
        <v>193</v>
      </c>
      <c r="C106" s="95"/>
      <c r="D106" s="95"/>
      <c r="E106" s="96"/>
      <c r="F106" s="41">
        <f>H106*1.2</f>
        <v>25920</v>
      </c>
      <c r="G106" s="42">
        <f>H106*1.1</f>
        <v>23760.000000000004</v>
      </c>
      <c r="H106" s="42">
        <v>21600</v>
      </c>
      <c r="I106" s="42">
        <f>H106*0.75</f>
        <v>16200</v>
      </c>
      <c r="J106" s="43">
        <f>H106*0.5</f>
        <v>10800</v>
      </c>
    </row>
    <row r="107" spans="1:10" ht="36" customHeight="1" x14ac:dyDescent="0.25">
      <c r="A107" s="7" t="s">
        <v>113</v>
      </c>
      <c r="B107" s="94" t="s">
        <v>194</v>
      </c>
      <c r="C107" s="95"/>
      <c r="D107" s="95"/>
      <c r="E107" s="96"/>
      <c r="F107" s="97">
        <v>21600</v>
      </c>
      <c r="G107" s="98"/>
      <c r="H107" s="98"/>
      <c r="I107" s="98"/>
      <c r="J107" s="99"/>
    </row>
    <row r="108" spans="1:10" ht="36" customHeight="1" x14ac:dyDescent="0.25">
      <c r="A108" s="7" t="s">
        <v>113</v>
      </c>
      <c r="B108" s="94" t="s">
        <v>195</v>
      </c>
      <c r="C108" s="95"/>
      <c r="D108" s="95"/>
      <c r="E108" s="96"/>
      <c r="F108" s="97">
        <v>5040</v>
      </c>
      <c r="G108" s="98"/>
      <c r="H108" s="98"/>
      <c r="I108" s="98"/>
      <c r="J108" s="99"/>
    </row>
    <row r="109" spans="1:10" ht="36" customHeight="1" thickBot="1" x14ac:dyDescent="0.3">
      <c r="A109" s="7"/>
      <c r="B109" s="94" t="s">
        <v>196</v>
      </c>
      <c r="C109" s="95"/>
      <c r="D109" s="95"/>
      <c r="E109" s="96"/>
      <c r="F109" s="97">
        <v>14976</v>
      </c>
      <c r="G109" s="98"/>
      <c r="H109" s="98"/>
      <c r="I109" s="98"/>
      <c r="J109" s="99"/>
    </row>
    <row r="110" spans="1:10" ht="54" customHeight="1" thickBot="1" x14ac:dyDescent="0.3">
      <c r="A110" s="7"/>
      <c r="B110" s="119" t="s">
        <v>197</v>
      </c>
      <c r="C110" s="120"/>
      <c r="D110" s="120"/>
      <c r="E110" s="121"/>
      <c r="F110" s="122"/>
      <c r="G110" s="123"/>
      <c r="H110" s="123"/>
      <c r="I110" s="123"/>
      <c r="J110" s="124"/>
    </row>
    <row r="111" spans="1:10" ht="36" customHeight="1" x14ac:dyDescent="0.25">
      <c r="A111" s="7"/>
      <c r="B111" s="112" t="s">
        <v>198</v>
      </c>
      <c r="C111" s="113"/>
      <c r="D111" s="113"/>
      <c r="E111" s="114"/>
      <c r="F111" s="115">
        <v>12096</v>
      </c>
      <c r="G111" s="116"/>
      <c r="H111" s="116"/>
      <c r="I111" s="116"/>
      <c r="J111" s="117"/>
    </row>
    <row r="112" spans="1:10" ht="36" customHeight="1" x14ac:dyDescent="0.25">
      <c r="A112" s="7"/>
      <c r="B112" s="94" t="s">
        <v>199</v>
      </c>
      <c r="C112" s="95"/>
      <c r="D112" s="95"/>
      <c r="E112" s="96"/>
      <c r="F112" s="97">
        <v>24120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200</v>
      </c>
      <c r="C113" s="95"/>
      <c r="D113" s="95"/>
      <c r="E113" s="96"/>
      <c r="F113" s="97">
        <v>30096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201</v>
      </c>
      <c r="C114" s="95"/>
      <c r="D114" s="95"/>
      <c r="E114" s="96"/>
      <c r="F114" s="97">
        <v>360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202</v>
      </c>
      <c r="C115" s="95"/>
      <c r="D115" s="95"/>
      <c r="E115" s="96"/>
      <c r="F115" s="97">
        <v>18072</v>
      </c>
      <c r="G115" s="98"/>
      <c r="H115" s="98"/>
      <c r="I115" s="98"/>
      <c r="J115" s="99"/>
    </row>
    <row r="116" spans="1:10" ht="36" customHeight="1" x14ac:dyDescent="0.25">
      <c r="A116" s="7"/>
      <c r="B116" s="94" t="s">
        <v>203</v>
      </c>
      <c r="C116" s="95"/>
      <c r="D116" s="95"/>
      <c r="E116" s="96"/>
      <c r="F116" s="97">
        <v>36144</v>
      </c>
      <c r="G116" s="98"/>
      <c r="H116" s="98"/>
      <c r="I116" s="98"/>
      <c r="J116" s="99"/>
    </row>
    <row r="117" spans="1:10" ht="36" customHeight="1" x14ac:dyDescent="0.25">
      <c r="A117" s="7"/>
      <c r="B117" s="94" t="s">
        <v>204</v>
      </c>
      <c r="C117" s="95"/>
      <c r="D117" s="95"/>
      <c r="E117" s="96"/>
      <c r="F117" s="97">
        <v>45360</v>
      </c>
      <c r="G117" s="98"/>
      <c r="H117" s="98"/>
      <c r="I117" s="98"/>
      <c r="J117" s="99"/>
    </row>
    <row r="118" spans="1:10" ht="36" customHeight="1" thickBot="1" x14ac:dyDescent="0.3">
      <c r="A118" s="7"/>
      <c r="B118" s="100" t="s">
        <v>205</v>
      </c>
      <c r="C118" s="101"/>
      <c r="D118" s="101"/>
      <c r="E118" s="102"/>
      <c r="F118" s="103">
        <v>720</v>
      </c>
      <c r="G118" s="104"/>
      <c r="H118" s="104"/>
      <c r="I118" s="104"/>
      <c r="J118" s="105"/>
    </row>
    <row r="119" spans="1:10" ht="36" customHeight="1" x14ac:dyDescent="0.25">
      <c r="A119" s="7"/>
      <c r="B119" s="300" t="s">
        <v>185</v>
      </c>
      <c r="C119" s="301"/>
      <c r="D119" s="301"/>
      <c r="E119" s="301"/>
      <c r="F119" s="301"/>
      <c r="G119" s="301"/>
      <c r="H119" s="301"/>
      <c r="I119" s="301"/>
      <c r="J119" s="302"/>
    </row>
    <row r="120" spans="1:10" ht="36" customHeight="1" thickBot="1" x14ac:dyDescent="0.3">
      <c r="A120" s="7"/>
      <c r="B120" s="330" t="s">
        <v>206</v>
      </c>
      <c r="C120" s="330"/>
      <c r="D120" s="330"/>
      <c r="E120" s="330"/>
      <c r="F120" s="311">
        <v>90</v>
      </c>
      <c r="G120" s="311"/>
      <c r="H120" s="311"/>
      <c r="I120" s="311"/>
      <c r="J120" s="312"/>
    </row>
    <row r="121" spans="1:10" ht="24" thickBot="1" x14ac:dyDescent="0.3">
      <c r="A121" s="7"/>
      <c r="B121" s="85"/>
      <c r="C121" s="86"/>
      <c r="D121" s="86"/>
      <c r="E121" s="87"/>
      <c r="F121" s="88"/>
      <c r="G121" s="89"/>
      <c r="H121" s="89"/>
      <c r="I121" s="89"/>
      <c r="J121" s="90"/>
    </row>
    <row r="122" spans="1:10" ht="23.25" x14ac:dyDescent="0.25">
      <c r="A122" s="7"/>
      <c r="B122" s="27"/>
      <c r="C122" s="28"/>
      <c r="D122" s="28"/>
      <c r="E122" s="28"/>
      <c r="F122" s="29"/>
      <c r="G122" s="29"/>
      <c r="H122" s="29"/>
      <c r="I122" s="29"/>
      <c r="J122" s="29"/>
    </row>
    <row r="123" spans="1:10" ht="56.25" customHeight="1" x14ac:dyDescent="0.25">
      <c r="A123" s="7"/>
      <c r="B123" s="91" t="s">
        <v>251</v>
      </c>
      <c r="C123" s="91"/>
      <c r="D123" s="91"/>
      <c r="E123" s="91"/>
      <c r="F123" s="91"/>
      <c r="G123" s="91"/>
      <c r="H123" s="91"/>
      <c r="I123" s="91"/>
      <c r="J123" s="91"/>
    </row>
    <row r="124" spans="1:10" ht="41.25" customHeight="1" x14ac:dyDescent="0.25">
      <c r="A124" s="7"/>
      <c r="B124" s="91" t="s">
        <v>208</v>
      </c>
      <c r="C124" s="91"/>
      <c r="D124" s="91"/>
      <c r="E124" s="91"/>
      <c r="F124" s="91"/>
      <c r="G124" s="91"/>
      <c r="H124" s="91"/>
      <c r="I124" s="91"/>
      <c r="J124" s="91"/>
    </row>
    <row r="125" spans="1:10" ht="21" x14ac:dyDescent="0.25">
      <c r="A125" s="7" t="s">
        <v>113</v>
      </c>
      <c r="B125" s="92" t="s">
        <v>256</v>
      </c>
      <c r="C125" s="92"/>
      <c r="D125" s="92"/>
      <c r="E125" s="92"/>
      <c r="F125" s="92"/>
      <c r="G125" s="92"/>
      <c r="H125" s="92"/>
      <c r="I125" s="92"/>
      <c r="J125" s="92"/>
    </row>
    <row r="126" spans="1:10" ht="42" customHeight="1" x14ac:dyDescent="0.25">
      <c r="A126" s="7"/>
      <c r="B126" s="93" t="s">
        <v>210</v>
      </c>
      <c r="C126" s="93"/>
      <c r="D126" s="93"/>
      <c r="E126" s="93"/>
      <c r="F126" s="93"/>
      <c r="G126" s="93"/>
      <c r="H126" s="93"/>
      <c r="I126" s="93"/>
      <c r="J126" s="93"/>
    </row>
    <row r="127" spans="1:10" ht="21" x14ac:dyDescent="0.25">
      <c r="A12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4:J124"/>
    <mergeCell ref="B125:J125"/>
    <mergeCell ref="B126:J126"/>
    <mergeCell ref="B119:J119"/>
    <mergeCell ref="B120:E120"/>
    <mergeCell ref="F120:J120"/>
    <mergeCell ref="B121:E121"/>
    <mergeCell ref="F121:J121"/>
    <mergeCell ref="B123:J12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6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A41" sqref="A41:XFD63"/>
    </sheetView>
  </sheetViews>
  <sheetFormatPr defaultColWidth="9.140625" defaultRowHeight="15.75" outlineLevelRow="1" x14ac:dyDescent="0.25"/>
  <cols>
    <col min="1" max="1" width="40.28515625" style="71" hidden="1" customWidth="1"/>
    <col min="2" max="2" width="30.7109375" style="33" customWidth="1"/>
    <col min="3" max="4" width="30.7109375" style="8" customWidth="1"/>
    <col min="5" max="5" width="19.570312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437"/>
      <c r="G5" s="437"/>
      <c r="H5" s="437"/>
      <c r="I5" s="437"/>
      <c r="J5" s="438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68" t="s">
        <v>106</v>
      </c>
      <c r="G6" s="68" t="s">
        <v>107</v>
      </c>
      <c r="H6" s="68" t="s">
        <v>108</v>
      </c>
      <c r="I6" s="68" t="s">
        <v>109</v>
      </c>
      <c r="J6" s="69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70">
        <f>H8*1.2</f>
        <v>85276.800000000003</v>
      </c>
      <c r="G8" s="24">
        <f>H8*1.1</f>
        <v>78170.400000000009</v>
      </c>
      <c r="H8" s="24">
        <v>71064</v>
      </c>
      <c r="I8" s="24">
        <f>H8*0.75</f>
        <v>53298</v>
      </c>
      <c r="J8" s="24">
        <f>H8*0.5</f>
        <v>35532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70">
        <f t="shared" ref="F9" si="0">H9*1.2</f>
        <v>119404.79999999999</v>
      </c>
      <c r="G9" s="24">
        <f t="shared" ref="G9" si="1">H9*1.1</f>
        <v>109454.40000000001</v>
      </c>
      <c r="H9" s="26">
        <v>99504</v>
      </c>
      <c r="I9" s="24">
        <f t="shared" ref="I9" si="2">H9*0.75</f>
        <v>74628</v>
      </c>
      <c r="J9" s="24">
        <f>H9*0.5</f>
        <v>49752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70">
        <f>H11*1.2</f>
        <v>101152.8</v>
      </c>
      <c r="G11" s="24">
        <f>H11*1.1</f>
        <v>92723.400000000009</v>
      </c>
      <c r="H11" s="24">
        <v>84294</v>
      </c>
      <c r="I11" s="24">
        <f>H11*0.75</f>
        <v>63220.5</v>
      </c>
      <c r="J11" s="24">
        <f>H11*0.5</f>
        <v>42147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70">
        <f t="shared" ref="F12" si="3">H12*1.2</f>
        <v>141696</v>
      </c>
      <c r="G12" s="24">
        <f t="shared" ref="G12" si="4">H12*1.1</f>
        <v>129888.00000000001</v>
      </c>
      <c r="H12" s="26">
        <v>118080</v>
      </c>
      <c r="I12" s="24">
        <f t="shared" ref="I12" si="5">H12*0.75</f>
        <v>88560</v>
      </c>
      <c r="J12" s="24">
        <f>H12*0.5</f>
        <v>59040</v>
      </c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15660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22320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1692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2376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15120 до 1481760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15120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30240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60480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90720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120960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181440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272160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362880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453600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544320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635040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725760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816480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907200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997920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1088640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1179360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1300320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1391040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1481760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"&amp;MIN(F43:F51)&amp;" до "&amp;MAX(F43:F51)</f>
        <v>Цена от 2340 до 113940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13230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5940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113940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22140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68940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2340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2340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4680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7020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52740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"&amp;MIN(F54,F58:J71)&amp;" до "&amp;MAX(F54,F58:J71)</f>
        <v>Цена от 3240 до 787140</v>
      </c>
      <c r="G52" s="274"/>
      <c r="H52" s="274"/>
      <c r="I52" s="274"/>
      <c r="J52" s="275"/>
    </row>
    <row r="53" spans="1:10" ht="24" customHeight="1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267</v>
      </c>
      <c r="C54" s="95"/>
      <c r="D54" s="95"/>
      <c r="E54" s="96"/>
      <c r="F54" s="97">
        <v>79200</v>
      </c>
      <c r="G54" s="98"/>
      <c r="H54" s="98"/>
      <c r="I54" s="98"/>
      <c r="J54" s="99"/>
    </row>
    <row r="55" spans="1:10" ht="36" customHeight="1" x14ac:dyDescent="0.25">
      <c r="A55" s="7"/>
      <c r="B55" s="94" t="s">
        <v>154</v>
      </c>
      <c r="C55" s="95"/>
      <c r="D55" s="95"/>
      <c r="E55" s="96"/>
      <c r="F55" s="97">
        <v>7920</v>
      </c>
      <c r="G55" s="98"/>
      <c r="H55" s="98"/>
      <c r="I55" s="98"/>
      <c r="J55" s="99"/>
    </row>
    <row r="56" spans="1:10" ht="36" customHeight="1" thickBot="1" x14ac:dyDescent="0.3">
      <c r="A56" s="7"/>
      <c r="B56" s="94" t="s">
        <v>155</v>
      </c>
      <c r="C56" s="95"/>
      <c r="D56" s="95"/>
      <c r="E56" s="96"/>
      <c r="F56" s="97">
        <v>19800</v>
      </c>
      <c r="G56" s="98"/>
      <c r="H56" s="98"/>
      <c r="I56" s="98"/>
      <c r="J56" s="99"/>
    </row>
    <row r="57" spans="1:10" ht="24" customHeight="1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94" t="s">
        <v>156</v>
      </c>
      <c r="C58" s="95"/>
      <c r="D58" s="95"/>
      <c r="E58" s="96"/>
      <c r="F58" s="97">
        <v>265140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187740</v>
      </c>
      <c r="G59" s="98"/>
      <c r="H59" s="98"/>
      <c r="I59" s="98"/>
      <c r="J59" s="99"/>
    </row>
    <row r="60" spans="1:10" ht="36" customHeight="1" x14ac:dyDescent="0.25">
      <c r="A60" s="7"/>
      <c r="B60" s="94" t="s">
        <v>268</v>
      </c>
      <c r="C60" s="95"/>
      <c r="D60" s="95"/>
      <c r="E60" s="96"/>
      <c r="F60" s="97">
        <v>787140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479340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122940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147528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185940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259740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574740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184680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3240</v>
      </c>
      <c r="G68" s="98"/>
      <c r="H68" s="98"/>
      <c r="I68" s="98"/>
      <c r="J68" s="99"/>
    </row>
    <row r="69" spans="1:10" ht="36" customHeight="1" x14ac:dyDescent="0.25">
      <c r="A69" s="7"/>
      <c r="B69" s="94" t="s">
        <v>166</v>
      </c>
      <c r="C69" s="95"/>
      <c r="D69" s="95"/>
      <c r="E69" s="96"/>
      <c r="F69" s="97">
        <v>117540</v>
      </c>
      <c r="G69" s="98"/>
      <c r="H69" s="98"/>
      <c r="I69" s="98"/>
      <c r="J69" s="99"/>
    </row>
    <row r="70" spans="1:10" ht="36" customHeight="1" x14ac:dyDescent="0.25">
      <c r="A70" s="8"/>
      <c r="B70" s="94" t="s">
        <v>167</v>
      </c>
      <c r="C70" s="95"/>
      <c r="D70" s="95"/>
      <c r="E70" s="96"/>
      <c r="F70" s="97">
        <v>99540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367740</v>
      </c>
      <c r="G71" s="98"/>
      <c r="H71" s="98"/>
      <c r="I71" s="98"/>
      <c r="J71" s="99"/>
    </row>
    <row r="72" spans="1:10" ht="37.5" customHeight="1" x14ac:dyDescent="0.25">
      <c r="A72" s="7"/>
      <c r="B72" s="94" t="s">
        <v>170</v>
      </c>
      <c r="C72" s="95"/>
      <c r="D72" s="95"/>
      <c r="E72" s="96"/>
      <c r="F72" s="97">
        <v>13230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150300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60030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371520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263520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671760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172800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97">
        <v>207360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260640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364320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804960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112" t="s">
        <v>181</v>
      </c>
      <c r="C83" s="113"/>
      <c r="D83" s="113"/>
      <c r="E83" s="114"/>
      <c r="F83" s="97">
        <v>5040</v>
      </c>
      <c r="G83" s="98"/>
      <c r="H83" s="98"/>
      <c r="I83" s="98"/>
      <c r="J83" s="99"/>
    </row>
    <row r="84" spans="1:10" ht="36" customHeight="1" thickBot="1" x14ac:dyDescent="0.3">
      <c r="A84" s="7" t="s">
        <v>113</v>
      </c>
      <c r="B84" s="94" t="s">
        <v>183</v>
      </c>
      <c r="C84" s="95"/>
      <c r="D84" s="95"/>
      <c r="E84" s="96"/>
      <c r="F84" s="97">
        <v>515520</v>
      </c>
      <c r="G84" s="98"/>
      <c r="H84" s="98"/>
      <c r="I84" s="98"/>
      <c r="J84" s="99"/>
    </row>
    <row r="85" spans="1:10" ht="36" customHeight="1" thickBot="1" x14ac:dyDescent="0.3">
      <c r="A85" s="8"/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8"/>
      <c r="B86" s="428" t="s">
        <v>306</v>
      </c>
      <c r="C86" s="429"/>
      <c r="D86" s="429"/>
      <c r="E86" s="430"/>
      <c r="F86" s="431">
        <v>300</v>
      </c>
      <c r="G86" s="432"/>
      <c r="H86" s="432"/>
      <c r="I86" s="432"/>
      <c r="J86" s="433"/>
    </row>
    <row r="87" spans="1:10" ht="54" customHeight="1" thickBot="1" x14ac:dyDescent="0.3">
      <c r="A87" s="8"/>
      <c r="B87" s="204" t="s">
        <v>307</v>
      </c>
      <c r="C87" s="205"/>
      <c r="D87" s="205"/>
      <c r="E87" s="206"/>
      <c r="F87" s="434"/>
      <c r="G87" s="435"/>
      <c r="H87" s="435"/>
      <c r="I87" s="435"/>
      <c r="J87" s="436"/>
    </row>
    <row r="88" spans="1:10" ht="36" customHeight="1" x14ac:dyDescent="0.25">
      <c r="A88" s="8"/>
      <c r="B88" s="428" t="s">
        <v>308</v>
      </c>
      <c r="C88" s="429"/>
      <c r="D88" s="429"/>
      <c r="E88" s="430"/>
      <c r="F88" s="431">
        <v>240</v>
      </c>
      <c r="G88" s="432"/>
      <c r="H88" s="432"/>
      <c r="I88" s="432"/>
      <c r="J88" s="433"/>
    </row>
    <row r="89" spans="1:10" ht="54" customHeight="1" thickBot="1" x14ac:dyDescent="0.3">
      <c r="A89" s="8"/>
      <c r="B89" s="204" t="s">
        <v>307</v>
      </c>
      <c r="C89" s="205"/>
      <c r="D89" s="205"/>
      <c r="E89" s="206"/>
      <c r="F89" s="434"/>
      <c r="G89" s="435"/>
      <c r="H89" s="435"/>
      <c r="I89" s="435"/>
      <c r="J89" s="436"/>
    </row>
    <row r="90" spans="1:10" ht="36" customHeight="1" x14ac:dyDescent="0.25">
      <c r="A90" s="8"/>
      <c r="B90" s="428" t="s">
        <v>309</v>
      </c>
      <c r="C90" s="429"/>
      <c r="D90" s="429"/>
      <c r="E90" s="430"/>
      <c r="F90" s="431">
        <v>120</v>
      </c>
      <c r="G90" s="432"/>
      <c r="H90" s="432"/>
      <c r="I90" s="432"/>
      <c r="J90" s="433"/>
    </row>
    <row r="91" spans="1:10" ht="54" customHeight="1" thickBot="1" x14ac:dyDescent="0.3">
      <c r="A91" s="8"/>
      <c r="B91" s="204" t="s">
        <v>310</v>
      </c>
      <c r="C91" s="205"/>
      <c r="D91" s="205"/>
      <c r="E91" s="206"/>
      <c r="F91" s="434"/>
      <c r="G91" s="435"/>
      <c r="H91" s="435"/>
      <c r="I91" s="435"/>
      <c r="J91" s="436"/>
    </row>
    <row r="92" spans="1:10" ht="36" customHeight="1" x14ac:dyDescent="0.25">
      <c r="A92" s="8"/>
      <c r="B92" s="428" t="s">
        <v>311</v>
      </c>
      <c r="C92" s="429"/>
      <c r="D92" s="429"/>
      <c r="E92" s="430"/>
      <c r="F92" s="431">
        <v>360</v>
      </c>
      <c r="G92" s="432"/>
      <c r="H92" s="432"/>
      <c r="I92" s="432"/>
      <c r="J92" s="433"/>
    </row>
    <row r="93" spans="1:10" ht="54" customHeight="1" thickBot="1" x14ac:dyDescent="0.3">
      <c r="A93" s="8"/>
      <c r="B93" s="204" t="s">
        <v>307</v>
      </c>
      <c r="C93" s="205"/>
      <c r="D93" s="205"/>
      <c r="E93" s="206"/>
      <c r="F93" s="434"/>
      <c r="G93" s="435"/>
      <c r="H93" s="435"/>
      <c r="I93" s="435"/>
      <c r="J93" s="436"/>
    </row>
    <row r="94" spans="1:10" ht="36" customHeight="1" x14ac:dyDescent="0.25">
      <c r="A94" s="8"/>
      <c r="B94" s="428" t="s">
        <v>312</v>
      </c>
      <c r="C94" s="429"/>
      <c r="D94" s="429"/>
      <c r="E94" s="430"/>
      <c r="F94" s="431">
        <v>300</v>
      </c>
      <c r="G94" s="432"/>
      <c r="H94" s="432"/>
      <c r="I94" s="432"/>
      <c r="J94" s="433"/>
    </row>
    <row r="95" spans="1:10" ht="54" customHeight="1" thickBot="1" x14ac:dyDescent="0.3">
      <c r="A95" s="8"/>
      <c r="B95" s="204" t="s">
        <v>307</v>
      </c>
      <c r="C95" s="205"/>
      <c r="D95" s="205"/>
      <c r="E95" s="206"/>
      <c r="F95" s="434"/>
      <c r="G95" s="435"/>
      <c r="H95" s="435"/>
      <c r="I95" s="435"/>
      <c r="J95" s="436"/>
    </row>
    <row r="96" spans="1:10" ht="36" customHeight="1" x14ac:dyDescent="0.25">
      <c r="A96" s="8"/>
      <c r="B96" s="428" t="s">
        <v>313</v>
      </c>
      <c r="C96" s="429"/>
      <c r="D96" s="429"/>
      <c r="E96" s="430"/>
      <c r="F96" s="431">
        <v>150</v>
      </c>
      <c r="G96" s="432"/>
      <c r="H96" s="432"/>
      <c r="I96" s="432"/>
      <c r="J96" s="433"/>
    </row>
    <row r="97" spans="1:10" ht="54" customHeight="1" thickBot="1" x14ac:dyDescent="0.3">
      <c r="A97" s="8"/>
      <c r="B97" s="204" t="s">
        <v>310</v>
      </c>
      <c r="C97" s="205"/>
      <c r="D97" s="205"/>
      <c r="E97" s="206"/>
      <c r="F97" s="434"/>
      <c r="G97" s="435"/>
      <c r="H97" s="435"/>
      <c r="I97" s="435"/>
      <c r="J97" s="436"/>
    </row>
    <row r="98" spans="1:10" ht="54" customHeight="1" thickBot="1" x14ac:dyDescent="0.3">
      <c r="A98" s="8"/>
      <c r="B98" s="204" t="s">
        <v>186</v>
      </c>
      <c r="C98" s="205"/>
      <c r="D98" s="205"/>
      <c r="E98" s="206"/>
      <c r="F98" s="422">
        <v>60</v>
      </c>
      <c r="G98" s="423"/>
      <c r="H98" s="423"/>
      <c r="I98" s="423"/>
      <c r="J98" s="424"/>
    </row>
    <row r="99" spans="1:10" ht="54" customHeight="1" thickBot="1" x14ac:dyDescent="0.3">
      <c r="A99" s="8"/>
      <c r="B99" s="204" t="s">
        <v>187</v>
      </c>
      <c r="C99" s="205"/>
      <c r="D99" s="205"/>
      <c r="E99" s="206"/>
      <c r="F99" s="422">
        <v>99</v>
      </c>
      <c r="G99" s="423"/>
      <c r="H99" s="423"/>
      <c r="I99" s="423"/>
      <c r="J99" s="424"/>
    </row>
    <row r="100" spans="1:10" ht="54" customHeight="1" thickBot="1" x14ac:dyDescent="0.3">
      <c r="A100" s="8"/>
      <c r="B100" s="204" t="s">
        <v>188</v>
      </c>
      <c r="C100" s="205"/>
      <c r="D100" s="205"/>
      <c r="E100" s="206"/>
      <c r="F100" s="422">
        <v>150</v>
      </c>
      <c r="G100" s="423"/>
      <c r="H100" s="423"/>
      <c r="I100" s="423"/>
      <c r="J100" s="424"/>
    </row>
    <row r="101" spans="1:10" ht="54" customHeight="1" thickBot="1" x14ac:dyDescent="0.3">
      <c r="A101" s="8"/>
      <c r="B101" s="204" t="s">
        <v>168</v>
      </c>
      <c r="C101" s="205"/>
      <c r="D101" s="205"/>
      <c r="E101" s="206"/>
      <c r="F101" s="425">
        <v>40</v>
      </c>
      <c r="G101" s="426"/>
      <c r="H101" s="426"/>
      <c r="I101" s="426"/>
      <c r="J101" s="427"/>
    </row>
    <row r="102" spans="1:10" ht="36" customHeight="1" thickBot="1" x14ac:dyDescent="0.3">
      <c r="A102" s="7"/>
      <c r="B102" s="119" t="s">
        <v>189</v>
      </c>
      <c r="C102" s="120"/>
      <c r="D102" s="120"/>
      <c r="E102" s="121"/>
      <c r="F102" s="273"/>
      <c r="G102" s="274"/>
      <c r="H102" s="274"/>
      <c r="I102" s="274"/>
      <c r="J102" s="275"/>
    </row>
    <row r="103" spans="1:10" ht="36" customHeight="1" x14ac:dyDescent="0.25">
      <c r="A103" s="7" t="s">
        <v>111</v>
      </c>
      <c r="B103" s="94" t="s">
        <v>253</v>
      </c>
      <c r="C103" s="95"/>
      <c r="D103" s="95"/>
      <c r="E103" s="96"/>
      <c r="F103" s="97">
        <v>56340</v>
      </c>
      <c r="G103" s="98"/>
      <c r="H103" s="98"/>
      <c r="I103" s="98"/>
      <c r="J103" s="99"/>
    </row>
    <row r="104" spans="1:10" ht="36" customHeight="1" x14ac:dyDescent="0.25">
      <c r="A104" s="7" t="s">
        <v>111</v>
      </c>
      <c r="B104" s="94" t="s">
        <v>191</v>
      </c>
      <c r="C104" s="95"/>
      <c r="D104" s="95"/>
      <c r="E104" s="96"/>
      <c r="F104" s="97">
        <v>43740</v>
      </c>
      <c r="G104" s="98"/>
      <c r="H104" s="98"/>
      <c r="I104" s="98"/>
      <c r="J104" s="99"/>
    </row>
    <row r="105" spans="1:10" ht="36" customHeight="1" x14ac:dyDescent="0.25">
      <c r="A105" s="7" t="s">
        <v>111</v>
      </c>
      <c r="B105" s="94" t="s">
        <v>192</v>
      </c>
      <c r="C105" s="95"/>
      <c r="D105" s="95"/>
      <c r="E105" s="96"/>
      <c r="F105" s="97">
        <v>56340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94" t="s">
        <v>193</v>
      </c>
      <c r="C106" s="95"/>
      <c r="D106" s="95"/>
      <c r="E106" s="96"/>
      <c r="F106" s="97">
        <v>79200</v>
      </c>
      <c r="G106" s="98"/>
      <c r="H106" s="98"/>
      <c r="I106" s="98"/>
      <c r="J106" s="99"/>
    </row>
    <row r="107" spans="1:10" ht="36" customHeight="1" x14ac:dyDescent="0.25">
      <c r="A107" s="7" t="s">
        <v>113</v>
      </c>
      <c r="B107" s="94" t="s">
        <v>194</v>
      </c>
      <c r="C107" s="95"/>
      <c r="D107" s="95"/>
      <c r="E107" s="96"/>
      <c r="F107" s="97">
        <v>61920</v>
      </c>
      <c r="G107" s="98"/>
      <c r="H107" s="98"/>
      <c r="I107" s="98"/>
      <c r="J107" s="99"/>
    </row>
    <row r="108" spans="1:10" ht="36" customHeight="1" x14ac:dyDescent="0.25">
      <c r="A108" s="7" t="s">
        <v>113</v>
      </c>
      <c r="B108" s="94" t="s">
        <v>195</v>
      </c>
      <c r="C108" s="95"/>
      <c r="D108" s="95"/>
      <c r="E108" s="96"/>
      <c r="F108" s="97">
        <v>79200</v>
      </c>
      <c r="G108" s="98"/>
      <c r="H108" s="98"/>
      <c r="I108" s="98"/>
      <c r="J108" s="99"/>
    </row>
    <row r="109" spans="1:10" ht="36" customHeight="1" thickBot="1" x14ac:dyDescent="0.3">
      <c r="A109" s="7"/>
      <c r="B109" s="94" t="s">
        <v>196</v>
      </c>
      <c r="C109" s="95"/>
      <c r="D109" s="95"/>
      <c r="E109" s="96"/>
      <c r="F109" s="97">
        <v>43740</v>
      </c>
      <c r="G109" s="98"/>
      <c r="H109" s="98"/>
      <c r="I109" s="98"/>
      <c r="J109" s="99"/>
    </row>
    <row r="110" spans="1:10" ht="54" customHeight="1" thickBot="1" x14ac:dyDescent="0.3">
      <c r="A110" s="7"/>
      <c r="B110" s="193" t="s">
        <v>197</v>
      </c>
      <c r="C110" s="194"/>
      <c r="D110" s="194"/>
      <c r="E110" s="195"/>
      <c r="F110" s="126"/>
      <c r="G110" s="127"/>
      <c r="H110" s="127"/>
      <c r="I110" s="127"/>
      <c r="J110" s="128"/>
    </row>
    <row r="111" spans="1:10" ht="36" customHeight="1" x14ac:dyDescent="0.25">
      <c r="A111" s="7"/>
      <c r="B111" s="94" t="s">
        <v>198</v>
      </c>
      <c r="C111" s="95"/>
      <c r="D111" s="95"/>
      <c r="E111" s="96"/>
      <c r="F111" s="97">
        <v>54540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199</v>
      </c>
      <c r="C112" s="95"/>
      <c r="D112" s="95"/>
      <c r="E112" s="96"/>
      <c r="F112" s="97">
        <v>106740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200</v>
      </c>
      <c r="C113" s="95"/>
      <c r="D113" s="95"/>
      <c r="E113" s="96"/>
      <c r="F113" s="97">
        <v>133740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201</v>
      </c>
      <c r="C114" s="95"/>
      <c r="D114" s="95"/>
      <c r="E114" s="96"/>
      <c r="F114" s="97">
        <v>1440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202</v>
      </c>
      <c r="C115" s="95"/>
      <c r="D115" s="95"/>
      <c r="E115" s="96"/>
      <c r="F115" s="97">
        <v>76140</v>
      </c>
      <c r="G115" s="98"/>
      <c r="H115" s="98"/>
      <c r="I115" s="98"/>
      <c r="J115" s="99"/>
    </row>
    <row r="116" spans="1:10" ht="36" customHeight="1" x14ac:dyDescent="0.25">
      <c r="A116" s="7"/>
      <c r="B116" s="94" t="s">
        <v>203</v>
      </c>
      <c r="C116" s="95"/>
      <c r="D116" s="95"/>
      <c r="E116" s="96"/>
      <c r="F116" s="97">
        <v>153540</v>
      </c>
      <c r="G116" s="98"/>
      <c r="H116" s="98"/>
      <c r="I116" s="98"/>
      <c r="J116" s="99"/>
    </row>
    <row r="117" spans="1:10" ht="36" customHeight="1" x14ac:dyDescent="0.25">
      <c r="A117" s="7"/>
      <c r="B117" s="94" t="s">
        <v>204</v>
      </c>
      <c r="C117" s="95"/>
      <c r="D117" s="95"/>
      <c r="E117" s="96"/>
      <c r="F117" s="97">
        <v>191340</v>
      </c>
      <c r="G117" s="98"/>
      <c r="H117" s="98"/>
      <c r="I117" s="98"/>
      <c r="J117" s="99"/>
    </row>
    <row r="118" spans="1:10" ht="36" customHeight="1" thickBot="1" x14ac:dyDescent="0.3">
      <c r="A118" s="7"/>
      <c r="B118" s="94" t="s">
        <v>205</v>
      </c>
      <c r="C118" s="95"/>
      <c r="D118" s="95"/>
      <c r="E118" s="96"/>
      <c r="F118" s="97">
        <v>2340</v>
      </c>
      <c r="G118" s="98"/>
      <c r="H118" s="98"/>
      <c r="I118" s="98"/>
      <c r="J118" s="99"/>
    </row>
    <row r="119" spans="1:10" ht="36" customHeight="1" x14ac:dyDescent="0.25">
      <c r="A119" s="7"/>
      <c r="B119" s="300" t="s">
        <v>185</v>
      </c>
      <c r="C119" s="301"/>
      <c r="D119" s="301"/>
      <c r="E119" s="301"/>
      <c r="F119" s="301"/>
      <c r="G119" s="301"/>
      <c r="H119" s="301"/>
      <c r="I119" s="301"/>
      <c r="J119" s="302"/>
    </row>
    <row r="120" spans="1:10" ht="36" customHeight="1" thickBot="1" x14ac:dyDescent="0.3">
      <c r="A120" s="7"/>
      <c r="B120" s="330" t="s">
        <v>206</v>
      </c>
      <c r="C120" s="330"/>
      <c r="D120" s="330"/>
      <c r="E120" s="330"/>
      <c r="F120" s="311">
        <v>150</v>
      </c>
      <c r="G120" s="311"/>
      <c r="H120" s="311"/>
      <c r="I120" s="311"/>
      <c r="J120" s="312"/>
    </row>
    <row r="121" spans="1:10" ht="24" customHeight="1" thickBot="1" x14ac:dyDescent="0.3">
      <c r="A121" s="7"/>
      <c r="B121" s="85"/>
      <c r="C121" s="86"/>
      <c r="D121" s="86"/>
      <c r="E121" s="87"/>
      <c r="F121" s="88"/>
      <c r="G121" s="89"/>
      <c r="H121" s="89"/>
      <c r="I121" s="89"/>
      <c r="J121" s="90"/>
    </row>
    <row r="122" spans="1:10" ht="54" customHeight="1" thickBot="1" x14ac:dyDescent="0.3">
      <c r="A122" s="7" t="s">
        <v>111</v>
      </c>
      <c r="B122" s="193" t="s">
        <v>272</v>
      </c>
      <c r="C122" s="194"/>
      <c r="D122" s="194"/>
      <c r="E122" s="195"/>
      <c r="F122" s="126"/>
      <c r="G122" s="127"/>
      <c r="H122" s="127"/>
      <c r="I122" s="127"/>
      <c r="J122" s="128"/>
    </row>
    <row r="123" spans="1:10" ht="36" customHeight="1" thickBot="1" x14ac:dyDescent="0.3">
      <c r="A123" s="7" t="s">
        <v>111</v>
      </c>
      <c r="B123" s="419" t="s">
        <v>273</v>
      </c>
      <c r="C123" s="420"/>
      <c r="D123" s="420"/>
      <c r="E123" s="421"/>
      <c r="F123" s="46"/>
      <c r="G123" s="46"/>
      <c r="H123" s="46"/>
      <c r="I123" s="46"/>
      <c r="J123" s="47"/>
    </row>
    <row r="124" spans="1:10" ht="18" customHeight="1" x14ac:dyDescent="0.25">
      <c r="A124" s="7"/>
      <c r="B124" s="27"/>
      <c r="C124" s="28"/>
      <c r="D124" s="28"/>
      <c r="E124" s="28"/>
      <c r="F124" s="29"/>
      <c r="G124" s="29"/>
      <c r="H124" s="29"/>
      <c r="I124" s="29"/>
      <c r="J124" s="29"/>
    </row>
    <row r="125" spans="1:10" ht="67.5" customHeight="1" x14ac:dyDescent="0.25">
      <c r="A125" s="7"/>
      <c r="B125" s="91" t="s">
        <v>305</v>
      </c>
      <c r="C125" s="91"/>
      <c r="D125" s="91"/>
      <c r="E125" s="91"/>
      <c r="F125" s="91"/>
      <c r="G125" s="91"/>
      <c r="H125" s="91"/>
      <c r="I125" s="91"/>
      <c r="J125" s="91"/>
    </row>
    <row r="126" spans="1:10" ht="27" customHeight="1" x14ac:dyDescent="0.25">
      <c r="A126" s="7" t="s">
        <v>113</v>
      </c>
      <c r="B126" s="92" t="s">
        <v>209</v>
      </c>
      <c r="C126" s="92"/>
      <c r="D126" s="92"/>
      <c r="E126" s="92"/>
      <c r="F126" s="92"/>
      <c r="G126" s="92"/>
      <c r="H126" s="92"/>
      <c r="I126" s="92"/>
      <c r="J126" s="92"/>
    </row>
    <row r="127" spans="1:10" s="37" customFormat="1" ht="20.100000000000001" customHeight="1" x14ac:dyDescent="0.25">
      <c r="B127" s="55"/>
      <c r="F127" s="56"/>
      <c r="G127" s="56"/>
      <c r="H127" s="56"/>
      <c r="I127" s="56"/>
      <c r="J127" s="56"/>
    </row>
    <row r="128" spans="1:10" s="48" customFormat="1" ht="36" customHeight="1" thickBot="1" x14ac:dyDescent="0.3">
      <c r="B128" s="341" t="s">
        <v>276</v>
      </c>
      <c r="C128" s="341"/>
      <c r="D128" s="341"/>
      <c r="E128" s="341"/>
      <c r="F128" s="341"/>
      <c r="G128" s="341"/>
      <c r="H128" s="341"/>
      <c r="I128" s="341"/>
    </row>
    <row r="129" spans="1:10" s="32" customFormat="1" ht="36" customHeight="1" thickBot="1" x14ac:dyDescent="0.3">
      <c r="B129" s="342" t="s">
        <v>277</v>
      </c>
      <c r="C129" s="343"/>
      <c r="D129" s="343"/>
      <c r="E129" s="343"/>
      <c r="F129" s="343"/>
      <c r="G129" s="343"/>
      <c r="H129" s="343"/>
      <c r="I129" s="344"/>
    </row>
    <row r="130" spans="1:10" ht="83.25" customHeight="1" thickBot="1" x14ac:dyDescent="0.3">
      <c r="A130" s="8"/>
      <c r="B130" s="403" t="s">
        <v>278</v>
      </c>
      <c r="C130" s="404"/>
      <c r="D130" s="405" t="s">
        <v>279</v>
      </c>
      <c r="E130" s="406"/>
      <c r="F130" s="407"/>
      <c r="G130" s="348" t="s">
        <v>280</v>
      </c>
      <c r="H130" s="348"/>
      <c r="I130" s="349"/>
      <c r="J130" s="8"/>
    </row>
    <row r="131" spans="1:10" ht="36" customHeight="1" x14ac:dyDescent="0.25">
      <c r="A131" s="8"/>
      <c r="B131" s="408" t="s">
        <v>281</v>
      </c>
      <c r="C131" s="409"/>
      <c r="D131" s="410" t="s">
        <v>282</v>
      </c>
      <c r="E131" s="411"/>
      <c r="F131" s="411"/>
      <c r="G131" s="416">
        <v>2190</v>
      </c>
      <c r="H131" s="333"/>
      <c r="I131" s="336"/>
      <c r="J131" s="8"/>
    </row>
    <row r="132" spans="1:10" ht="36" customHeight="1" x14ac:dyDescent="0.25">
      <c r="A132" s="8"/>
      <c r="B132" s="417" t="s">
        <v>283</v>
      </c>
      <c r="C132" s="418"/>
      <c r="D132" s="412"/>
      <c r="E132" s="413"/>
      <c r="F132" s="413"/>
      <c r="G132" s="397">
        <v>1590</v>
      </c>
      <c r="H132" s="334"/>
      <c r="I132" s="340"/>
      <c r="J132" s="8"/>
    </row>
    <row r="133" spans="1:10" ht="36" customHeight="1" x14ac:dyDescent="0.25">
      <c r="A133" s="8"/>
      <c r="B133" s="417" t="s">
        <v>284</v>
      </c>
      <c r="C133" s="418"/>
      <c r="D133" s="412"/>
      <c r="E133" s="413"/>
      <c r="F133" s="413"/>
      <c r="G133" s="397">
        <v>1440</v>
      </c>
      <c r="H133" s="334"/>
      <c r="I133" s="340"/>
      <c r="J133" s="8"/>
    </row>
    <row r="134" spans="1:10" ht="54" customHeight="1" thickBot="1" x14ac:dyDescent="0.3">
      <c r="A134" s="8"/>
      <c r="B134" s="398" t="s">
        <v>285</v>
      </c>
      <c r="C134" s="399"/>
      <c r="D134" s="414"/>
      <c r="E134" s="415"/>
      <c r="F134" s="415"/>
      <c r="G134" s="400">
        <v>1290</v>
      </c>
      <c r="H134" s="401"/>
      <c r="I134" s="402"/>
      <c r="J134" s="8"/>
    </row>
    <row r="135" spans="1:10" ht="40.5" customHeight="1" x14ac:dyDescent="0.25">
      <c r="A135" s="7"/>
      <c r="B135" s="93" t="s">
        <v>210</v>
      </c>
      <c r="C135" s="93"/>
      <c r="D135" s="93"/>
      <c r="E135" s="93"/>
      <c r="F135" s="93"/>
      <c r="G135" s="93"/>
      <c r="H135" s="93"/>
      <c r="I135" s="93"/>
      <c r="J135" s="93"/>
    </row>
    <row r="136" spans="1:10" ht="18" customHeight="1" x14ac:dyDescent="0.25">
      <c r="A136" s="7"/>
    </row>
  </sheetData>
  <sheetProtection selectLockedCells="1" selectUnlockedCells="1"/>
  <mergeCells count="24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9"/>
    <mergeCell ref="B89:E89"/>
    <mergeCell ref="B90:E90"/>
    <mergeCell ref="F90:J91"/>
    <mergeCell ref="B91:E91"/>
    <mergeCell ref="B84:E84"/>
    <mergeCell ref="F84:J84"/>
    <mergeCell ref="B85:J85"/>
    <mergeCell ref="B86:E86"/>
    <mergeCell ref="F86:J87"/>
    <mergeCell ref="B87:E87"/>
    <mergeCell ref="B96:E96"/>
    <mergeCell ref="F96:J97"/>
    <mergeCell ref="B97:E97"/>
    <mergeCell ref="B98:E98"/>
    <mergeCell ref="F98:J98"/>
    <mergeCell ref="B99:E99"/>
    <mergeCell ref="F99:J99"/>
    <mergeCell ref="B92:E92"/>
    <mergeCell ref="F92:J93"/>
    <mergeCell ref="B93:E93"/>
    <mergeCell ref="B94:E94"/>
    <mergeCell ref="F94:J95"/>
    <mergeCell ref="B95:E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B125:J125"/>
    <mergeCell ref="B126:J126"/>
    <mergeCell ref="B128:I128"/>
    <mergeCell ref="B118:E118"/>
    <mergeCell ref="F118:J118"/>
    <mergeCell ref="B119:J119"/>
    <mergeCell ref="B120:E120"/>
    <mergeCell ref="F120:J120"/>
    <mergeCell ref="B121:E121"/>
    <mergeCell ref="F121:J121"/>
    <mergeCell ref="G133:I133"/>
    <mergeCell ref="B134:C134"/>
    <mergeCell ref="G134:I134"/>
    <mergeCell ref="B135:J135"/>
    <mergeCell ref="B129:I129"/>
    <mergeCell ref="B130:C130"/>
    <mergeCell ref="D130:F130"/>
    <mergeCell ref="G130:I130"/>
    <mergeCell ref="B131:C131"/>
    <mergeCell ref="D131:F134"/>
    <mergeCell ref="G131:I131"/>
    <mergeCell ref="B132:C132"/>
    <mergeCell ref="G132:I132"/>
    <mergeCell ref="B133:C133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10080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14400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6480 до 129600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6480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12960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19440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25920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32400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38880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45360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51840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58320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64800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71280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77760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84240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90720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97200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103680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110160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116640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123120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129600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15588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3888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15588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11700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5868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6228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8856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32580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9360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936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2340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5688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7812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26568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17712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21254.400000000001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18792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17352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32580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8460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13104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11340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32580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4608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3888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27090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8640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11520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37440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25200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30240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26640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24480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46080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46080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6480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12744</v>
      </c>
      <c r="G90" s="42">
        <f>H90*1.1</f>
        <v>11682.000000000002</v>
      </c>
      <c r="H90" s="42">
        <v>10620</v>
      </c>
      <c r="I90" s="42">
        <f>H90*0.75</f>
        <v>7965</v>
      </c>
      <c r="J90" s="43">
        <f>H90*0.5</f>
        <v>5310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9432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10620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18144</v>
      </c>
      <c r="G93" s="42">
        <f>H93*1.1</f>
        <v>16632</v>
      </c>
      <c r="H93" s="42">
        <v>15120</v>
      </c>
      <c r="I93" s="42">
        <f>H93*0.75</f>
        <v>11340</v>
      </c>
      <c r="J93" s="43">
        <f>H93*0.5</f>
        <v>7560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13680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15120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10620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44244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88488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110808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1440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66600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132768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166032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2124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3.25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55728</v>
      </c>
      <c r="G8" s="16">
        <f>H8*1.1</f>
        <v>51084.000000000007</v>
      </c>
      <c r="H8" s="16">
        <v>46440</v>
      </c>
      <c r="I8" s="16">
        <f>H8*0.75</f>
        <v>34830</v>
      </c>
      <c r="J8" s="16">
        <f>H8*0.5</f>
        <v>23220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10080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14400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1728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2448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"&amp;MIN($F$18:F47)&amp;" до "&amp;MAX($F$18:F47)</f>
        <v>Цена от 8640 до 133920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8640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12960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17280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21600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25920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30240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34560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38880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43200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47520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51840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56160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60480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64800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69120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73440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77760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82080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86400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90720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95040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99360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103680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108000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112320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116640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120960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125280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129600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133920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1440 до 15588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5976</v>
      </c>
      <c r="G49" s="98"/>
      <c r="H49" s="98"/>
      <c r="I49" s="98"/>
      <c r="J49" s="99"/>
    </row>
    <row r="50" spans="1:10" ht="36" customHeight="1" x14ac:dyDescent="0.25">
      <c r="A50" s="7"/>
      <c r="B50" s="94" t="s">
        <v>142</v>
      </c>
      <c r="C50" s="95"/>
      <c r="D50" s="95"/>
      <c r="E50" s="96"/>
      <c r="F50" s="97">
        <v>15588</v>
      </c>
      <c r="G50" s="98"/>
      <c r="H50" s="98"/>
      <c r="I50" s="98"/>
      <c r="J50" s="99"/>
    </row>
    <row r="51" spans="1:10" ht="36" customHeight="1" x14ac:dyDescent="0.25">
      <c r="A51" s="7"/>
      <c r="B51" s="94" t="s">
        <v>214</v>
      </c>
      <c r="C51" s="95"/>
      <c r="D51" s="95"/>
      <c r="E51" s="96"/>
      <c r="F51" s="97">
        <v>1440</v>
      </c>
      <c r="G51" s="98"/>
      <c r="H51" s="98"/>
      <c r="I51" s="98"/>
      <c r="J51" s="99"/>
    </row>
    <row r="52" spans="1:10" ht="36" customHeight="1" x14ac:dyDescent="0.25">
      <c r="A52" s="7"/>
      <c r="B52" s="112" t="s">
        <v>144</v>
      </c>
      <c r="C52" s="113"/>
      <c r="D52" s="113"/>
      <c r="E52" s="114"/>
      <c r="F52" s="115">
        <v>11700</v>
      </c>
      <c r="G52" s="116"/>
      <c r="H52" s="116"/>
      <c r="I52" s="116"/>
      <c r="J52" s="117"/>
    </row>
    <row r="53" spans="1:10" ht="36" customHeight="1" x14ac:dyDescent="0.25">
      <c r="A53" s="7"/>
      <c r="B53" s="94" t="s">
        <v>145</v>
      </c>
      <c r="C53" s="95"/>
      <c r="D53" s="95"/>
      <c r="E53" s="96"/>
      <c r="F53" s="97">
        <v>5868</v>
      </c>
      <c r="G53" s="98"/>
      <c r="H53" s="98"/>
      <c r="I53" s="98"/>
      <c r="J53" s="99"/>
    </row>
    <row r="54" spans="1:10" ht="36" customHeight="1" x14ac:dyDescent="0.25">
      <c r="A54" s="7"/>
      <c r="B54" s="94" t="s">
        <v>146</v>
      </c>
      <c r="C54" s="95"/>
      <c r="D54" s="95"/>
      <c r="E54" s="96"/>
      <c r="F54" s="97">
        <v>6228</v>
      </c>
      <c r="G54" s="98"/>
      <c r="H54" s="98"/>
      <c r="I54" s="98"/>
      <c r="J54" s="99"/>
    </row>
    <row r="55" spans="1:10" ht="36" customHeight="1" x14ac:dyDescent="0.25">
      <c r="A55" s="7"/>
      <c r="B55" s="94" t="s">
        <v>147</v>
      </c>
      <c r="C55" s="95"/>
      <c r="D55" s="95"/>
      <c r="E55" s="96"/>
      <c r="F55" s="97">
        <v>1440</v>
      </c>
      <c r="G55" s="98"/>
      <c r="H55" s="98"/>
      <c r="I55" s="98"/>
      <c r="J55" s="99"/>
    </row>
    <row r="56" spans="1:10" ht="36" customHeight="1" x14ac:dyDescent="0.25">
      <c r="A56" s="7"/>
      <c r="B56" s="94" t="s">
        <v>148</v>
      </c>
      <c r="C56" s="95"/>
      <c r="D56" s="95"/>
      <c r="E56" s="96"/>
      <c r="F56" s="97">
        <v>1440</v>
      </c>
      <c r="G56" s="98"/>
      <c r="H56" s="98"/>
      <c r="I56" s="98"/>
      <c r="J56" s="99"/>
    </row>
    <row r="57" spans="1:10" ht="36" customHeight="1" x14ac:dyDescent="0.25">
      <c r="A57" s="7"/>
      <c r="B57" s="94" t="s">
        <v>149</v>
      </c>
      <c r="C57" s="95"/>
      <c r="D57" s="95"/>
      <c r="E57" s="96"/>
      <c r="F57" s="97">
        <v>2880</v>
      </c>
      <c r="G57" s="98"/>
      <c r="H57" s="98"/>
      <c r="I57" s="98"/>
      <c r="J57" s="99"/>
    </row>
    <row r="58" spans="1:10" ht="36" customHeight="1" x14ac:dyDescent="0.25">
      <c r="A58" s="7"/>
      <c r="B58" s="94" t="s">
        <v>150</v>
      </c>
      <c r="C58" s="95"/>
      <c r="D58" s="95"/>
      <c r="E58" s="96"/>
      <c r="F58" s="97">
        <v>4320</v>
      </c>
      <c r="G58" s="98"/>
      <c r="H58" s="98"/>
      <c r="I58" s="98"/>
      <c r="J58" s="99"/>
    </row>
    <row r="59" spans="1:10" ht="36" customHeight="1" thickBot="1" x14ac:dyDescent="0.3">
      <c r="A59" s="7"/>
      <c r="B59" s="94" t="s">
        <v>151</v>
      </c>
      <c r="C59" s="95"/>
      <c r="D59" s="95"/>
      <c r="E59" s="96"/>
      <c r="F59" s="97">
        <v>8856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3024 до 57600</v>
      </c>
      <c r="G60" s="274"/>
      <c r="H60" s="274"/>
      <c r="I60" s="274"/>
      <c r="J60" s="275"/>
    </row>
    <row r="61" spans="1:10" ht="24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26604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2660.3999999999996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6651</v>
      </c>
      <c r="G64" s="136"/>
      <c r="H64" s="136"/>
      <c r="I64" s="136"/>
      <c r="J64" s="137"/>
    </row>
    <row r="65" spans="1:10" ht="24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5688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97">
        <v>7812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94" t="s">
        <v>158</v>
      </c>
      <c r="C68" s="95"/>
      <c r="D68" s="95"/>
      <c r="E68" s="96"/>
      <c r="F68" s="97">
        <v>26568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159</v>
      </c>
      <c r="C69" s="95"/>
      <c r="D69" s="95"/>
      <c r="E69" s="96"/>
      <c r="F69" s="97">
        <v>17640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94" t="s">
        <v>160</v>
      </c>
      <c r="C70" s="95"/>
      <c r="D70" s="95"/>
      <c r="E70" s="96"/>
      <c r="F70" s="97">
        <v>21168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161</v>
      </c>
      <c r="C71" s="95"/>
      <c r="D71" s="95"/>
      <c r="E71" s="96"/>
      <c r="F71" s="97">
        <v>18792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162</v>
      </c>
      <c r="C72" s="95"/>
      <c r="D72" s="95"/>
      <c r="E72" s="96"/>
      <c r="F72" s="97">
        <v>17352</v>
      </c>
      <c r="G72" s="98"/>
      <c r="H72" s="98"/>
      <c r="I72" s="98"/>
      <c r="J72" s="99"/>
    </row>
    <row r="73" spans="1:10" ht="36" customHeight="1" x14ac:dyDescent="0.25">
      <c r="A73" s="7" t="s">
        <v>111</v>
      </c>
      <c r="B73" s="94" t="s">
        <v>163</v>
      </c>
      <c r="C73" s="95"/>
      <c r="D73" s="95"/>
      <c r="E73" s="96"/>
      <c r="F73" s="97">
        <v>32580</v>
      </c>
      <c r="G73" s="98"/>
      <c r="H73" s="98"/>
      <c r="I73" s="98"/>
      <c r="J73" s="99"/>
    </row>
    <row r="74" spans="1:10" ht="36" customHeight="1" x14ac:dyDescent="0.25">
      <c r="A74" s="7"/>
      <c r="B74" s="94" t="s">
        <v>164</v>
      </c>
      <c r="C74" s="95"/>
      <c r="D74" s="95"/>
      <c r="E74" s="96"/>
      <c r="F74" s="97">
        <v>57600</v>
      </c>
      <c r="G74" s="98"/>
      <c r="H74" s="98"/>
      <c r="I74" s="98"/>
      <c r="J74" s="99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97">
        <v>3024</v>
      </c>
      <c r="G75" s="98"/>
      <c r="H75" s="98"/>
      <c r="I75" s="98"/>
      <c r="J75" s="99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97">
        <v>13104</v>
      </c>
      <c r="G76" s="98"/>
      <c r="H76" s="98"/>
      <c r="I76" s="98"/>
      <c r="J76" s="99"/>
    </row>
    <row r="77" spans="1:10" ht="36" customHeight="1" x14ac:dyDescent="0.25">
      <c r="A77" s="7"/>
      <c r="B77" s="140" t="s">
        <v>167</v>
      </c>
      <c r="C77" s="141"/>
      <c r="D77" s="141"/>
      <c r="E77" s="142"/>
      <c r="F77" s="97">
        <v>11340</v>
      </c>
      <c r="G77" s="98"/>
      <c r="H77" s="98"/>
      <c r="I77" s="98"/>
      <c r="J77" s="99"/>
    </row>
    <row r="78" spans="1:10" ht="36" customHeight="1" x14ac:dyDescent="0.25">
      <c r="A78" s="7" t="s">
        <v>111</v>
      </c>
      <c r="B78" s="140" t="s">
        <v>168</v>
      </c>
      <c r="C78" s="141"/>
      <c r="D78" s="141"/>
      <c r="E78" s="142"/>
      <c r="F78" s="97">
        <v>32580</v>
      </c>
      <c r="G78" s="98"/>
      <c r="H78" s="98"/>
      <c r="I78" s="98"/>
      <c r="J78" s="99"/>
    </row>
    <row r="79" spans="1:10" ht="36" customHeight="1" x14ac:dyDescent="0.25">
      <c r="A79" s="7" t="s">
        <v>111</v>
      </c>
      <c r="B79" s="94" t="s">
        <v>169</v>
      </c>
      <c r="C79" s="95"/>
      <c r="D79" s="95"/>
      <c r="E79" s="96"/>
      <c r="F79" s="97">
        <v>4608</v>
      </c>
      <c r="G79" s="98"/>
      <c r="H79" s="98"/>
      <c r="I79" s="98"/>
      <c r="J79" s="99"/>
    </row>
    <row r="80" spans="1:10" ht="37.5" customHeight="1" x14ac:dyDescent="0.25">
      <c r="A80" s="7"/>
      <c r="B80" s="94" t="s">
        <v>170</v>
      </c>
      <c r="C80" s="95"/>
      <c r="D80" s="95"/>
      <c r="E80" s="96"/>
      <c r="F80" s="97">
        <v>5976</v>
      </c>
      <c r="G80" s="98"/>
      <c r="H80" s="98"/>
      <c r="I80" s="98"/>
      <c r="J80" s="99"/>
    </row>
    <row r="81" spans="1:10" ht="36" customHeight="1" x14ac:dyDescent="0.25">
      <c r="A81" s="7"/>
      <c r="B81" s="94" t="s">
        <v>171</v>
      </c>
      <c r="C81" s="95"/>
      <c r="D81" s="95"/>
      <c r="E81" s="96"/>
      <c r="F81" s="97">
        <v>30600</v>
      </c>
      <c r="G81" s="98"/>
      <c r="H81" s="98"/>
      <c r="I81" s="98"/>
      <c r="J81" s="99"/>
    </row>
    <row r="82" spans="1:10" ht="36" customHeight="1" x14ac:dyDescent="0.25">
      <c r="A82" s="7"/>
      <c r="B82" s="94" t="s">
        <v>172</v>
      </c>
      <c r="C82" s="95"/>
      <c r="D82" s="95"/>
      <c r="E82" s="138"/>
      <c r="F82" s="97">
        <v>18000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97">
        <v>8640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97">
        <v>11520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97">
        <v>37440</v>
      </c>
      <c r="G85" s="98"/>
      <c r="H85" s="98"/>
      <c r="I85" s="98"/>
      <c r="J85" s="99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97">
        <v>25200</v>
      </c>
      <c r="G86" s="98"/>
      <c r="H86" s="98"/>
      <c r="I86" s="98"/>
      <c r="J86" s="99"/>
    </row>
    <row r="87" spans="1:10" ht="36" customHeight="1" x14ac:dyDescent="0.25">
      <c r="A87" s="7" t="s">
        <v>113</v>
      </c>
      <c r="B87" s="132" t="s">
        <v>177</v>
      </c>
      <c r="C87" s="133"/>
      <c r="D87" s="133"/>
      <c r="E87" s="134"/>
      <c r="F87" s="135">
        <v>30240</v>
      </c>
      <c r="G87" s="136"/>
      <c r="H87" s="136"/>
      <c r="I87" s="136"/>
      <c r="J87" s="137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97">
        <v>26640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97">
        <v>24480</v>
      </c>
      <c r="G89" s="98"/>
      <c r="H89" s="98"/>
      <c r="I89" s="98"/>
      <c r="J89" s="99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97">
        <v>46080</v>
      </c>
      <c r="G90" s="98"/>
      <c r="H90" s="98"/>
      <c r="I90" s="98"/>
      <c r="J90" s="99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97">
        <v>4320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182</v>
      </c>
      <c r="C92" s="95"/>
      <c r="D92" s="95"/>
      <c r="E92" s="96"/>
      <c r="F92" s="97">
        <v>46080</v>
      </c>
      <c r="G92" s="98"/>
      <c r="H92" s="98"/>
      <c r="I92" s="98"/>
      <c r="J92" s="99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97">
        <v>6480</v>
      </c>
      <c r="G93" s="98"/>
      <c r="H93" s="98"/>
      <c r="I93" s="98"/>
      <c r="J93" s="99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94" t="s">
        <v>190</v>
      </c>
      <c r="C100" s="95"/>
      <c r="D100" s="95"/>
      <c r="E100" s="96"/>
      <c r="F100" s="41">
        <f>H100*1.2</f>
        <v>19224</v>
      </c>
      <c r="G100" s="42">
        <f>H100*1.1</f>
        <v>17622</v>
      </c>
      <c r="H100" s="42">
        <v>16020</v>
      </c>
      <c r="I100" s="42">
        <f>H100*0.75</f>
        <v>12015</v>
      </c>
      <c r="J100" s="43">
        <f>H100*0.5</f>
        <v>8010</v>
      </c>
    </row>
    <row r="101" spans="1:10" ht="36" customHeight="1" x14ac:dyDescent="0.25">
      <c r="A101" s="7" t="s">
        <v>111</v>
      </c>
      <c r="B101" s="94" t="s">
        <v>191</v>
      </c>
      <c r="C101" s="95"/>
      <c r="D101" s="95"/>
      <c r="E101" s="96"/>
      <c r="F101" s="97">
        <v>9432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192</v>
      </c>
      <c r="C102" s="95"/>
      <c r="D102" s="95"/>
      <c r="E102" s="96"/>
      <c r="F102" s="97">
        <v>10620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27648</v>
      </c>
      <c r="G103" s="42">
        <f>H103*1.1</f>
        <v>25344.000000000004</v>
      </c>
      <c r="H103" s="42">
        <v>23040</v>
      </c>
      <c r="I103" s="42">
        <f>H103*0.75</f>
        <v>17280</v>
      </c>
      <c r="J103" s="43">
        <f>H103*0.5</f>
        <v>11520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13680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15120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138"/>
      <c r="F106" s="26">
        <f>H106*1.2</f>
        <v>62899.199999999997</v>
      </c>
      <c r="G106" s="26">
        <f>H106*1.1</f>
        <v>57657.600000000006</v>
      </c>
      <c r="H106" s="26">
        <v>52416</v>
      </c>
      <c r="I106" s="26">
        <f>H106*0.75</f>
        <v>39312</v>
      </c>
      <c r="J106" s="26">
        <f>H106*0.5</f>
        <v>26208</v>
      </c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44244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88488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110808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1440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66600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132768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166032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2124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thickBot="1" x14ac:dyDescent="0.3">
      <c r="A118" s="7"/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23.25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56.2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1.2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1" x14ac:dyDescent="0.25">
      <c r="A122" s="7" t="s">
        <v>113</v>
      </c>
      <c r="B122" s="92" t="s">
        <v>256</v>
      </c>
      <c r="C122" s="92"/>
      <c r="D122" s="92"/>
      <c r="E122" s="92"/>
      <c r="F122" s="92"/>
      <c r="G122" s="92"/>
      <c r="H122" s="92"/>
      <c r="I122" s="92"/>
      <c r="J122" s="92"/>
    </row>
    <row r="123" spans="1:10" ht="42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21" x14ac:dyDescent="0.25">
      <c r="A124" s="7"/>
    </row>
  </sheetData>
  <sheetProtection selectLockedCells="1" selectUnlockedCells="1"/>
  <mergeCells count="22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6372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900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1296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4320 до 86400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8640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17280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21600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25920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30240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34560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38880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43200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47520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56160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60480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64800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69120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73440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77760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82080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86400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1080 до 9216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6480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6480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1080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9216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4248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6048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5688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30600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9360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936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2340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8856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4968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4248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21240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25488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4248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4248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4248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10080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10620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7092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30600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3564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3888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39060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12960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7200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6480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30240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36288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6480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6480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6480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43200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5040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11059.199999999999</v>
      </c>
      <c r="G90" s="42">
        <f>H90*1.1</f>
        <v>10137.6</v>
      </c>
      <c r="H90" s="42">
        <v>9216</v>
      </c>
      <c r="I90" s="42">
        <f>H90*0.75</f>
        <v>6912</v>
      </c>
      <c r="J90" s="43">
        <f>H90*0.5</f>
        <v>4608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7812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6372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15552</v>
      </c>
      <c r="G93" s="42">
        <f>H93*1.1</f>
        <v>14256.000000000002</v>
      </c>
      <c r="H93" s="42">
        <v>12960</v>
      </c>
      <c r="I93" s="42">
        <f>H93*0.75</f>
        <v>9720</v>
      </c>
      <c r="J93" s="43">
        <f>H93*0.5</f>
        <v>6480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11520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9360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9216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29016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58140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72576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43560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87084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109008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3"/>
  <sheetViews>
    <sheetView view="pageBreakPreview" topLeftCell="B1" zoomScale="50" zoomScaleNormal="60" zoomScaleSheetLayoutView="50" workbookViewId="0">
      <pane ySplit="4" topLeftCell="A62" activePane="bottomLeft" state="frozen"/>
      <selection activeCell="B11" sqref="B11:E11"/>
      <selection pane="bottomLeft" activeCell="A71" sqref="A71:XFD93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76053.599999999991</v>
      </c>
      <c r="G8" s="16">
        <f>H8*1.1</f>
        <v>69715.8</v>
      </c>
      <c r="H8" s="16">
        <v>63378</v>
      </c>
      <c r="I8" s="16">
        <f>H8*0.75</f>
        <v>47533.5</v>
      </c>
      <c r="J8" s="16">
        <f>H8*0.5</f>
        <v>31689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129340.79999999999</v>
      </c>
      <c r="G9" s="18">
        <f>H9*1.1</f>
        <v>118562.40000000001</v>
      </c>
      <c r="H9" s="18">
        <v>107784</v>
      </c>
      <c r="I9" s="18">
        <f>H9*0.75</f>
        <v>80838</v>
      </c>
      <c r="J9" s="18">
        <f>H9*0.5</f>
        <v>53892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86680.8</v>
      </c>
      <c r="G11" s="16">
        <f>H11*1.1</f>
        <v>79457.400000000009</v>
      </c>
      <c r="H11" s="16">
        <v>72234</v>
      </c>
      <c r="I11" s="16">
        <f>H11*0.75</f>
        <v>54175.5</v>
      </c>
      <c r="J11" s="16">
        <f>H11*0.5</f>
        <v>36117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147398.39999999999</v>
      </c>
      <c r="G12" s="18">
        <f>H12*1.1</f>
        <v>135115.20000000001</v>
      </c>
      <c r="H12" s="18">
        <v>122832</v>
      </c>
      <c r="I12" s="18">
        <f>H12*0.75</f>
        <v>92124</v>
      </c>
      <c r="J12" s="18">
        <f>H12*0.5</f>
        <v>61416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14058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24480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1548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2664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"&amp;MIN(F21:F70)&amp;" до "&amp;MAX(F21:F70)</f>
        <v>Цена от 14256 до 712800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14256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28512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42768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57024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71280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85536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99792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114048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128304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142560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156816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171072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185328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199584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213840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228096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242352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256608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270864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285120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299376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313632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327888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342144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356400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370656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384912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399168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413424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427680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441936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456192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470448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484704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498960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513216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527472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541728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555984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266</v>
      </c>
      <c r="C60" s="138"/>
      <c r="D60" s="138"/>
      <c r="E60" s="96"/>
      <c r="F60" s="97">
        <v>570240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291</v>
      </c>
      <c r="C61" s="138"/>
      <c r="D61" s="138"/>
      <c r="E61" s="96"/>
      <c r="F61" s="97">
        <v>584496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292</v>
      </c>
      <c r="C62" s="138"/>
      <c r="D62" s="138"/>
      <c r="E62" s="96"/>
      <c r="F62" s="97">
        <v>598752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293</v>
      </c>
      <c r="C63" s="138"/>
      <c r="D63" s="138"/>
      <c r="E63" s="96"/>
      <c r="F63" s="97">
        <v>613008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294</v>
      </c>
      <c r="C64" s="138"/>
      <c r="D64" s="138"/>
      <c r="E64" s="96"/>
      <c r="F64" s="97">
        <v>627264</v>
      </c>
      <c r="G64" s="98"/>
      <c r="H64" s="98"/>
      <c r="I64" s="98"/>
      <c r="J64" s="99"/>
    </row>
    <row r="65" spans="1:10" ht="36" customHeight="1" outlineLevel="1" x14ac:dyDescent="0.25">
      <c r="A65" s="7"/>
      <c r="B65" s="140" t="s">
        <v>295</v>
      </c>
      <c r="C65" s="138"/>
      <c r="D65" s="138"/>
      <c r="E65" s="96"/>
      <c r="F65" s="97">
        <v>641520</v>
      </c>
      <c r="G65" s="98"/>
      <c r="H65" s="98"/>
      <c r="I65" s="98"/>
      <c r="J65" s="99"/>
    </row>
    <row r="66" spans="1:10" ht="36" customHeight="1" outlineLevel="1" x14ac:dyDescent="0.25">
      <c r="A66" s="7"/>
      <c r="B66" s="140" t="s">
        <v>296</v>
      </c>
      <c r="C66" s="138"/>
      <c r="D66" s="138"/>
      <c r="E66" s="96"/>
      <c r="F66" s="97">
        <v>655776</v>
      </c>
      <c r="G66" s="98"/>
      <c r="H66" s="98"/>
      <c r="I66" s="98"/>
      <c r="J66" s="99"/>
    </row>
    <row r="67" spans="1:10" ht="36" customHeight="1" outlineLevel="1" x14ac:dyDescent="0.25">
      <c r="A67" s="7"/>
      <c r="B67" s="140" t="s">
        <v>297</v>
      </c>
      <c r="C67" s="138"/>
      <c r="D67" s="138"/>
      <c r="E67" s="96"/>
      <c r="F67" s="97">
        <v>670032</v>
      </c>
      <c r="G67" s="98"/>
      <c r="H67" s="98"/>
      <c r="I67" s="98"/>
      <c r="J67" s="99"/>
    </row>
    <row r="68" spans="1:10" ht="36" customHeight="1" outlineLevel="1" x14ac:dyDescent="0.25">
      <c r="A68" s="7"/>
      <c r="B68" s="140" t="s">
        <v>298</v>
      </c>
      <c r="C68" s="138"/>
      <c r="D68" s="138"/>
      <c r="E68" s="96"/>
      <c r="F68" s="97">
        <v>684288</v>
      </c>
      <c r="G68" s="98"/>
      <c r="H68" s="98"/>
      <c r="I68" s="98"/>
      <c r="J68" s="99"/>
    </row>
    <row r="69" spans="1:10" ht="36" customHeight="1" outlineLevel="1" x14ac:dyDescent="0.25">
      <c r="A69" s="7"/>
      <c r="B69" s="140" t="s">
        <v>299</v>
      </c>
      <c r="C69" s="138"/>
      <c r="D69" s="138"/>
      <c r="E69" s="96"/>
      <c r="F69" s="97">
        <v>698544</v>
      </c>
      <c r="G69" s="98"/>
      <c r="H69" s="98"/>
      <c r="I69" s="98"/>
      <c r="J69" s="99"/>
    </row>
    <row r="70" spans="1:10" ht="36" customHeight="1" outlineLevel="1" thickBot="1" x14ac:dyDescent="0.3">
      <c r="A70" s="7"/>
      <c r="B70" s="140" t="s">
        <v>300</v>
      </c>
      <c r="C70" s="138"/>
      <c r="D70" s="138"/>
      <c r="E70" s="96"/>
      <c r="F70" s="97">
        <v>712800</v>
      </c>
      <c r="G70" s="98"/>
      <c r="H70" s="98"/>
      <c r="I70" s="98"/>
      <c r="J70" s="99"/>
    </row>
    <row r="71" spans="1:10" ht="36" customHeight="1" thickBot="1" x14ac:dyDescent="0.3">
      <c r="A71" s="7"/>
      <c r="B71" s="149" t="s">
        <v>140</v>
      </c>
      <c r="C71" s="150"/>
      <c r="D71" s="150"/>
      <c r="E71" s="151"/>
      <c r="F71" s="152" t="str">
        <f>"Цена от "&amp;MIN(F72:F81)&amp;" до "&amp;MAX(F72:F81)</f>
        <v>Цена от 1980 до 61740</v>
      </c>
      <c r="G71" s="153"/>
      <c r="H71" s="153"/>
      <c r="I71" s="153"/>
      <c r="J71" s="154"/>
    </row>
    <row r="72" spans="1:10" ht="36" customHeight="1" x14ac:dyDescent="0.25">
      <c r="A72" s="7"/>
      <c r="B72" s="94" t="s">
        <v>141</v>
      </c>
      <c r="C72" s="95"/>
      <c r="D72" s="95"/>
      <c r="E72" s="96"/>
      <c r="F72" s="97">
        <v>8856</v>
      </c>
      <c r="G72" s="98"/>
      <c r="H72" s="98"/>
      <c r="I72" s="98"/>
      <c r="J72" s="99"/>
    </row>
    <row r="73" spans="1:10" ht="36" customHeight="1" x14ac:dyDescent="0.25">
      <c r="A73" s="7"/>
      <c r="B73" s="94" t="s">
        <v>214</v>
      </c>
      <c r="C73" s="95"/>
      <c r="D73" s="95"/>
      <c r="E73" s="96"/>
      <c r="F73" s="97">
        <v>2700</v>
      </c>
      <c r="G73" s="98"/>
      <c r="H73" s="98"/>
      <c r="I73" s="98"/>
      <c r="J73" s="99"/>
    </row>
    <row r="74" spans="1:10" ht="36" customHeight="1" x14ac:dyDescent="0.25">
      <c r="A74" s="7"/>
      <c r="B74" s="112" t="s">
        <v>144</v>
      </c>
      <c r="C74" s="113"/>
      <c r="D74" s="113"/>
      <c r="E74" s="114"/>
      <c r="F74" s="115">
        <v>61740</v>
      </c>
      <c r="G74" s="116"/>
      <c r="H74" s="116"/>
      <c r="I74" s="116"/>
      <c r="J74" s="117"/>
    </row>
    <row r="75" spans="1:10" ht="36" customHeight="1" x14ac:dyDescent="0.25">
      <c r="A75" s="7"/>
      <c r="B75" s="94" t="s">
        <v>145</v>
      </c>
      <c r="C75" s="95"/>
      <c r="D75" s="95"/>
      <c r="E75" s="96"/>
      <c r="F75" s="97">
        <v>13140</v>
      </c>
      <c r="G75" s="98"/>
      <c r="H75" s="98"/>
      <c r="I75" s="98"/>
      <c r="J75" s="99"/>
    </row>
    <row r="76" spans="1:10" ht="36" customHeight="1" x14ac:dyDescent="0.25">
      <c r="A76" s="7"/>
      <c r="B76" s="94" t="s">
        <v>146</v>
      </c>
      <c r="C76" s="95"/>
      <c r="D76" s="95"/>
      <c r="E76" s="96"/>
      <c r="F76" s="97">
        <v>36540</v>
      </c>
      <c r="G76" s="98"/>
      <c r="H76" s="98"/>
      <c r="I76" s="98"/>
      <c r="J76" s="99"/>
    </row>
    <row r="77" spans="1:10" ht="36" customHeight="1" x14ac:dyDescent="0.25">
      <c r="A77" s="7"/>
      <c r="B77" s="94" t="s">
        <v>147</v>
      </c>
      <c r="C77" s="95"/>
      <c r="D77" s="95"/>
      <c r="E77" s="96"/>
      <c r="F77" s="97">
        <v>1980</v>
      </c>
      <c r="G77" s="98"/>
      <c r="H77" s="98"/>
      <c r="I77" s="98"/>
      <c r="J77" s="99"/>
    </row>
    <row r="78" spans="1:10" ht="36" customHeight="1" x14ac:dyDescent="0.25">
      <c r="A78" s="7"/>
      <c r="B78" s="94" t="s">
        <v>148</v>
      </c>
      <c r="C78" s="95"/>
      <c r="D78" s="95"/>
      <c r="E78" s="96"/>
      <c r="F78" s="97">
        <v>1980</v>
      </c>
      <c r="G78" s="98"/>
      <c r="H78" s="98"/>
      <c r="I78" s="98"/>
      <c r="J78" s="99"/>
    </row>
    <row r="79" spans="1:10" ht="36" customHeight="1" x14ac:dyDescent="0.25">
      <c r="A79" s="7"/>
      <c r="B79" s="94" t="s">
        <v>149</v>
      </c>
      <c r="C79" s="95"/>
      <c r="D79" s="95"/>
      <c r="E79" s="96"/>
      <c r="F79" s="97">
        <v>3960</v>
      </c>
      <c r="G79" s="98"/>
      <c r="H79" s="98"/>
      <c r="I79" s="98"/>
      <c r="J79" s="99"/>
    </row>
    <row r="80" spans="1:10" ht="36" customHeight="1" x14ac:dyDescent="0.25">
      <c r="A80" s="7"/>
      <c r="B80" s="94" t="s">
        <v>150</v>
      </c>
      <c r="C80" s="95"/>
      <c r="D80" s="95"/>
      <c r="E80" s="96"/>
      <c r="F80" s="97">
        <v>5940</v>
      </c>
      <c r="G80" s="98"/>
      <c r="H80" s="98"/>
      <c r="I80" s="98"/>
      <c r="J80" s="99"/>
    </row>
    <row r="81" spans="1:10" ht="36" customHeight="1" thickBot="1" x14ac:dyDescent="0.3">
      <c r="A81" s="7"/>
      <c r="B81" s="94" t="s">
        <v>151</v>
      </c>
      <c r="C81" s="95"/>
      <c r="D81" s="95"/>
      <c r="E81" s="96"/>
      <c r="F81" s="97">
        <v>41940</v>
      </c>
      <c r="G81" s="98"/>
      <c r="H81" s="98"/>
      <c r="I81" s="98"/>
      <c r="J81" s="99"/>
    </row>
    <row r="82" spans="1:10" ht="54" customHeight="1" thickBot="1" x14ac:dyDescent="0.3">
      <c r="A82" s="7"/>
      <c r="B82" s="251" t="s">
        <v>215</v>
      </c>
      <c r="C82" s="252"/>
      <c r="D82" s="252"/>
      <c r="E82" s="253"/>
      <c r="F82" s="273" t="str">
        <f>"Цена от "&amp;MIN(F84,F88:F101)&amp;" до "&amp;MAX(F84,F88:F101)</f>
        <v>Цена от 3240 до 787140</v>
      </c>
      <c r="G82" s="274"/>
      <c r="H82" s="274"/>
      <c r="I82" s="274"/>
      <c r="J82" s="275"/>
    </row>
    <row r="83" spans="1:10" ht="24" customHeight="1" thickBot="1" x14ac:dyDescent="0.3">
      <c r="A83" s="7"/>
      <c r="B83" s="85"/>
      <c r="C83" s="86"/>
      <c r="D83" s="86"/>
      <c r="E83" s="87"/>
      <c r="F83" s="88"/>
      <c r="G83" s="89"/>
      <c r="H83" s="89"/>
      <c r="I83" s="89"/>
      <c r="J83" s="90"/>
    </row>
    <row r="84" spans="1:10" ht="36" customHeight="1" x14ac:dyDescent="0.25">
      <c r="A84" s="7"/>
      <c r="B84" s="94" t="s">
        <v>153</v>
      </c>
      <c r="C84" s="95"/>
      <c r="D84" s="95"/>
      <c r="E84" s="96"/>
      <c r="F84" s="97">
        <v>80640</v>
      </c>
      <c r="G84" s="98"/>
      <c r="H84" s="98"/>
      <c r="I84" s="98"/>
      <c r="J84" s="99"/>
    </row>
    <row r="85" spans="1:10" ht="36" customHeight="1" x14ac:dyDescent="0.25">
      <c r="A85" s="7"/>
      <c r="B85" s="94" t="s">
        <v>154</v>
      </c>
      <c r="C85" s="95"/>
      <c r="D85" s="95"/>
      <c r="E85" s="96"/>
      <c r="F85" s="97">
        <v>8064</v>
      </c>
      <c r="G85" s="98"/>
      <c r="H85" s="98"/>
      <c r="I85" s="98"/>
      <c r="J85" s="99"/>
    </row>
    <row r="86" spans="1:10" ht="36" customHeight="1" thickBot="1" x14ac:dyDescent="0.3">
      <c r="A86" s="7"/>
      <c r="B86" s="94" t="s">
        <v>155</v>
      </c>
      <c r="C86" s="95"/>
      <c r="D86" s="95"/>
      <c r="E86" s="96"/>
      <c r="F86" s="97">
        <v>20160</v>
      </c>
      <c r="G86" s="98"/>
      <c r="H86" s="98"/>
      <c r="I86" s="98"/>
      <c r="J86" s="99"/>
    </row>
    <row r="87" spans="1:10" ht="24" customHeight="1" thickBot="1" x14ac:dyDescent="0.3">
      <c r="A87" s="7"/>
      <c r="B87" s="85"/>
      <c r="C87" s="86"/>
      <c r="D87" s="86"/>
      <c r="E87" s="87"/>
      <c r="F87" s="88"/>
      <c r="G87" s="89"/>
      <c r="H87" s="89"/>
      <c r="I87" s="89"/>
      <c r="J87" s="90"/>
    </row>
    <row r="88" spans="1:10" ht="36" customHeight="1" x14ac:dyDescent="0.25">
      <c r="A88" s="7" t="s">
        <v>111</v>
      </c>
      <c r="B88" s="94" t="s">
        <v>156</v>
      </c>
      <c r="C88" s="95"/>
      <c r="D88" s="95"/>
      <c r="E88" s="96"/>
      <c r="F88" s="97">
        <v>115740</v>
      </c>
      <c r="G88" s="98"/>
      <c r="H88" s="98"/>
      <c r="I88" s="98"/>
      <c r="J88" s="99"/>
    </row>
    <row r="89" spans="1:10" ht="36" customHeight="1" x14ac:dyDescent="0.25">
      <c r="A89" s="7" t="s">
        <v>111</v>
      </c>
      <c r="B89" s="140" t="s">
        <v>157</v>
      </c>
      <c r="C89" s="141"/>
      <c r="D89" s="141"/>
      <c r="E89" s="142"/>
      <c r="F89" s="97">
        <v>83340</v>
      </c>
      <c r="G89" s="98"/>
      <c r="H89" s="98"/>
      <c r="I89" s="98"/>
      <c r="J89" s="99"/>
    </row>
    <row r="90" spans="1:10" ht="36" customHeight="1" x14ac:dyDescent="0.25">
      <c r="A90" s="7"/>
      <c r="B90" s="94" t="s">
        <v>268</v>
      </c>
      <c r="C90" s="95"/>
      <c r="D90" s="95"/>
      <c r="E90" s="96"/>
      <c r="F90" s="97">
        <v>787140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158</v>
      </c>
      <c r="C91" s="95"/>
      <c r="D91" s="95"/>
      <c r="E91" s="96"/>
      <c r="F91" s="97">
        <v>256140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159</v>
      </c>
      <c r="C92" s="95"/>
      <c r="D92" s="95"/>
      <c r="E92" s="96"/>
      <c r="F92" s="97">
        <v>67140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94" t="s">
        <v>160</v>
      </c>
      <c r="C93" s="95"/>
      <c r="D93" s="95"/>
      <c r="E93" s="96"/>
      <c r="F93" s="97">
        <v>80568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161</v>
      </c>
      <c r="C94" s="95"/>
      <c r="D94" s="95"/>
      <c r="E94" s="96"/>
      <c r="F94" s="97">
        <v>122940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162</v>
      </c>
      <c r="C95" s="95"/>
      <c r="D95" s="95"/>
      <c r="E95" s="96"/>
      <c r="F95" s="97">
        <v>164340</v>
      </c>
      <c r="G95" s="98"/>
      <c r="H95" s="98"/>
      <c r="I95" s="98"/>
      <c r="J95" s="99"/>
    </row>
    <row r="96" spans="1:10" ht="36" customHeight="1" x14ac:dyDescent="0.25">
      <c r="A96" s="7" t="s">
        <v>111</v>
      </c>
      <c r="B96" s="94" t="s">
        <v>163</v>
      </c>
      <c r="C96" s="95"/>
      <c r="D96" s="95"/>
      <c r="E96" s="96"/>
      <c r="F96" s="97">
        <v>268740</v>
      </c>
      <c r="G96" s="98"/>
      <c r="H96" s="98"/>
      <c r="I96" s="98"/>
      <c r="J96" s="99"/>
    </row>
    <row r="97" spans="1:10" ht="36" customHeight="1" x14ac:dyDescent="0.25">
      <c r="A97" s="7"/>
      <c r="B97" s="94" t="s">
        <v>164</v>
      </c>
      <c r="C97" s="95"/>
      <c r="D97" s="95"/>
      <c r="E97" s="96"/>
      <c r="F97" s="97">
        <v>115560</v>
      </c>
      <c r="G97" s="98"/>
      <c r="H97" s="98"/>
      <c r="I97" s="98"/>
      <c r="J97" s="99"/>
    </row>
    <row r="98" spans="1:10" ht="36" customHeight="1" x14ac:dyDescent="0.25">
      <c r="A98" s="7" t="s">
        <v>111</v>
      </c>
      <c r="B98" s="112" t="s">
        <v>165</v>
      </c>
      <c r="C98" s="113"/>
      <c r="D98" s="113"/>
      <c r="E98" s="114"/>
      <c r="F98" s="97">
        <v>3240</v>
      </c>
      <c r="G98" s="98"/>
      <c r="H98" s="98"/>
      <c r="I98" s="98"/>
      <c r="J98" s="99"/>
    </row>
    <row r="99" spans="1:10" ht="36" customHeight="1" x14ac:dyDescent="0.25">
      <c r="A99" s="7"/>
      <c r="B99" s="94" t="s">
        <v>166</v>
      </c>
      <c r="C99" s="95"/>
      <c r="D99" s="95"/>
      <c r="E99" s="96"/>
      <c r="F99" s="97">
        <v>54540</v>
      </c>
      <c r="G99" s="98"/>
      <c r="H99" s="98"/>
      <c r="I99" s="98"/>
      <c r="J99" s="99"/>
    </row>
    <row r="100" spans="1:10" ht="36" customHeight="1" x14ac:dyDescent="0.25">
      <c r="B100" s="94" t="s">
        <v>167</v>
      </c>
      <c r="C100" s="95"/>
      <c r="D100" s="95"/>
      <c r="E100" s="96"/>
      <c r="F100" s="97">
        <v>45540</v>
      </c>
      <c r="G100" s="98"/>
      <c r="H100" s="98"/>
      <c r="I100" s="98"/>
      <c r="J100" s="99"/>
    </row>
    <row r="101" spans="1:10" ht="36" customHeight="1" x14ac:dyDescent="0.25">
      <c r="A101" s="7" t="s">
        <v>111</v>
      </c>
      <c r="B101" s="94" t="s">
        <v>169</v>
      </c>
      <c r="C101" s="95"/>
      <c r="D101" s="95"/>
      <c r="E101" s="96"/>
      <c r="F101" s="97">
        <v>59940</v>
      </c>
      <c r="G101" s="98"/>
      <c r="H101" s="98"/>
      <c r="I101" s="98"/>
      <c r="J101" s="99"/>
    </row>
    <row r="102" spans="1:10" ht="37.5" customHeight="1" x14ac:dyDescent="0.25">
      <c r="A102" s="7"/>
      <c r="B102" s="94" t="s">
        <v>170</v>
      </c>
      <c r="C102" s="95"/>
      <c r="D102" s="95"/>
      <c r="E102" s="96"/>
      <c r="F102" s="97">
        <v>8856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171</v>
      </c>
      <c r="C103" s="95"/>
      <c r="D103" s="95"/>
      <c r="E103" s="96"/>
      <c r="F103" s="97">
        <v>75060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172</v>
      </c>
      <c r="C104" s="95"/>
      <c r="D104" s="95"/>
      <c r="E104" s="138"/>
      <c r="F104" s="97">
        <v>60030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173</v>
      </c>
      <c r="C105" s="95"/>
      <c r="D105" s="95"/>
      <c r="E105" s="96"/>
      <c r="F105" s="97">
        <v>197280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94" t="s">
        <v>174</v>
      </c>
      <c r="C106" s="95"/>
      <c r="D106" s="95"/>
      <c r="E106" s="96"/>
      <c r="F106" s="97">
        <v>141840</v>
      </c>
      <c r="G106" s="98"/>
      <c r="H106" s="98"/>
      <c r="I106" s="98"/>
      <c r="J106" s="99"/>
    </row>
    <row r="107" spans="1:10" ht="36" customHeight="1" x14ac:dyDescent="0.25">
      <c r="A107" s="7" t="s">
        <v>113</v>
      </c>
      <c r="B107" s="94" t="s">
        <v>175</v>
      </c>
      <c r="C107" s="95"/>
      <c r="D107" s="95"/>
      <c r="E107" s="96"/>
      <c r="F107" s="97">
        <v>435600</v>
      </c>
      <c r="G107" s="98"/>
      <c r="H107" s="98"/>
      <c r="I107" s="98"/>
      <c r="J107" s="99"/>
    </row>
    <row r="108" spans="1:10" ht="36" customHeight="1" x14ac:dyDescent="0.25">
      <c r="A108" s="7" t="s">
        <v>113</v>
      </c>
      <c r="B108" s="94" t="s">
        <v>176</v>
      </c>
      <c r="C108" s="95"/>
      <c r="D108" s="95"/>
      <c r="E108" s="96"/>
      <c r="F108" s="97">
        <v>114480</v>
      </c>
      <c r="G108" s="98"/>
      <c r="H108" s="98"/>
      <c r="I108" s="98"/>
      <c r="J108" s="99"/>
    </row>
    <row r="109" spans="1:10" ht="36" customHeight="1" x14ac:dyDescent="0.25">
      <c r="A109" s="7" t="s">
        <v>113</v>
      </c>
      <c r="B109" s="132" t="s">
        <v>177</v>
      </c>
      <c r="C109" s="133"/>
      <c r="D109" s="133"/>
      <c r="E109" s="134"/>
      <c r="F109" s="97">
        <v>137376</v>
      </c>
      <c r="G109" s="98"/>
      <c r="H109" s="98"/>
      <c r="I109" s="98"/>
      <c r="J109" s="99"/>
    </row>
    <row r="110" spans="1:10" ht="36" customHeight="1" x14ac:dyDescent="0.25">
      <c r="A110" s="7" t="s">
        <v>113</v>
      </c>
      <c r="B110" s="94" t="s">
        <v>178</v>
      </c>
      <c r="C110" s="95"/>
      <c r="D110" s="95"/>
      <c r="E110" s="96"/>
      <c r="F110" s="97">
        <v>209520</v>
      </c>
      <c r="G110" s="98"/>
      <c r="H110" s="98"/>
      <c r="I110" s="98"/>
      <c r="J110" s="99"/>
    </row>
    <row r="111" spans="1:10" ht="36" customHeight="1" x14ac:dyDescent="0.25">
      <c r="A111" s="7" t="s">
        <v>113</v>
      </c>
      <c r="B111" s="94" t="s">
        <v>179</v>
      </c>
      <c r="C111" s="95"/>
      <c r="D111" s="95"/>
      <c r="E111" s="96"/>
      <c r="F111" s="97">
        <v>280080</v>
      </c>
      <c r="G111" s="98"/>
      <c r="H111" s="98"/>
      <c r="I111" s="98"/>
      <c r="J111" s="99"/>
    </row>
    <row r="112" spans="1:10" ht="36" customHeight="1" x14ac:dyDescent="0.25">
      <c r="A112" s="7" t="s">
        <v>113</v>
      </c>
      <c r="B112" s="94" t="s">
        <v>180</v>
      </c>
      <c r="C112" s="95"/>
      <c r="D112" s="95"/>
      <c r="E112" s="96"/>
      <c r="F112" s="97">
        <v>457200</v>
      </c>
      <c r="G112" s="98"/>
      <c r="H112" s="98"/>
      <c r="I112" s="98"/>
      <c r="J112" s="99"/>
    </row>
    <row r="113" spans="1:10" ht="36" customHeight="1" x14ac:dyDescent="0.25">
      <c r="A113" s="7" t="s">
        <v>113</v>
      </c>
      <c r="B113" s="112" t="s">
        <v>181</v>
      </c>
      <c r="C113" s="113"/>
      <c r="D113" s="113"/>
      <c r="E113" s="114"/>
      <c r="F113" s="97">
        <v>5760</v>
      </c>
      <c r="G113" s="98"/>
      <c r="H113" s="98"/>
      <c r="I113" s="98"/>
      <c r="J113" s="99"/>
    </row>
    <row r="114" spans="1:10" ht="36" customHeight="1" thickBot="1" x14ac:dyDescent="0.3">
      <c r="A114" s="7" t="s">
        <v>113</v>
      </c>
      <c r="B114" s="94" t="s">
        <v>183</v>
      </c>
      <c r="C114" s="95"/>
      <c r="D114" s="95"/>
      <c r="E114" s="96"/>
      <c r="F114" s="97">
        <v>102240</v>
      </c>
      <c r="G114" s="98"/>
      <c r="H114" s="98"/>
      <c r="I114" s="98"/>
      <c r="J114" s="99"/>
    </row>
    <row r="115" spans="1:10" ht="22.5" customHeight="1" x14ac:dyDescent="0.25">
      <c r="A115" s="7" t="s">
        <v>111</v>
      </c>
      <c r="B115" s="106" t="s">
        <v>185</v>
      </c>
      <c r="C115" s="107"/>
      <c r="D115" s="107"/>
      <c r="E115" s="107"/>
      <c r="F115" s="107"/>
      <c r="G115" s="107"/>
      <c r="H115" s="107"/>
      <c r="I115" s="107"/>
      <c r="J115" s="108"/>
    </row>
    <row r="116" spans="1:10" ht="36" customHeight="1" thickBot="1" x14ac:dyDescent="0.3">
      <c r="A116" s="7"/>
      <c r="B116" s="140" t="s">
        <v>168</v>
      </c>
      <c r="C116" s="141"/>
      <c r="D116" s="141"/>
      <c r="E116" s="142"/>
      <c r="F116" s="97">
        <v>40</v>
      </c>
      <c r="G116" s="98"/>
      <c r="H116" s="98"/>
      <c r="I116" s="98"/>
      <c r="J116" s="99"/>
    </row>
    <row r="117" spans="1:10" ht="36" customHeight="1" thickBot="1" x14ac:dyDescent="0.3">
      <c r="A117" s="7"/>
      <c r="B117" s="20" t="s">
        <v>184</v>
      </c>
      <c r="C117" s="21"/>
      <c r="D117" s="21"/>
      <c r="E117" s="22"/>
      <c r="F117" s="126"/>
      <c r="G117" s="127"/>
      <c r="H117" s="127"/>
      <c r="I117" s="127"/>
      <c r="J117" s="128"/>
    </row>
    <row r="118" spans="1:10" ht="36" customHeight="1" thickBot="1" x14ac:dyDescent="0.3">
      <c r="A118" s="7"/>
      <c r="B118" s="188" t="s">
        <v>185</v>
      </c>
      <c r="C118" s="189"/>
      <c r="D118" s="189"/>
      <c r="E118" s="189"/>
      <c r="F118" s="189"/>
      <c r="G118" s="189"/>
      <c r="H118" s="189"/>
      <c r="I118" s="189"/>
      <c r="J118" s="190"/>
    </row>
    <row r="119" spans="1:10" ht="36" customHeight="1" x14ac:dyDescent="0.25">
      <c r="A119" s="7"/>
      <c r="B119" s="129" t="s">
        <v>186</v>
      </c>
      <c r="C119" s="130"/>
      <c r="D119" s="130"/>
      <c r="E119" s="131"/>
      <c r="F119" s="97">
        <v>60</v>
      </c>
      <c r="G119" s="98"/>
      <c r="H119" s="98"/>
      <c r="I119" s="98"/>
      <c r="J119" s="99"/>
    </row>
    <row r="120" spans="1:10" ht="36" customHeight="1" x14ac:dyDescent="0.25">
      <c r="A120" s="7"/>
      <c r="B120" s="94" t="s">
        <v>187</v>
      </c>
      <c r="C120" s="95"/>
      <c r="D120" s="95"/>
      <c r="E120" s="96"/>
      <c r="F120" s="97">
        <v>99</v>
      </c>
      <c r="G120" s="98"/>
      <c r="H120" s="98"/>
      <c r="I120" s="98"/>
      <c r="J120" s="99"/>
    </row>
    <row r="121" spans="1:10" ht="36" customHeight="1" thickBot="1" x14ac:dyDescent="0.3">
      <c r="A121" s="7"/>
      <c r="B121" s="94" t="s">
        <v>188</v>
      </c>
      <c r="C121" s="95"/>
      <c r="D121" s="95"/>
      <c r="E121" s="96"/>
      <c r="F121" s="97">
        <v>150</v>
      </c>
      <c r="G121" s="98"/>
      <c r="H121" s="98"/>
      <c r="I121" s="98"/>
      <c r="J121" s="99"/>
    </row>
    <row r="122" spans="1:10" ht="36" customHeight="1" thickBot="1" x14ac:dyDescent="0.3">
      <c r="A122" s="7"/>
      <c r="B122" s="119" t="s">
        <v>189</v>
      </c>
      <c r="C122" s="120"/>
      <c r="D122" s="120"/>
      <c r="E122" s="121"/>
      <c r="F122" s="273"/>
      <c r="G122" s="274"/>
      <c r="H122" s="274"/>
      <c r="I122" s="274"/>
      <c r="J122" s="275"/>
    </row>
    <row r="123" spans="1:10" ht="36" customHeight="1" x14ac:dyDescent="0.25">
      <c r="A123" s="7" t="s">
        <v>111</v>
      </c>
      <c r="B123" s="94" t="s">
        <v>253</v>
      </c>
      <c r="C123" s="95"/>
      <c r="D123" s="95"/>
      <c r="E123" s="96"/>
      <c r="F123" s="97">
        <v>34560</v>
      </c>
      <c r="G123" s="98"/>
      <c r="H123" s="98"/>
      <c r="I123" s="98"/>
      <c r="J123" s="99"/>
    </row>
    <row r="124" spans="1:10" ht="36" customHeight="1" x14ac:dyDescent="0.25">
      <c r="A124" s="7" t="s">
        <v>111</v>
      </c>
      <c r="B124" s="94" t="s">
        <v>269</v>
      </c>
      <c r="C124" s="95"/>
      <c r="D124" s="95"/>
      <c r="E124" s="96"/>
      <c r="F124" s="97">
        <v>34560</v>
      </c>
      <c r="G124" s="98"/>
      <c r="H124" s="98"/>
      <c r="I124" s="98"/>
      <c r="J124" s="99"/>
    </row>
    <row r="125" spans="1:10" ht="36" customHeight="1" x14ac:dyDescent="0.25">
      <c r="A125" s="7" t="s">
        <v>113</v>
      </c>
      <c r="B125" s="94" t="s">
        <v>270</v>
      </c>
      <c r="C125" s="95"/>
      <c r="D125" s="95"/>
      <c r="E125" s="96"/>
      <c r="F125" s="97">
        <v>59040</v>
      </c>
      <c r="G125" s="98"/>
      <c r="H125" s="98"/>
      <c r="I125" s="98"/>
      <c r="J125" s="99"/>
    </row>
    <row r="126" spans="1:10" ht="36" customHeight="1" x14ac:dyDescent="0.25">
      <c r="A126" s="7" t="s">
        <v>113</v>
      </c>
      <c r="B126" s="94" t="s">
        <v>271</v>
      </c>
      <c r="C126" s="95"/>
      <c r="D126" s="95"/>
      <c r="E126" s="96"/>
      <c r="F126" s="97">
        <v>59040</v>
      </c>
      <c r="G126" s="98"/>
      <c r="H126" s="98"/>
      <c r="I126" s="98"/>
      <c r="J126" s="99"/>
    </row>
    <row r="127" spans="1:10" ht="36" customHeight="1" thickBot="1" x14ac:dyDescent="0.3">
      <c r="A127" s="7"/>
      <c r="B127" s="94" t="s">
        <v>196</v>
      </c>
      <c r="C127" s="95"/>
      <c r="D127" s="95"/>
      <c r="E127" s="96"/>
      <c r="F127" s="97">
        <v>34560</v>
      </c>
      <c r="G127" s="98"/>
      <c r="H127" s="98"/>
      <c r="I127" s="98"/>
      <c r="J127" s="99"/>
    </row>
    <row r="128" spans="1:10" ht="54" customHeight="1" thickBot="1" x14ac:dyDescent="0.3">
      <c r="A128" s="7"/>
      <c r="B128" s="193" t="s">
        <v>197</v>
      </c>
      <c r="C128" s="194"/>
      <c r="D128" s="194"/>
      <c r="E128" s="195"/>
      <c r="F128" s="126"/>
      <c r="G128" s="127"/>
      <c r="H128" s="127"/>
      <c r="I128" s="127"/>
      <c r="J128" s="128"/>
    </row>
    <row r="129" spans="1:10" ht="36" customHeight="1" x14ac:dyDescent="0.25">
      <c r="A129" s="7"/>
      <c r="B129" s="94" t="s">
        <v>198</v>
      </c>
      <c r="C129" s="95"/>
      <c r="D129" s="95"/>
      <c r="E129" s="96"/>
      <c r="F129" s="97">
        <v>45540</v>
      </c>
      <c r="G129" s="98"/>
      <c r="H129" s="98"/>
      <c r="I129" s="98"/>
      <c r="J129" s="99"/>
    </row>
    <row r="130" spans="1:10" ht="36" customHeight="1" x14ac:dyDescent="0.25">
      <c r="A130" s="7"/>
      <c r="B130" s="94" t="s">
        <v>199</v>
      </c>
      <c r="C130" s="95"/>
      <c r="D130" s="95"/>
      <c r="E130" s="96"/>
      <c r="F130" s="97">
        <v>92340</v>
      </c>
      <c r="G130" s="98"/>
      <c r="H130" s="98"/>
      <c r="I130" s="98"/>
      <c r="J130" s="99"/>
    </row>
    <row r="131" spans="1:10" ht="36" customHeight="1" x14ac:dyDescent="0.25">
      <c r="A131" s="7"/>
      <c r="B131" s="94" t="s">
        <v>200</v>
      </c>
      <c r="C131" s="95"/>
      <c r="D131" s="95"/>
      <c r="E131" s="96"/>
      <c r="F131" s="97">
        <v>110340</v>
      </c>
      <c r="G131" s="98"/>
      <c r="H131" s="98"/>
      <c r="I131" s="98"/>
      <c r="J131" s="99"/>
    </row>
    <row r="132" spans="1:10" ht="36" customHeight="1" x14ac:dyDescent="0.25">
      <c r="A132" s="7"/>
      <c r="B132" s="94" t="s">
        <v>201</v>
      </c>
      <c r="C132" s="95"/>
      <c r="D132" s="95"/>
      <c r="E132" s="96"/>
      <c r="F132" s="97">
        <v>1080</v>
      </c>
      <c r="G132" s="98"/>
      <c r="H132" s="98"/>
      <c r="I132" s="98"/>
      <c r="J132" s="99"/>
    </row>
    <row r="133" spans="1:10" ht="36" customHeight="1" x14ac:dyDescent="0.25">
      <c r="A133" s="7"/>
      <c r="B133" s="94" t="s">
        <v>202</v>
      </c>
      <c r="C133" s="95"/>
      <c r="D133" s="95"/>
      <c r="E133" s="96"/>
      <c r="F133" s="97">
        <v>63540</v>
      </c>
      <c r="G133" s="98"/>
      <c r="H133" s="98"/>
      <c r="I133" s="98"/>
      <c r="J133" s="99"/>
    </row>
    <row r="134" spans="1:10" ht="36" customHeight="1" x14ac:dyDescent="0.25">
      <c r="A134" s="7"/>
      <c r="B134" s="94" t="s">
        <v>203</v>
      </c>
      <c r="C134" s="95"/>
      <c r="D134" s="95"/>
      <c r="E134" s="96"/>
      <c r="F134" s="97">
        <v>131940</v>
      </c>
      <c r="G134" s="98"/>
      <c r="H134" s="98"/>
      <c r="I134" s="98"/>
      <c r="J134" s="99"/>
    </row>
    <row r="135" spans="1:10" ht="36" customHeight="1" x14ac:dyDescent="0.25">
      <c r="A135" s="7"/>
      <c r="B135" s="94" t="s">
        <v>204</v>
      </c>
      <c r="C135" s="95"/>
      <c r="D135" s="95"/>
      <c r="E135" s="96"/>
      <c r="F135" s="97">
        <v>158940</v>
      </c>
      <c r="G135" s="98"/>
      <c r="H135" s="98"/>
      <c r="I135" s="98"/>
      <c r="J135" s="99"/>
    </row>
    <row r="136" spans="1:10" ht="36" customHeight="1" thickBot="1" x14ac:dyDescent="0.3">
      <c r="A136" s="7"/>
      <c r="B136" s="94" t="s">
        <v>205</v>
      </c>
      <c r="C136" s="95"/>
      <c r="D136" s="95"/>
      <c r="E136" s="96"/>
      <c r="F136" s="97">
        <v>1800</v>
      </c>
      <c r="G136" s="98"/>
      <c r="H136" s="98"/>
      <c r="I136" s="98"/>
      <c r="J136" s="99"/>
    </row>
    <row r="137" spans="1:10" ht="36" customHeight="1" x14ac:dyDescent="0.25">
      <c r="A137" s="7"/>
      <c r="B137" s="300" t="s">
        <v>185</v>
      </c>
      <c r="C137" s="301"/>
      <c r="D137" s="301"/>
      <c r="E137" s="301"/>
      <c r="F137" s="301"/>
      <c r="G137" s="301"/>
      <c r="H137" s="301"/>
      <c r="I137" s="301"/>
      <c r="J137" s="302"/>
    </row>
    <row r="138" spans="1:10" ht="36" customHeight="1" thickBot="1" x14ac:dyDescent="0.3">
      <c r="A138" s="7"/>
      <c r="B138" s="330" t="s">
        <v>206</v>
      </c>
      <c r="C138" s="330"/>
      <c r="D138" s="330"/>
      <c r="E138" s="330"/>
      <c r="F138" s="311">
        <v>150</v>
      </c>
      <c r="G138" s="311"/>
      <c r="H138" s="311"/>
      <c r="I138" s="311"/>
      <c r="J138" s="312"/>
    </row>
    <row r="139" spans="1:10" ht="24" customHeight="1" thickBot="1" x14ac:dyDescent="0.3">
      <c r="A139" s="7" t="s">
        <v>111</v>
      </c>
      <c r="B139" s="85"/>
      <c r="C139" s="86"/>
      <c r="D139" s="86"/>
      <c r="E139" s="87"/>
      <c r="F139" s="88"/>
      <c r="G139" s="89"/>
      <c r="H139" s="89"/>
      <c r="I139" s="89"/>
      <c r="J139" s="90"/>
    </row>
    <row r="140" spans="1:10" ht="18" customHeight="1" x14ac:dyDescent="0.25">
      <c r="A140" s="7"/>
      <c r="B140" s="27"/>
      <c r="C140" s="28"/>
      <c r="D140" s="28"/>
      <c r="E140" s="28"/>
      <c r="F140" s="29"/>
      <c r="G140" s="29"/>
      <c r="H140" s="29"/>
      <c r="I140" s="29"/>
      <c r="J140" s="29"/>
    </row>
    <row r="141" spans="1:10" ht="67.5" customHeight="1" x14ac:dyDescent="0.25">
      <c r="A141" s="7"/>
      <c r="B141" s="91" t="s">
        <v>305</v>
      </c>
      <c r="C141" s="91"/>
      <c r="D141" s="91"/>
      <c r="E141" s="91"/>
      <c r="F141" s="91"/>
      <c r="G141" s="91"/>
      <c r="H141" s="91"/>
      <c r="I141" s="91"/>
      <c r="J141" s="91"/>
    </row>
    <row r="142" spans="1:10" ht="27" customHeight="1" x14ac:dyDescent="0.25">
      <c r="A142" s="7" t="s">
        <v>113</v>
      </c>
      <c r="B142" s="92" t="s">
        <v>209</v>
      </c>
      <c r="C142" s="92"/>
      <c r="D142" s="92"/>
      <c r="E142" s="92"/>
      <c r="F142" s="92"/>
      <c r="G142" s="92"/>
      <c r="H142" s="92"/>
      <c r="I142" s="92"/>
      <c r="J142" s="92"/>
    </row>
    <row r="143" spans="1:10" s="37" customFormat="1" ht="20.100000000000001" customHeight="1" x14ac:dyDescent="0.25">
      <c r="B143" s="55"/>
      <c r="F143" s="56"/>
      <c r="G143" s="56"/>
      <c r="H143" s="56"/>
      <c r="I143" s="56"/>
      <c r="J143" s="56"/>
    </row>
    <row r="144" spans="1:10" s="48" customFormat="1" ht="36" customHeight="1" thickBot="1" x14ac:dyDescent="0.3">
      <c r="B144" s="341" t="s">
        <v>276</v>
      </c>
      <c r="C144" s="341"/>
      <c r="D144" s="341"/>
      <c r="E144" s="341"/>
      <c r="F144" s="341"/>
      <c r="G144" s="341"/>
      <c r="H144" s="341"/>
      <c r="I144" s="341"/>
    </row>
    <row r="145" spans="1:10" s="32" customFormat="1" ht="36" customHeight="1" thickBot="1" x14ac:dyDescent="0.3">
      <c r="B145" s="342" t="s">
        <v>277</v>
      </c>
      <c r="C145" s="343"/>
      <c r="D145" s="343"/>
      <c r="E145" s="343"/>
      <c r="F145" s="343"/>
      <c r="G145" s="343"/>
      <c r="H145" s="343"/>
      <c r="I145" s="344"/>
    </row>
    <row r="146" spans="1:10" ht="81" customHeight="1" thickBot="1" x14ac:dyDescent="0.3">
      <c r="B146" s="403" t="s">
        <v>278</v>
      </c>
      <c r="C146" s="404"/>
      <c r="D146" s="405" t="s">
        <v>279</v>
      </c>
      <c r="E146" s="406"/>
      <c r="F146" s="407"/>
      <c r="G146" s="348" t="s">
        <v>280</v>
      </c>
      <c r="H146" s="348"/>
      <c r="I146" s="349"/>
      <c r="J146" s="8"/>
    </row>
    <row r="147" spans="1:10" ht="36" customHeight="1" x14ac:dyDescent="0.25">
      <c r="B147" s="331" t="s">
        <v>281</v>
      </c>
      <c r="C147" s="332"/>
      <c r="D147" s="333" t="s">
        <v>282</v>
      </c>
      <c r="E147" s="333"/>
      <c r="F147" s="333"/>
      <c r="G147" s="335">
        <v>2190</v>
      </c>
      <c r="H147" s="333"/>
      <c r="I147" s="336"/>
      <c r="J147" s="8"/>
    </row>
    <row r="148" spans="1:10" ht="36" customHeight="1" x14ac:dyDescent="0.25">
      <c r="B148" s="337" t="s">
        <v>283</v>
      </c>
      <c r="C148" s="338"/>
      <c r="D148" s="334"/>
      <c r="E148" s="334"/>
      <c r="F148" s="334"/>
      <c r="G148" s="339">
        <v>1590</v>
      </c>
      <c r="H148" s="334"/>
      <c r="I148" s="340"/>
      <c r="J148" s="8"/>
    </row>
    <row r="149" spans="1:10" ht="36" customHeight="1" x14ac:dyDescent="0.25">
      <c r="B149" s="337" t="s">
        <v>284</v>
      </c>
      <c r="C149" s="338"/>
      <c r="D149" s="334"/>
      <c r="E149" s="334"/>
      <c r="F149" s="334"/>
      <c r="G149" s="339">
        <v>1440</v>
      </c>
      <c r="H149" s="334"/>
      <c r="I149" s="340"/>
      <c r="J149" s="8"/>
    </row>
    <row r="150" spans="1:10" ht="54" customHeight="1" x14ac:dyDescent="0.25">
      <c r="B150" s="337" t="s">
        <v>285</v>
      </c>
      <c r="C150" s="338"/>
      <c r="D150" s="334"/>
      <c r="E150" s="334"/>
      <c r="F150" s="334"/>
      <c r="G150" s="339">
        <v>1290</v>
      </c>
      <c r="H150" s="334"/>
      <c r="I150" s="340"/>
      <c r="J150" s="8"/>
    </row>
    <row r="151" spans="1:10" ht="25.5" customHeight="1" x14ac:dyDescent="0.25">
      <c r="B151" s="49"/>
      <c r="C151" s="49"/>
      <c r="D151" s="50"/>
      <c r="E151" s="50"/>
      <c r="F151" s="50"/>
      <c r="G151" s="51"/>
      <c r="H151" s="50"/>
      <c r="I151" s="50"/>
      <c r="J151" s="8"/>
    </row>
    <row r="152" spans="1:10" ht="40.5" customHeight="1" x14ac:dyDescent="0.25">
      <c r="A152" s="7"/>
      <c r="B152" s="93" t="s">
        <v>210</v>
      </c>
      <c r="C152" s="93"/>
      <c r="D152" s="93"/>
      <c r="E152" s="93"/>
      <c r="F152" s="93"/>
      <c r="G152" s="93"/>
      <c r="H152" s="93"/>
      <c r="I152" s="93"/>
      <c r="J152" s="93"/>
    </row>
    <row r="153" spans="1:10" ht="18" customHeight="1" x14ac:dyDescent="0.25">
      <c r="A153" s="7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2:J142"/>
    <mergeCell ref="B144:I144"/>
    <mergeCell ref="B145:I145"/>
    <mergeCell ref="B146:C146"/>
    <mergeCell ref="D146:F146"/>
    <mergeCell ref="G146:I146"/>
    <mergeCell ref="B137:J137"/>
    <mergeCell ref="B138:E138"/>
    <mergeCell ref="F138:J138"/>
    <mergeCell ref="B139:E139"/>
    <mergeCell ref="F139:J139"/>
    <mergeCell ref="B141:J141"/>
    <mergeCell ref="B152:J152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24192</v>
      </c>
      <c r="G8" s="16">
        <f>H8*1.1</f>
        <v>22176</v>
      </c>
      <c r="H8" s="16">
        <v>20160</v>
      </c>
      <c r="I8" s="16">
        <f>H8*0.75</f>
        <v>15120</v>
      </c>
      <c r="J8" s="16">
        <f>H8*0.5</f>
        <v>10080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34560</v>
      </c>
      <c r="G9" s="18">
        <f>H9*1.1</f>
        <v>31680.000000000004</v>
      </c>
      <c r="H9" s="18">
        <v>28800</v>
      </c>
      <c r="I9" s="18">
        <f>H9*0.75</f>
        <v>21600</v>
      </c>
      <c r="J9" s="18">
        <f>H9*0.5</f>
        <v>14400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8172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11520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576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864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4320 до 45360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6480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8640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10800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12960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15120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17280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19440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21600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23760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25920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28080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30240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32400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34560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36720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38880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41040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43200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45360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792 до 26928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3312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5472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792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10296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3564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7092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1548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1548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3096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4644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26928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3312 до 63720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6840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684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1710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13824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12744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34704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27144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32572.800000000003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14580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12744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63720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23400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3312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11700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7920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36000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12744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3312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19800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19440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18000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48960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38160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45792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20880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18000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89280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50400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18000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24192</v>
      </c>
      <c r="G90" s="42">
        <f>H90*1.1</f>
        <v>22176</v>
      </c>
      <c r="H90" s="42">
        <v>20160</v>
      </c>
      <c r="I90" s="42">
        <f>H90*0.75</f>
        <v>15120</v>
      </c>
      <c r="J90" s="43">
        <f>H90*0.5</f>
        <v>10080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17136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6372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34560</v>
      </c>
      <c r="G93" s="42">
        <f>H93*1.1</f>
        <v>31680.000000000004</v>
      </c>
      <c r="H93" s="42">
        <v>28800</v>
      </c>
      <c r="I93" s="42">
        <f>H93*0.75</f>
        <v>21600</v>
      </c>
      <c r="J93" s="43">
        <f>H93*0.5</f>
        <v>14400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24480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9360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20160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27252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54504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68220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792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40896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81792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102420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1548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47865.599999999999</v>
      </c>
      <c r="G8" s="16">
        <f>H8*1.1</f>
        <v>43876.800000000003</v>
      </c>
      <c r="H8" s="16">
        <v>39888</v>
      </c>
      <c r="I8" s="16">
        <f>H8*0.75</f>
        <v>29916</v>
      </c>
      <c r="J8" s="16">
        <f>H8*0.5</f>
        <v>19944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67046.399999999994</v>
      </c>
      <c r="G9" s="18">
        <f>H9*1.1</f>
        <v>61459.200000000004</v>
      </c>
      <c r="H9" s="18">
        <v>55872</v>
      </c>
      <c r="I9" s="18">
        <f>H9*0.75</f>
        <v>41904</v>
      </c>
      <c r="J9" s="18">
        <f>H9*0.5</f>
        <v>27936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50457.599999999999</v>
      </c>
      <c r="G11" s="16">
        <f>H11*1.1</f>
        <v>46252.800000000003</v>
      </c>
      <c r="H11" s="16">
        <v>42048</v>
      </c>
      <c r="I11" s="16">
        <f>H11*0.75</f>
        <v>31536</v>
      </c>
      <c r="J11" s="16">
        <f>H11*0.5</f>
        <v>21024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70675.199999999997</v>
      </c>
      <c r="G12" s="18">
        <f>H12*1.1</f>
        <v>64785.600000000006</v>
      </c>
      <c r="H12" s="18">
        <v>58896</v>
      </c>
      <c r="I12" s="18">
        <f>H12*0.75</f>
        <v>44172</v>
      </c>
      <c r="J12" s="18">
        <f>H12*0.5</f>
        <v>29448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7560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10800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1296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1872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9792 до 195840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9792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19584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29376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39168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48960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58752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68544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78336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88128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97920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107712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117504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127296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137088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146880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156672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166464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176256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186048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195840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2160 до 42840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6480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9720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2880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42840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8640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25560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2160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2160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4320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6480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29880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3600 до 60120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7920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792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1980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26496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48960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57600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47520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57024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34560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48240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43200</v>
      </c>
      <c r="G66" s="98"/>
      <c r="H66" s="98"/>
      <c r="I66" s="98"/>
      <c r="J66" s="99"/>
    </row>
    <row r="67" spans="1:10" ht="36" customHeight="1" x14ac:dyDescent="0.25">
      <c r="A67" s="7"/>
      <c r="B67" s="94" t="s">
        <v>164</v>
      </c>
      <c r="C67" s="95"/>
      <c r="D67" s="95"/>
      <c r="E67" s="96"/>
      <c r="F67" s="97">
        <v>54000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3600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12240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10440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60120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22680</v>
      </c>
      <c r="G72" s="98"/>
      <c r="H72" s="98"/>
      <c r="I72" s="98"/>
      <c r="J72" s="99"/>
    </row>
    <row r="73" spans="1:10" ht="37.5" customHeight="1" x14ac:dyDescent="0.25">
      <c r="A73" s="7"/>
      <c r="B73" s="94" t="s">
        <v>170</v>
      </c>
      <c r="C73" s="95"/>
      <c r="D73" s="95"/>
      <c r="E73" s="96"/>
      <c r="F73" s="97">
        <v>2160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30150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21060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37440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69120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80640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66960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80352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48960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67680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60480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5040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84240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32400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26784</v>
      </c>
      <c r="G93" s="42">
        <f>H93*1.1</f>
        <v>24552.000000000004</v>
      </c>
      <c r="H93" s="42">
        <v>22320</v>
      </c>
      <c r="I93" s="42">
        <f>H93*0.75</f>
        <v>16740</v>
      </c>
      <c r="J93" s="43">
        <f>H93*0.5</f>
        <v>11160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17640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28800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38016</v>
      </c>
      <c r="G96" s="42">
        <f>H96*1.1</f>
        <v>34848</v>
      </c>
      <c r="H96" s="42">
        <v>31680</v>
      </c>
      <c r="I96" s="42">
        <f>H96*0.75</f>
        <v>23760</v>
      </c>
      <c r="J96" s="43">
        <f>H96*0.5</f>
        <v>15840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25200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40320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96"/>
      <c r="F99" s="97">
        <v>22320</v>
      </c>
      <c r="G99" s="98"/>
      <c r="H99" s="98"/>
      <c r="I99" s="98"/>
      <c r="J99" s="99"/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18000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35640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45000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432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27000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53640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67320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864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16:J116"/>
    <mergeCell ref="B108:E108"/>
    <mergeCell ref="F108:J108"/>
    <mergeCell ref="B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B35" sqref="B35:E35"/>
    </sheetView>
  </sheetViews>
  <sheetFormatPr defaultColWidth="9.140625" defaultRowHeight="21" outlineLevelRow="1" x14ac:dyDescent="0.25"/>
  <cols>
    <col min="1" max="1" width="37.4257812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60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customHeight="1" thickBot="1" x14ac:dyDescent="0.3">
      <c r="B7" s="85"/>
      <c r="C7" s="86"/>
      <c r="D7" s="86"/>
      <c r="E7" s="87"/>
      <c r="F7" s="88"/>
      <c r="G7" s="89"/>
      <c r="H7" s="89"/>
      <c r="I7" s="90"/>
    </row>
    <row r="8" spans="1:9" ht="36" customHeight="1" x14ac:dyDescent="0.25">
      <c r="A8" s="35" t="s">
        <v>111</v>
      </c>
      <c r="B8" s="182" t="s">
        <v>112</v>
      </c>
      <c r="C8" s="265"/>
      <c r="D8" s="265"/>
      <c r="E8" s="266"/>
      <c r="F8" s="276">
        <v>22860</v>
      </c>
      <c r="G8" s="277"/>
      <c r="H8" s="277"/>
      <c r="I8" s="278"/>
    </row>
    <row r="9" spans="1:9" ht="36" customHeight="1" thickBot="1" x14ac:dyDescent="0.3">
      <c r="A9" s="35" t="s">
        <v>113</v>
      </c>
      <c r="B9" s="166" t="s">
        <v>211</v>
      </c>
      <c r="C9" s="167"/>
      <c r="D9" s="167"/>
      <c r="E9" s="114"/>
      <c r="F9" s="118">
        <v>32400</v>
      </c>
      <c r="G9" s="98"/>
      <c r="H9" s="98"/>
      <c r="I9" s="99"/>
    </row>
    <row r="10" spans="1:9" ht="24" customHeight="1" thickBot="1" x14ac:dyDescent="0.3">
      <c r="B10" s="85"/>
      <c r="C10" s="86"/>
      <c r="D10" s="86"/>
      <c r="E10" s="87"/>
      <c r="F10" s="88"/>
      <c r="G10" s="89"/>
      <c r="H10" s="89"/>
      <c r="I10" s="90"/>
    </row>
    <row r="11" spans="1:9" ht="36" customHeight="1" x14ac:dyDescent="0.25">
      <c r="A11" s="35" t="s">
        <v>111</v>
      </c>
      <c r="B11" s="182" t="s">
        <v>115</v>
      </c>
      <c r="C11" s="265"/>
      <c r="D11" s="265"/>
      <c r="E11" s="266"/>
      <c r="F11" s="276">
        <v>4968</v>
      </c>
      <c r="G11" s="277"/>
      <c r="H11" s="277"/>
      <c r="I11" s="278"/>
    </row>
    <row r="12" spans="1:9" ht="36" customHeight="1" thickBot="1" x14ac:dyDescent="0.3">
      <c r="A12" s="35" t="s">
        <v>113</v>
      </c>
      <c r="B12" s="109" t="s">
        <v>212</v>
      </c>
      <c r="C12" s="261"/>
      <c r="D12" s="261"/>
      <c r="E12" s="262"/>
      <c r="F12" s="279">
        <v>7200</v>
      </c>
      <c r="G12" s="174"/>
      <c r="H12" s="174"/>
      <c r="I12" s="175"/>
    </row>
    <row r="13" spans="1:9" ht="24" customHeight="1" thickBot="1" x14ac:dyDescent="0.3">
      <c r="B13" s="85"/>
      <c r="C13" s="86"/>
      <c r="D13" s="86"/>
      <c r="E13" s="87"/>
      <c r="F13" s="88"/>
      <c r="G13" s="89"/>
      <c r="H13" s="89"/>
      <c r="I13" s="90"/>
    </row>
    <row r="14" spans="1:9" ht="36" customHeight="1" x14ac:dyDescent="0.25">
      <c r="A14" s="35" t="s">
        <v>111</v>
      </c>
      <c r="B14" s="140" t="s">
        <v>117</v>
      </c>
      <c r="C14" s="138"/>
      <c r="D14" s="138"/>
      <c r="E14" s="96"/>
      <c r="F14" s="245">
        <v>396</v>
      </c>
      <c r="G14" s="277"/>
      <c r="H14" s="277"/>
      <c r="I14" s="278"/>
    </row>
    <row r="15" spans="1:9" ht="36" customHeight="1" thickBot="1" x14ac:dyDescent="0.3">
      <c r="A15" s="35" t="s">
        <v>113</v>
      </c>
      <c r="B15" s="140" t="s">
        <v>213</v>
      </c>
      <c r="C15" s="138"/>
      <c r="D15" s="138"/>
      <c r="E15" s="96"/>
      <c r="F15" s="97">
        <v>576</v>
      </c>
      <c r="G15" s="98"/>
      <c r="H15" s="98"/>
      <c r="I15" s="99"/>
    </row>
    <row r="16" spans="1:9" ht="24" customHeight="1" thickBot="1" x14ac:dyDescent="0.3">
      <c r="B16" s="85"/>
      <c r="C16" s="86"/>
      <c r="D16" s="86"/>
      <c r="E16" s="87"/>
      <c r="F16" s="88"/>
      <c r="G16" s="89"/>
      <c r="H16" s="89"/>
      <c r="I16" s="90"/>
    </row>
    <row r="17" spans="2:9" ht="36" customHeight="1" thickBot="1" x14ac:dyDescent="0.3"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4860 до 97200</v>
      </c>
      <c r="G17" s="161"/>
      <c r="H17" s="161"/>
      <c r="I17" s="162"/>
    </row>
    <row r="18" spans="2:9" ht="36" customHeight="1" outlineLevel="1" x14ac:dyDescent="0.25">
      <c r="B18" s="140" t="s">
        <v>120</v>
      </c>
      <c r="C18" s="138"/>
      <c r="D18" s="138"/>
      <c r="E18" s="96"/>
      <c r="F18" s="97">
        <v>4860</v>
      </c>
      <c r="G18" s="98"/>
      <c r="H18" s="98"/>
      <c r="I18" s="99"/>
    </row>
    <row r="19" spans="2:9" ht="36" customHeight="1" outlineLevel="1" x14ac:dyDescent="0.25">
      <c r="B19" s="140" t="s">
        <v>121</v>
      </c>
      <c r="C19" s="138"/>
      <c r="D19" s="138"/>
      <c r="E19" s="96"/>
      <c r="F19" s="97">
        <v>9720</v>
      </c>
      <c r="G19" s="98"/>
      <c r="H19" s="98"/>
      <c r="I19" s="99"/>
    </row>
    <row r="20" spans="2:9" ht="36" customHeight="1" outlineLevel="1" x14ac:dyDescent="0.25">
      <c r="B20" s="140" t="s">
        <v>122</v>
      </c>
      <c r="C20" s="138"/>
      <c r="D20" s="138"/>
      <c r="E20" s="96"/>
      <c r="F20" s="97">
        <v>14580</v>
      </c>
      <c r="G20" s="98"/>
      <c r="H20" s="98"/>
      <c r="I20" s="99"/>
    </row>
    <row r="21" spans="2:9" ht="36" customHeight="1" outlineLevel="1" x14ac:dyDescent="0.25">
      <c r="B21" s="140" t="s">
        <v>123</v>
      </c>
      <c r="C21" s="138"/>
      <c r="D21" s="138"/>
      <c r="E21" s="96"/>
      <c r="F21" s="97">
        <v>19440</v>
      </c>
      <c r="G21" s="98"/>
      <c r="H21" s="98"/>
      <c r="I21" s="99"/>
    </row>
    <row r="22" spans="2:9" ht="36" customHeight="1" outlineLevel="1" x14ac:dyDescent="0.25">
      <c r="B22" s="140" t="s">
        <v>124</v>
      </c>
      <c r="C22" s="138"/>
      <c r="D22" s="138"/>
      <c r="E22" s="96"/>
      <c r="F22" s="97">
        <v>24300</v>
      </c>
      <c r="G22" s="98"/>
      <c r="H22" s="98"/>
      <c r="I22" s="99"/>
    </row>
    <row r="23" spans="2:9" ht="36" customHeight="1" outlineLevel="1" x14ac:dyDescent="0.25">
      <c r="B23" s="140" t="s">
        <v>125</v>
      </c>
      <c r="C23" s="138"/>
      <c r="D23" s="138"/>
      <c r="E23" s="96"/>
      <c r="F23" s="97">
        <v>29160</v>
      </c>
      <c r="G23" s="98"/>
      <c r="H23" s="98"/>
      <c r="I23" s="99"/>
    </row>
    <row r="24" spans="2:9" ht="36" customHeight="1" outlineLevel="1" x14ac:dyDescent="0.25">
      <c r="B24" s="140" t="s">
        <v>126</v>
      </c>
      <c r="C24" s="138"/>
      <c r="D24" s="138"/>
      <c r="E24" s="96"/>
      <c r="F24" s="97">
        <v>34020</v>
      </c>
      <c r="G24" s="98"/>
      <c r="H24" s="98"/>
      <c r="I24" s="99"/>
    </row>
    <row r="25" spans="2:9" ht="36" customHeight="1" outlineLevel="1" x14ac:dyDescent="0.25">
      <c r="B25" s="140" t="s">
        <v>127</v>
      </c>
      <c r="C25" s="138"/>
      <c r="D25" s="138"/>
      <c r="E25" s="96"/>
      <c r="F25" s="97">
        <v>38880</v>
      </c>
      <c r="G25" s="98"/>
      <c r="H25" s="98"/>
      <c r="I25" s="99"/>
    </row>
    <row r="26" spans="2:9" ht="36" customHeight="1" outlineLevel="1" x14ac:dyDescent="0.25">
      <c r="B26" s="140" t="s">
        <v>128</v>
      </c>
      <c r="C26" s="138"/>
      <c r="D26" s="138"/>
      <c r="E26" s="96"/>
      <c r="F26" s="97">
        <v>43740</v>
      </c>
      <c r="G26" s="98"/>
      <c r="H26" s="98"/>
      <c r="I26" s="99"/>
    </row>
    <row r="27" spans="2:9" ht="36" customHeight="1" outlineLevel="1" x14ac:dyDescent="0.25">
      <c r="B27" s="140" t="s">
        <v>129</v>
      </c>
      <c r="C27" s="138"/>
      <c r="D27" s="138"/>
      <c r="E27" s="96"/>
      <c r="F27" s="97">
        <v>48600</v>
      </c>
      <c r="G27" s="98"/>
      <c r="H27" s="98"/>
      <c r="I27" s="99"/>
    </row>
    <row r="28" spans="2:9" ht="36" customHeight="1" outlineLevel="1" x14ac:dyDescent="0.25">
      <c r="B28" s="140" t="s">
        <v>130</v>
      </c>
      <c r="C28" s="138"/>
      <c r="D28" s="138"/>
      <c r="E28" s="96"/>
      <c r="F28" s="97">
        <v>53460</v>
      </c>
      <c r="G28" s="98"/>
      <c r="H28" s="98"/>
      <c r="I28" s="99"/>
    </row>
    <row r="29" spans="2:9" ht="36" customHeight="1" outlineLevel="1" x14ac:dyDescent="0.25">
      <c r="B29" s="140" t="s">
        <v>131</v>
      </c>
      <c r="C29" s="138"/>
      <c r="D29" s="138"/>
      <c r="E29" s="96"/>
      <c r="F29" s="97">
        <v>58320</v>
      </c>
      <c r="G29" s="98"/>
      <c r="H29" s="98"/>
      <c r="I29" s="99"/>
    </row>
    <row r="30" spans="2:9" ht="36" customHeight="1" outlineLevel="1" x14ac:dyDescent="0.25">
      <c r="B30" s="140" t="s">
        <v>132</v>
      </c>
      <c r="C30" s="138"/>
      <c r="D30" s="138"/>
      <c r="E30" s="96"/>
      <c r="F30" s="97">
        <v>63180</v>
      </c>
      <c r="G30" s="98"/>
      <c r="H30" s="98"/>
      <c r="I30" s="99"/>
    </row>
    <row r="31" spans="2:9" ht="36" customHeight="1" outlineLevel="1" x14ac:dyDescent="0.25">
      <c r="B31" s="140" t="s">
        <v>133</v>
      </c>
      <c r="C31" s="138"/>
      <c r="D31" s="138"/>
      <c r="E31" s="96"/>
      <c r="F31" s="97">
        <v>68040</v>
      </c>
      <c r="G31" s="98"/>
      <c r="H31" s="98"/>
      <c r="I31" s="99"/>
    </row>
    <row r="32" spans="2:9" ht="36" customHeight="1" outlineLevel="1" x14ac:dyDescent="0.25">
      <c r="B32" s="140" t="s">
        <v>134</v>
      </c>
      <c r="C32" s="138"/>
      <c r="D32" s="138"/>
      <c r="E32" s="96"/>
      <c r="F32" s="97">
        <v>72900</v>
      </c>
      <c r="G32" s="98"/>
      <c r="H32" s="98"/>
      <c r="I32" s="99"/>
    </row>
    <row r="33" spans="2:9" ht="36" customHeight="1" outlineLevel="1" x14ac:dyDescent="0.25">
      <c r="B33" s="140" t="s">
        <v>135</v>
      </c>
      <c r="C33" s="138"/>
      <c r="D33" s="138"/>
      <c r="E33" s="96"/>
      <c r="F33" s="97">
        <v>77760</v>
      </c>
      <c r="G33" s="98"/>
      <c r="H33" s="98"/>
      <c r="I33" s="99"/>
    </row>
    <row r="34" spans="2:9" ht="36" customHeight="1" outlineLevel="1" x14ac:dyDescent="0.25">
      <c r="B34" s="140" t="s">
        <v>136</v>
      </c>
      <c r="C34" s="138"/>
      <c r="D34" s="138"/>
      <c r="E34" s="96"/>
      <c r="F34" s="97">
        <v>82620</v>
      </c>
      <c r="G34" s="98"/>
      <c r="H34" s="98"/>
      <c r="I34" s="99"/>
    </row>
    <row r="35" spans="2:9" ht="36" customHeight="1" outlineLevel="1" x14ac:dyDescent="0.25">
      <c r="B35" s="140" t="s">
        <v>137</v>
      </c>
      <c r="C35" s="138"/>
      <c r="D35" s="138"/>
      <c r="E35" s="96"/>
      <c r="F35" s="97">
        <v>87480</v>
      </c>
      <c r="G35" s="98"/>
      <c r="H35" s="98"/>
      <c r="I35" s="99"/>
    </row>
    <row r="36" spans="2:9" ht="36" customHeight="1" outlineLevel="1" x14ac:dyDescent="0.25">
      <c r="B36" s="140" t="s">
        <v>138</v>
      </c>
      <c r="C36" s="138"/>
      <c r="D36" s="138"/>
      <c r="E36" s="96"/>
      <c r="F36" s="97">
        <v>92340</v>
      </c>
      <c r="G36" s="98"/>
      <c r="H36" s="98"/>
      <c r="I36" s="99"/>
    </row>
    <row r="37" spans="2:9" ht="36" customHeight="1" outlineLevel="1" thickBot="1" x14ac:dyDescent="0.3">
      <c r="B37" s="140" t="s">
        <v>139</v>
      </c>
      <c r="C37" s="138"/>
      <c r="D37" s="138"/>
      <c r="E37" s="96"/>
      <c r="F37" s="97">
        <v>97200</v>
      </c>
      <c r="G37" s="98"/>
      <c r="H37" s="98"/>
      <c r="I37" s="99"/>
    </row>
    <row r="38" spans="2:9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1080 до 18792</v>
      </c>
      <c r="G38" s="153"/>
      <c r="H38" s="153"/>
      <c r="I38" s="154"/>
    </row>
    <row r="39" spans="2:9" ht="36" customHeight="1" x14ac:dyDescent="0.25">
      <c r="B39" s="94" t="s">
        <v>141</v>
      </c>
      <c r="C39" s="95"/>
      <c r="D39" s="95"/>
      <c r="E39" s="96"/>
      <c r="F39" s="97">
        <v>3780</v>
      </c>
      <c r="G39" s="98"/>
      <c r="H39" s="98"/>
      <c r="I39" s="99"/>
    </row>
    <row r="40" spans="2:9" ht="36" customHeight="1" x14ac:dyDescent="0.25">
      <c r="B40" s="94" t="s">
        <v>142</v>
      </c>
      <c r="C40" s="95"/>
      <c r="D40" s="95"/>
      <c r="E40" s="96"/>
      <c r="F40" s="97">
        <v>13320</v>
      </c>
      <c r="G40" s="98"/>
      <c r="H40" s="98"/>
      <c r="I40" s="99"/>
    </row>
    <row r="41" spans="2:9" ht="36" customHeight="1" x14ac:dyDescent="0.25">
      <c r="B41" s="94" t="s">
        <v>214</v>
      </c>
      <c r="C41" s="95"/>
      <c r="D41" s="95"/>
      <c r="E41" s="96"/>
      <c r="F41" s="97">
        <v>1980</v>
      </c>
      <c r="G41" s="98"/>
      <c r="H41" s="98"/>
      <c r="I41" s="99"/>
    </row>
    <row r="42" spans="2:9" ht="36" customHeight="1" x14ac:dyDescent="0.25">
      <c r="B42" s="94" t="s">
        <v>144</v>
      </c>
      <c r="C42" s="95"/>
      <c r="D42" s="95"/>
      <c r="E42" s="96"/>
      <c r="F42" s="97">
        <v>18792</v>
      </c>
      <c r="G42" s="98"/>
      <c r="H42" s="98"/>
      <c r="I42" s="99"/>
    </row>
    <row r="43" spans="2:9" ht="36" customHeight="1" x14ac:dyDescent="0.25">
      <c r="B43" s="94" t="s">
        <v>145</v>
      </c>
      <c r="C43" s="95"/>
      <c r="D43" s="95"/>
      <c r="E43" s="96"/>
      <c r="F43" s="97">
        <v>5328</v>
      </c>
      <c r="G43" s="98"/>
      <c r="H43" s="98"/>
      <c r="I43" s="99"/>
    </row>
    <row r="44" spans="2:9" ht="36" customHeight="1" x14ac:dyDescent="0.25">
      <c r="B44" s="94" t="s">
        <v>146</v>
      </c>
      <c r="C44" s="95"/>
      <c r="D44" s="95"/>
      <c r="E44" s="96"/>
      <c r="F44" s="97">
        <v>11340</v>
      </c>
      <c r="G44" s="98"/>
      <c r="H44" s="98"/>
      <c r="I44" s="99"/>
    </row>
    <row r="45" spans="2:9" ht="36" customHeight="1" x14ac:dyDescent="0.25">
      <c r="B45" s="94" t="s">
        <v>147</v>
      </c>
      <c r="C45" s="95"/>
      <c r="D45" s="95"/>
      <c r="E45" s="96"/>
      <c r="F45" s="97">
        <v>1080</v>
      </c>
      <c r="G45" s="98"/>
      <c r="H45" s="98"/>
      <c r="I45" s="99"/>
    </row>
    <row r="46" spans="2:9" ht="36" customHeight="1" x14ac:dyDescent="0.25">
      <c r="B46" s="94" t="s">
        <v>148</v>
      </c>
      <c r="C46" s="95"/>
      <c r="D46" s="95"/>
      <c r="E46" s="96"/>
      <c r="F46" s="97">
        <v>1080</v>
      </c>
      <c r="G46" s="98"/>
      <c r="H46" s="98"/>
      <c r="I46" s="99"/>
    </row>
    <row r="47" spans="2:9" ht="36" customHeight="1" x14ac:dyDescent="0.25">
      <c r="B47" s="94" t="s">
        <v>149</v>
      </c>
      <c r="C47" s="95"/>
      <c r="D47" s="95"/>
      <c r="E47" s="96"/>
      <c r="F47" s="97">
        <v>2160</v>
      </c>
      <c r="G47" s="98"/>
      <c r="H47" s="98"/>
      <c r="I47" s="99"/>
    </row>
    <row r="48" spans="2:9" ht="36" customHeight="1" x14ac:dyDescent="0.25">
      <c r="B48" s="94" t="s">
        <v>150</v>
      </c>
      <c r="C48" s="95"/>
      <c r="D48" s="95"/>
      <c r="E48" s="96"/>
      <c r="F48" s="97">
        <v>3240</v>
      </c>
      <c r="G48" s="98"/>
      <c r="H48" s="98"/>
      <c r="I48" s="99"/>
    </row>
    <row r="49" spans="1:9" ht="36" customHeight="1" thickBot="1" x14ac:dyDescent="0.3">
      <c r="B49" s="94" t="s">
        <v>151</v>
      </c>
      <c r="C49" s="95"/>
      <c r="D49" s="95"/>
      <c r="E49" s="96"/>
      <c r="F49" s="97">
        <v>18792</v>
      </c>
      <c r="G49" s="98"/>
      <c r="H49" s="98"/>
      <c r="I49" s="99"/>
    </row>
    <row r="50" spans="1:9" ht="54" customHeight="1" thickBot="1" x14ac:dyDescent="0.3">
      <c r="B50" s="193" t="s">
        <v>215</v>
      </c>
      <c r="C50" s="194"/>
      <c r="D50" s="194"/>
      <c r="E50" s="195"/>
      <c r="F50" s="126" t="str">
        <f>"Цена от "&amp;MIN(F52,F56:F69)&amp;" до "&amp;MAX(F52,F56:F69)</f>
        <v>Цена от 3168 до 36432</v>
      </c>
      <c r="G50" s="127"/>
      <c r="H50" s="127"/>
      <c r="I50" s="128"/>
    </row>
    <row r="51" spans="1:9" ht="24" customHeight="1" thickBot="1" x14ac:dyDescent="0.3">
      <c r="B51" s="85"/>
      <c r="C51" s="86"/>
      <c r="D51" s="86"/>
      <c r="E51" s="87"/>
      <c r="F51" s="88"/>
      <c r="G51" s="89"/>
      <c r="H51" s="89"/>
      <c r="I51" s="90"/>
    </row>
    <row r="52" spans="1:9" ht="36" customHeight="1" x14ac:dyDescent="0.25">
      <c r="B52" s="94" t="s">
        <v>153</v>
      </c>
      <c r="C52" s="95"/>
      <c r="D52" s="95"/>
      <c r="E52" s="96"/>
      <c r="F52" s="97">
        <v>33480</v>
      </c>
      <c r="G52" s="98"/>
      <c r="H52" s="98"/>
      <c r="I52" s="99"/>
    </row>
    <row r="53" spans="1:9" ht="36" customHeight="1" x14ac:dyDescent="0.25">
      <c r="B53" s="94" t="s">
        <v>154</v>
      </c>
      <c r="C53" s="95"/>
      <c r="D53" s="95"/>
      <c r="E53" s="96"/>
      <c r="F53" s="97">
        <v>3348</v>
      </c>
      <c r="G53" s="98"/>
      <c r="H53" s="98"/>
      <c r="I53" s="99"/>
    </row>
    <row r="54" spans="1:9" ht="36" customHeight="1" thickBot="1" x14ac:dyDescent="0.3">
      <c r="B54" s="94" t="s">
        <v>155</v>
      </c>
      <c r="C54" s="95"/>
      <c r="D54" s="95"/>
      <c r="E54" s="96"/>
      <c r="F54" s="97">
        <v>8370</v>
      </c>
      <c r="G54" s="98"/>
      <c r="H54" s="98"/>
      <c r="I54" s="99"/>
    </row>
    <row r="55" spans="1:9" ht="24" customHeight="1" thickBot="1" x14ac:dyDescent="0.3">
      <c r="B55" s="85"/>
      <c r="C55" s="86"/>
      <c r="D55" s="86"/>
      <c r="E55" s="87"/>
      <c r="F55" s="88"/>
      <c r="G55" s="89"/>
      <c r="H55" s="89"/>
      <c r="I55" s="90"/>
    </row>
    <row r="56" spans="1:9" ht="36" customHeight="1" x14ac:dyDescent="0.25">
      <c r="A56" s="35" t="s">
        <v>111</v>
      </c>
      <c r="B56" s="94" t="s">
        <v>156</v>
      </c>
      <c r="C56" s="95"/>
      <c r="D56" s="95"/>
      <c r="E56" s="96"/>
      <c r="F56" s="97">
        <v>21060</v>
      </c>
      <c r="G56" s="98"/>
      <c r="H56" s="98"/>
      <c r="I56" s="99"/>
    </row>
    <row r="57" spans="1:9" ht="36" customHeight="1" x14ac:dyDescent="0.25">
      <c r="A57" s="35" t="s">
        <v>111</v>
      </c>
      <c r="B57" s="140" t="s">
        <v>157</v>
      </c>
      <c r="C57" s="141"/>
      <c r="D57" s="141"/>
      <c r="E57" s="142"/>
      <c r="F57" s="97">
        <v>9936</v>
      </c>
      <c r="G57" s="98"/>
      <c r="H57" s="98"/>
      <c r="I57" s="99"/>
    </row>
    <row r="58" spans="1:9" ht="36" customHeight="1" x14ac:dyDescent="0.25">
      <c r="A58" s="35" t="s">
        <v>111</v>
      </c>
      <c r="B58" s="94" t="s">
        <v>158</v>
      </c>
      <c r="C58" s="95"/>
      <c r="D58" s="95"/>
      <c r="E58" s="96"/>
      <c r="F58" s="97">
        <v>22680</v>
      </c>
      <c r="G58" s="98"/>
      <c r="H58" s="98"/>
      <c r="I58" s="99"/>
    </row>
    <row r="59" spans="1:9" ht="36" customHeight="1" x14ac:dyDescent="0.25">
      <c r="A59" s="35" t="s">
        <v>111</v>
      </c>
      <c r="B59" s="94" t="s">
        <v>159</v>
      </c>
      <c r="C59" s="95"/>
      <c r="D59" s="95"/>
      <c r="E59" s="96"/>
      <c r="F59" s="97">
        <v>26100</v>
      </c>
      <c r="G59" s="98"/>
      <c r="H59" s="98"/>
      <c r="I59" s="99"/>
    </row>
    <row r="60" spans="1:9" ht="36" customHeight="1" x14ac:dyDescent="0.25">
      <c r="A60" s="35" t="s">
        <v>111</v>
      </c>
      <c r="B60" s="94" t="s">
        <v>160</v>
      </c>
      <c r="C60" s="95"/>
      <c r="D60" s="95"/>
      <c r="E60" s="96"/>
      <c r="F60" s="97">
        <v>31320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161</v>
      </c>
      <c r="C61" s="95"/>
      <c r="D61" s="95"/>
      <c r="E61" s="96"/>
      <c r="F61" s="97">
        <v>11340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162</v>
      </c>
      <c r="C62" s="95"/>
      <c r="D62" s="95"/>
      <c r="E62" s="96"/>
      <c r="F62" s="97">
        <v>21600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163</v>
      </c>
      <c r="C63" s="95"/>
      <c r="D63" s="95"/>
      <c r="E63" s="96"/>
      <c r="F63" s="97">
        <v>26928</v>
      </c>
      <c r="G63" s="98"/>
      <c r="H63" s="98"/>
      <c r="I63" s="99"/>
    </row>
    <row r="64" spans="1:9" ht="36" customHeight="1" x14ac:dyDescent="0.25">
      <c r="B64" s="94" t="s">
        <v>164</v>
      </c>
      <c r="C64" s="95"/>
      <c r="D64" s="95"/>
      <c r="E64" s="96"/>
      <c r="F64" s="97">
        <v>27720</v>
      </c>
      <c r="G64" s="98"/>
      <c r="H64" s="98"/>
      <c r="I64" s="99"/>
    </row>
    <row r="65" spans="1:9" ht="36" customHeight="1" x14ac:dyDescent="0.25">
      <c r="A65" s="35" t="s">
        <v>111</v>
      </c>
      <c r="B65" s="112" t="s">
        <v>165</v>
      </c>
      <c r="C65" s="113"/>
      <c r="D65" s="113"/>
      <c r="E65" s="114"/>
      <c r="F65" s="97">
        <v>3168</v>
      </c>
      <c r="G65" s="98"/>
      <c r="H65" s="98"/>
      <c r="I65" s="99"/>
    </row>
    <row r="66" spans="1:9" ht="36" customHeight="1" x14ac:dyDescent="0.25">
      <c r="B66" s="140" t="s">
        <v>166</v>
      </c>
      <c r="C66" s="141"/>
      <c r="D66" s="141"/>
      <c r="E66" s="142"/>
      <c r="F66" s="97">
        <v>11160</v>
      </c>
      <c r="G66" s="98"/>
      <c r="H66" s="98"/>
      <c r="I66" s="99"/>
    </row>
    <row r="67" spans="1:9" ht="36" customHeight="1" x14ac:dyDescent="0.25">
      <c r="A67" s="8"/>
      <c r="B67" s="140" t="s">
        <v>167</v>
      </c>
      <c r="C67" s="141"/>
      <c r="D67" s="141"/>
      <c r="E67" s="142"/>
      <c r="F67" s="97">
        <v>7380</v>
      </c>
      <c r="G67" s="98"/>
      <c r="H67" s="98"/>
      <c r="I67" s="99"/>
    </row>
    <row r="68" spans="1:9" ht="36" customHeight="1" x14ac:dyDescent="0.25">
      <c r="A68" s="35" t="s">
        <v>111</v>
      </c>
      <c r="B68" s="140" t="s">
        <v>168</v>
      </c>
      <c r="C68" s="141"/>
      <c r="D68" s="141"/>
      <c r="E68" s="142"/>
      <c r="F68" s="97">
        <v>36432</v>
      </c>
      <c r="G68" s="98"/>
      <c r="H68" s="98"/>
      <c r="I68" s="99"/>
    </row>
    <row r="69" spans="1:9" ht="36" customHeight="1" x14ac:dyDescent="0.25">
      <c r="A69" s="35" t="s">
        <v>111</v>
      </c>
      <c r="B69" s="94" t="s">
        <v>169</v>
      </c>
      <c r="C69" s="95"/>
      <c r="D69" s="95"/>
      <c r="E69" s="96"/>
      <c r="F69" s="97">
        <v>10620</v>
      </c>
      <c r="G69" s="98"/>
      <c r="H69" s="98"/>
      <c r="I69" s="99"/>
    </row>
    <row r="70" spans="1:9" ht="37.5" customHeight="1" x14ac:dyDescent="0.25">
      <c r="A70" s="7"/>
      <c r="B70" s="94" t="s">
        <v>170</v>
      </c>
      <c r="C70" s="95"/>
      <c r="D70" s="95"/>
      <c r="E70" s="96"/>
      <c r="F70" s="97">
        <v>3780</v>
      </c>
      <c r="G70" s="98"/>
      <c r="H70" s="98"/>
      <c r="I70" s="99"/>
    </row>
    <row r="71" spans="1:9" ht="36" customHeight="1" x14ac:dyDescent="0.25">
      <c r="A71" s="7"/>
      <c r="B71" s="94" t="s">
        <v>171</v>
      </c>
      <c r="C71" s="95"/>
      <c r="D71" s="95"/>
      <c r="E71" s="96"/>
      <c r="F71" s="97">
        <v>45090</v>
      </c>
      <c r="G71" s="98"/>
      <c r="H71" s="98"/>
      <c r="I71" s="99"/>
    </row>
    <row r="72" spans="1:9" ht="36" customHeight="1" x14ac:dyDescent="0.25">
      <c r="A72" s="7"/>
      <c r="B72" s="94" t="s">
        <v>172</v>
      </c>
      <c r="C72" s="95"/>
      <c r="D72" s="95"/>
      <c r="E72" s="138"/>
      <c r="F72" s="97">
        <v>21060</v>
      </c>
      <c r="G72" s="98"/>
      <c r="H72" s="98"/>
      <c r="I72" s="99"/>
    </row>
    <row r="73" spans="1:9" ht="36" customHeight="1" x14ac:dyDescent="0.25">
      <c r="A73" s="35" t="s">
        <v>113</v>
      </c>
      <c r="B73" s="94" t="s">
        <v>216</v>
      </c>
      <c r="C73" s="95"/>
      <c r="D73" s="95"/>
      <c r="E73" s="96"/>
      <c r="F73" s="97">
        <v>29520</v>
      </c>
      <c r="G73" s="98"/>
      <c r="H73" s="98"/>
      <c r="I73" s="99"/>
    </row>
    <row r="74" spans="1:9" ht="36" customHeight="1" x14ac:dyDescent="0.25">
      <c r="A74" s="35" t="s">
        <v>113</v>
      </c>
      <c r="B74" s="94" t="s">
        <v>217</v>
      </c>
      <c r="C74" s="95"/>
      <c r="D74" s="95"/>
      <c r="E74" s="96"/>
      <c r="F74" s="97">
        <v>14400</v>
      </c>
      <c r="G74" s="98"/>
      <c r="H74" s="98"/>
      <c r="I74" s="99"/>
    </row>
    <row r="75" spans="1:9" ht="36" customHeight="1" x14ac:dyDescent="0.25">
      <c r="A75" s="35" t="s">
        <v>113</v>
      </c>
      <c r="B75" s="94" t="s">
        <v>218</v>
      </c>
      <c r="C75" s="95"/>
      <c r="D75" s="95"/>
      <c r="E75" s="96"/>
      <c r="F75" s="97">
        <v>32400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219</v>
      </c>
      <c r="C76" s="95"/>
      <c r="D76" s="95"/>
      <c r="E76" s="96"/>
      <c r="F76" s="97">
        <v>36720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220</v>
      </c>
      <c r="C77" s="95"/>
      <c r="D77" s="95"/>
      <c r="E77" s="96"/>
      <c r="F77" s="135">
        <v>44064</v>
      </c>
      <c r="G77" s="136"/>
      <c r="H77" s="136"/>
      <c r="I77" s="137"/>
    </row>
    <row r="78" spans="1:9" ht="36" customHeight="1" x14ac:dyDescent="0.25">
      <c r="A78" s="35" t="s">
        <v>113</v>
      </c>
      <c r="B78" s="94" t="s">
        <v>221</v>
      </c>
      <c r="C78" s="95"/>
      <c r="D78" s="95"/>
      <c r="E78" s="96"/>
      <c r="F78" s="97">
        <v>16560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222</v>
      </c>
      <c r="C79" s="95"/>
      <c r="D79" s="95"/>
      <c r="E79" s="96"/>
      <c r="F79" s="97">
        <v>30240</v>
      </c>
      <c r="G79" s="98"/>
      <c r="H79" s="98"/>
      <c r="I79" s="99"/>
    </row>
    <row r="80" spans="1:9" ht="36" customHeight="1" x14ac:dyDescent="0.25">
      <c r="A80" s="35" t="s">
        <v>113</v>
      </c>
      <c r="B80" s="94" t="s">
        <v>223</v>
      </c>
      <c r="C80" s="95"/>
      <c r="D80" s="95"/>
      <c r="E80" s="96"/>
      <c r="F80" s="97">
        <v>38160</v>
      </c>
      <c r="G80" s="98"/>
      <c r="H80" s="98"/>
      <c r="I80" s="99"/>
    </row>
    <row r="81" spans="1:9" ht="36" customHeight="1" x14ac:dyDescent="0.25">
      <c r="A81" s="35" t="s">
        <v>113</v>
      </c>
      <c r="B81" s="94" t="s">
        <v>224</v>
      </c>
      <c r="C81" s="95"/>
      <c r="D81" s="95"/>
      <c r="E81" s="96"/>
      <c r="F81" s="97">
        <v>5040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225</v>
      </c>
      <c r="C82" s="95"/>
      <c r="D82" s="95"/>
      <c r="E82" s="96"/>
      <c r="F82" s="97">
        <v>51120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226</v>
      </c>
      <c r="C83" s="95"/>
      <c r="D83" s="95"/>
      <c r="E83" s="96"/>
      <c r="F83" s="97">
        <v>15120</v>
      </c>
      <c r="G83" s="98"/>
      <c r="H83" s="98"/>
      <c r="I83" s="99"/>
    </row>
    <row r="84" spans="1:9" ht="27" customHeight="1" thickBot="1" x14ac:dyDescent="0.3">
      <c r="B84" s="185" t="s">
        <v>184</v>
      </c>
      <c r="C84" s="186"/>
      <c r="D84" s="186"/>
      <c r="E84" s="187"/>
      <c r="F84" s="185"/>
      <c r="G84" s="186"/>
      <c r="H84" s="186"/>
      <c r="I84" s="187"/>
    </row>
    <row r="85" spans="1:9" ht="19.5" customHeight="1" thickBot="1" x14ac:dyDescent="0.3">
      <c r="B85" s="188" t="s">
        <v>185</v>
      </c>
      <c r="C85" s="189"/>
      <c r="D85" s="189"/>
      <c r="E85" s="189"/>
      <c r="F85" s="188"/>
      <c r="G85" s="189"/>
      <c r="H85" s="189"/>
      <c r="I85" s="190"/>
    </row>
    <row r="86" spans="1:9" ht="36" customHeight="1" x14ac:dyDescent="0.25">
      <c r="B86" s="166" t="s">
        <v>186</v>
      </c>
      <c r="C86" s="191"/>
      <c r="D86" s="191"/>
      <c r="E86" s="192"/>
      <c r="F86" s="115">
        <v>60</v>
      </c>
      <c r="G86" s="116"/>
      <c r="H86" s="116"/>
      <c r="I86" s="117"/>
    </row>
    <row r="87" spans="1:9" ht="36" customHeight="1" x14ac:dyDescent="0.25">
      <c r="B87" s="94" t="s">
        <v>187</v>
      </c>
      <c r="C87" s="95"/>
      <c r="D87" s="95"/>
      <c r="E87" s="96"/>
      <c r="F87" s="97">
        <v>60</v>
      </c>
      <c r="G87" s="98"/>
      <c r="H87" s="98"/>
      <c r="I87" s="99"/>
    </row>
    <row r="88" spans="1:9" ht="36" customHeight="1" thickBot="1" x14ac:dyDescent="0.3">
      <c r="B88" s="94" t="s">
        <v>188</v>
      </c>
      <c r="C88" s="95"/>
      <c r="D88" s="95"/>
      <c r="E88" s="96"/>
      <c r="F88" s="97">
        <v>120</v>
      </c>
      <c r="G88" s="98"/>
      <c r="H88" s="98"/>
      <c r="I88" s="99"/>
    </row>
    <row r="89" spans="1:9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</row>
    <row r="90" spans="1:9" ht="36" customHeight="1" x14ac:dyDescent="0.25">
      <c r="A90" s="35" t="s">
        <v>111</v>
      </c>
      <c r="B90" s="94" t="s">
        <v>253</v>
      </c>
      <c r="C90" s="95"/>
      <c r="D90" s="95"/>
      <c r="E90" s="96"/>
      <c r="F90" s="97">
        <v>9720</v>
      </c>
      <c r="G90" s="98"/>
      <c r="H90" s="98"/>
      <c r="I90" s="99"/>
    </row>
    <row r="91" spans="1:9" ht="36" customHeight="1" x14ac:dyDescent="0.25">
      <c r="A91" s="35" t="s">
        <v>111</v>
      </c>
      <c r="B91" s="94" t="s">
        <v>191</v>
      </c>
      <c r="C91" s="95"/>
      <c r="D91" s="95"/>
      <c r="E91" s="96"/>
      <c r="F91" s="97">
        <v>9360</v>
      </c>
      <c r="G91" s="98"/>
      <c r="H91" s="98"/>
      <c r="I91" s="99"/>
    </row>
    <row r="92" spans="1:9" ht="36" customHeight="1" x14ac:dyDescent="0.25">
      <c r="A92" s="35" t="s">
        <v>111</v>
      </c>
      <c r="B92" s="94" t="s">
        <v>192</v>
      </c>
      <c r="C92" s="95"/>
      <c r="D92" s="95"/>
      <c r="E92" s="96"/>
      <c r="F92" s="97">
        <v>12744</v>
      </c>
      <c r="G92" s="98"/>
      <c r="H92" s="98"/>
      <c r="I92" s="99"/>
    </row>
    <row r="93" spans="1:9" ht="36" customHeight="1" x14ac:dyDescent="0.25">
      <c r="A93" s="35" t="s">
        <v>113</v>
      </c>
      <c r="B93" s="94" t="s">
        <v>228</v>
      </c>
      <c r="C93" s="95"/>
      <c r="D93" s="95"/>
      <c r="E93" s="96"/>
      <c r="F93" s="97">
        <v>13680</v>
      </c>
      <c r="G93" s="98"/>
      <c r="H93" s="98"/>
      <c r="I93" s="99"/>
    </row>
    <row r="94" spans="1:9" ht="36" customHeight="1" x14ac:dyDescent="0.25">
      <c r="A94" s="35" t="s">
        <v>113</v>
      </c>
      <c r="B94" s="94" t="s">
        <v>229</v>
      </c>
      <c r="C94" s="95"/>
      <c r="D94" s="95"/>
      <c r="E94" s="96"/>
      <c r="F94" s="97">
        <v>13680</v>
      </c>
      <c r="G94" s="98"/>
      <c r="H94" s="98"/>
      <c r="I94" s="99"/>
    </row>
    <row r="95" spans="1:9" ht="36" customHeight="1" x14ac:dyDescent="0.25">
      <c r="A95" s="35" t="s">
        <v>113</v>
      </c>
      <c r="B95" s="94" t="s">
        <v>230</v>
      </c>
      <c r="C95" s="95"/>
      <c r="D95" s="95"/>
      <c r="E95" s="96"/>
      <c r="F95" s="97">
        <v>18000</v>
      </c>
      <c r="G95" s="98"/>
      <c r="H95" s="98"/>
      <c r="I95" s="99"/>
    </row>
    <row r="96" spans="1:9" ht="36" customHeight="1" thickBot="1" x14ac:dyDescent="0.3">
      <c r="A96" s="7"/>
      <c r="B96" s="94" t="s">
        <v>196</v>
      </c>
      <c r="C96" s="95"/>
      <c r="D96" s="95"/>
      <c r="E96" s="96"/>
      <c r="F96" s="97">
        <v>18000</v>
      </c>
      <c r="G96" s="98"/>
      <c r="H96" s="98"/>
      <c r="I96" s="99"/>
    </row>
    <row r="97" spans="1:9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4"/>
    </row>
    <row r="98" spans="1:9" ht="36" customHeight="1" x14ac:dyDescent="0.25">
      <c r="B98" s="112" t="s">
        <v>198</v>
      </c>
      <c r="C98" s="113"/>
      <c r="D98" s="113"/>
      <c r="E98" s="114"/>
      <c r="F98" s="115">
        <v>21600</v>
      </c>
      <c r="G98" s="116"/>
      <c r="H98" s="116"/>
      <c r="I98" s="117"/>
    </row>
    <row r="99" spans="1:9" ht="36" customHeight="1" x14ac:dyDescent="0.25">
      <c r="B99" s="94" t="s">
        <v>199</v>
      </c>
      <c r="C99" s="95"/>
      <c r="D99" s="95"/>
      <c r="E99" s="96"/>
      <c r="F99" s="97">
        <v>43200</v>
      </c>
      <c r="G99" s="98"/>
      <c r="H99" s="98"/>
      <c r="I99" s="99"/>
    </row>
    <row r="100" spans="1:9" ht="36" customHeight="1" x14ac:dyDescent="0.25">
      <c r="B100" s="94" t="s">
        <v>200</v>
      </c>
      <c r="C100" s="95"/>
      <c r="D100" s="95"/>
      <c r="E100" s="96"/>
      <c r="F100" s="97">
        <v>54180</v>
      </c>
      <c r="G100" s="98"/>
      <c r="H100" s="98"/>
      <c r="I100" s="99"/>
    </row>
    <row r="101" spans="1:9" ht="36" customHeight="1" x14ac:dyDescent="0.25">
      <c r="B101" s="94" t="s">
        <v>201</v>
      </c>
      <c r="C101" s="95"/>
      <c r="D101" s="95"/>
      <c r="E101" s="96"/>
      <c r="F101" s="97">
        <v>720</v>
      </c>
      <c r="G101" s="98"/>
      <c r="H101" s="98"/>
      <c r="I101" s="99"/>
    </row>
    <row r="102" spans="1:9" ht="36" customHeight="1" x14ac:dyDescent="0.25">
      <c r="B102" s="94" t="s">
        <v>202</v>
      </c>
      <c r="C102" s="95"/>
      <c r="D102" s="95"/>
      <c r="E102" s="96"/>
      <c r="F102" s="97">
        <v>32580</v>
      </c>
      <c r="G102" s="98"/>
      <c r="H102" s="98"/>
      <c r="I102" s="99"/>
    </row>
    <row r="103" spans="1:9" ht="36" customHeight="1" x14ac:dyDescent="0.25">
      <c r="B103" s="94" t="s">
        <v>203</v>
      </c>
      <c r="C103" s="95"/>
      <c r="D103" s="95"/>
      <c r="E103" s="96"/>
      <c r="F103" s="97">
        <v>64800</v>
      </c>
      <c r="G103" s="98"/>
      <c r="H103" s="98"/>
      <c r="I103" s="99"/>
    </row>
    <row r="104" spans="1:9" ht="36" customHeight="1" x14ac:dyDescent="0.25">
      <c r="B104" s="94" t="s">
        <v>204</v>
      </c>
      <c r="C104" s="95"/>
      <c r="D104" s="95"/>
      <c r="E104" s="96"/>
      <c r="F104" s="97">
        <v>81072</v>
      </c>
      <c r="G104" s="98"/>
      <c r="H104" s="98"/>
      <c r="I104" s="99"/>
    </row>
    <row r="105" spans="1:9" ht="36" customHeight="1" thickBot="1" x14ac:dyDescent="0.3">
      <c r="B105" s="100" t="s">
        <v>205</v>
      </c>
      <c r="C105" s="101"/>
      <c r="D105" s="101"/>
      <c r="E105" s="102"/>
      <c r="F105" s="173">
        <v>1080</v>
      </c>
      <c r="G105" s="174"/>
      <c r="H105" s="174"/>
      <c r="I105" s="175"/>
    </row>
    <row r="106" spans="1:9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</row>
    <row r="107" spans="1:9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</row>
    <row r="108" spans="1:9" ht="24" thickBot="1" x14ac:dyDescent="0.3">
      <c r="B108" s="85"/>
      <c r="C108" s="86"/>
      <c r="D108" s="86"/>
      <c r="E108" s="87"/>
      <c r="F108" s="88"/>
      <c r="G108" s="89"/>
      <c r="H108" s="89"/>
      <c r="I108" s="90"/>
    </row>
    <row r="109" spans="1:9" ht="21" customHeight="1" x14ac:dyDescent="0.25">
      <c r="B109" s="91"/>
      <c r="C109" s="91"/>
      <c r="D109" s="91"/>
      <c r="E109" s="91"/>
      <c r="F109" s="91"/>
      <c r="G109" s="91"/>
      <c r="H109" s="91"/>
      <c r="I109" s="91"/>
    </row>
    <row r="110" spans="1:9" s="31" customFormat="1" ht="27" customHeight="1" x14ac:dyDescent="0.25">
      <c r="A110" s="7" t="s">
        <v>113</v>
      </c>
      <c r="B110" s="92" t="s">
        <v>290</v>
      </c>
      <c r="C110" s="92"/>
      <c r="D110" s="92"/>
      <c r="E110" s="92"/>
      <c r="F110" s="92"/>
      <c r="G110" s="92"/>
      <c r="H110" s="92"/>
      <c r="I110" s="92"/>
    </row>
    <row r="111" spans="1:9" s="32" customFormat="1" ht="45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</row>
    <row r="112" spans="1:9" ht="21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5:E105"/>
    <mergeCell ref="F105:I105"/>
    <mergeCell ref="B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topLeftCell="B1" zoomScale="50" zoomScaleNormal="60" zoomScaleSheetLayoutView="50" workbookViewId="0">
      <pane ySplit="4" topLeftCell="A53" activePane="bottomLeft" state="frozen"/>
      <selection activeCell="B11" sqref="B11:E11"/>
      <selection pane="bottomLeft" activeCell="B71" sqref="B71:E71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80049.599999999991</v>
      </c>
      <c r="G8" s="16">
        <f>H8*1.1</f>
        <v>73378.8</v>
      </c>
      <c r="H8" s="16">
        <v>66708</v>
      </c>
      <c r="I8" s="16">
        <f>H8*0.75</f>
        <v>50031</v>
      </c>
      <c r="J8" s="16">
        <f>H8*0.5</f>
        <v>33354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112147.2</v>
      </c>
      <c r="G9" s="18">
        <f>H9*1.1</f>
        <v>102801.60000000001</v>
      </c>
      <c r="H9" s="18">
        <v>93456</v>
      </c>
      <c r="I9" s="18">
        <f>H9*0.75</f>
        <v>70092</v>
      </c>
      <c r="J9" s="18">
        <f>H9*0.5</f>
        <v>46728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93657.599999999991</v>
      </c>
      <c r="G11" s="16">
        <f>H11*1.1</f>
        <v>85852.800000000003</v>
      </c>
      <c r="H11" s="16">
        <v>78048</v>
      </c>
      <c r="I11" s="16">
        <f>H11*0.75</f>
        <v>58536</v>
      </c>
      <c r="J11" s="16">
        <f>H11*0.5</f>
        <v>39024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131155.19999999998</v>
      </c>
      <c r="G12" s="18">
        <f>H12*1.1</f>
        <v>120225.60000000001</v>
      </c>
      <c r="H12" s="18">
        <v>109296</v>
      </c>
      <c r="I12" s="18">
        <f>H12*0.75</f>
        <v>81972</v>
      </c>
      <c r="J12" s="18">
        <f>H12*0.5</f>
        <v>54648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16740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23760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1620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2304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"&amp;MIN(F21:F50)&amp;" до "&amp;MAX(F21:F50)</f>
        <v>Цена от 14760 до 442800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14760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29520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44280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59040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73800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88560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103320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118080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132840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147600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162360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177120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191880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206640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221400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236160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250920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265680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280440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295200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309960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324720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339480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354240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369000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383760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398520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413280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428040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442800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457560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472320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487080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501840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516600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531360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546120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560880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575640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266</v>
      </c>
      <c r="C60" s="138"/>
      <c r="D60" s="138"/>
      <c r="E60" s="96"/>
      <c r="F60" s="97">
        <v>590400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291</v>
      </c>
      <c r="C61" s="138"/>
      <c r="D61" s="138"/>
      <c r="E61" s="96"/>
      <c r="F61" s="97">
        <v>605160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292</v>
      </c>
      <c r="C62" s="138"/>
      <c r="D62" s="138"/>
      <c r="E62" s="96"/>
      <c r="F62" s="97">
        <v>619920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293</v>
      </c>
      <c r="C63" s="138"/>
      <c r="D63" s="138"/>
      <c r="E63" s="96"/>
      <c r="F63" s="97">
        <v>634680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294</v>
      </c>
      <c r="C64" s="138"/>
      <c r="D64" s="138"/>
      <c r="E64" s="96"/>
      <c r="F64" s="97">
        <v>649440</v>
      </c>
      <c r="G64" s="98"/>
      <c r="H64" s="98"/>
      <c r="I64" s="98"/>
      <c r="J64" s="99"/>
    </row>
    <row r="65" spans="1:10" ht="36" customHeight="1" outlineLevel="1" x14ac:dyDescent="0.25">
      <c r="A65" s="7"/>
      <c r="B65" s="140" t="s">
        <v>295</v>
      </c>
      <c r="C65" s="138"/>
      <c r="D65" s="138"/>
      <c r="E65" s="96"/>
      <c r="F65" s="97">
        <v>664200</v>
      </c>
      <c r="G65" s="98"/>
      <c r="H65" s="98"/>
      <c r="I65" s="98"/>
      <c r="J65" s="99"/>
    </row>
    <row r="66" spans="1:10" ht="36" customHeight="1" outlineLevel="1" x14ac:dyDescent="0.25">
      <c r="A66" s="7"/>
      <c r="B66" s="140" t="s">
        <v>296</v>
      </c>
      <c r="C66" s="138"/>
      <c r="D66" s="138"/>
      <c r="E66" s="96"/>
      <c r="F66" s="97">
        <v>678960</v>
      </c>
      <c r="G66" s="98"/>
      <c r="H66" s="98"/>
      <c r="I66" s="98"/>
      <c r="J66" s="99"/>
    </row>
    <row r="67" spans="1:10" ht="36" customHeight="1" outlineLevel="1" x14ac:dyDescent="0.25">
      <c r="A67" s="7"/>
      <c r="B67" s="140" t="s">
        <v>297</v>
      </c>
      <c r="C67" s="138"/>
      <c r="D67" s="138"/>
      <c r="E67" s="96"/>
      <c r="F67" s="97">
        <v>693720</v>
      </c>
      <c r="G67" s="98"/>
      <c r="H67" s="98"/>
      <c r="I67" s="98"/>
      <c r="J67" s="99"/>
    </row>
    <row r="68" spans="1:10" ht="36" customHeight="1" outlineLevel="1" x14ac:dyDescent="0.25">
      <c r="A68" s="7"/>
      <c r="B68" s="140" t="s">
        <v>298</v>
      </c>
      <c r="C68" s="138"/>
      <c r="D68" s="138"/>
      <c r="E68" s="96"/>
      <c r="F68" s="97">
        <v>708480</v>
      </c>
      <c r="G68" s="98"/>
      <c r="H68" s="98"/>
      <c r="I68" s="98"/>
      <c r="J68" s="99"/>
    </row>
    <row r="69" spans="1:10" ht="36" customHeight="1" outlineLevel="1" x14ac:dyDescent="0.25">
      <c r="A69" s="7"/>
      <c r="B69" s="140" t="s">
        <v>299</v>
      </c>
      <c r="C69" s="138"/>
      <c r="D69" s="138"/>
      <c r="E69" s="96"/>
      <c r="F69" s="97">
        <v>723240</v>
      </c>
      <c r="G69" s="98"/>
      <c r="H69" s="98"/>
      <c r="I69" s="98"/>
      <c r="J69" s="99"/>
    </row>
    <row r="70" spans="1:10" ht="36" customHeight="1" outlineLevel="1" thickBot="1" x14ac:dyDescent="0.3">
      <c r="A70" s="7"/>
      <c r="B70" s="140" t="s">
        <v>300</v>
      </c>
      <c r="C70" s="138"/>
      <c r="D70" s="138"/>
      <c r="E70" s="96"/>
      <c r="F70" s="97">
        <v>738000</v>
      </c>
      <c r="G70" s="98"/>
      <c r="H70" s="98"/>
      <c r="I70" s="98"/>
      <c r="J70" s="99"/>
    </row>
    <row r="71" spans="1:10" ht="36" customHeight="1" thickBot="1" x14ac:dyDescent="0.3">
      <c r="A71" s="7"/>
      <c r="B71" s="149" t="s">
        <v>140</v>
      </c>
      <c r="C71" s="150"/>
      <c r="D71" s="150"/>
      <c r="E71" s="151"/>
      <c r="F71" s="152" t="str">
        <f>"Цена от "&amp;MIN(F72:F81)&amp;" до "&amp;MAX(F72:F81)</f>
        <v>Цена от 2520 до 77940</v>
      </c>
      <c r="G71" s="153"/>
      <c r="H71" s="153"/>
      <c r="I71" s="153"/>
      <c r="J71" s="154"/>
    </row>
    <row r="72" spans="1:10" ht="36" customHeight="1" x14ac:dyDescent="0.25">
      <c r="A72" s="7"/>
      <c r="B72" s="94" t="s">
        <v>141</v>
      </c>
      <c r="C72" s="95"/>
      <c r="D72" s="95"/>
      <c r="E72" s="96"/>
      <c r="F72" s="97">
        <v>10800</v>
      </c>
      <c r="G72" s="98"/>
      <c r="H72" s="98"/>
      <c r="I72" s="98"/>
      <c r="J72" s="99"/>
    </row>
    <row r="73" spans="1:10" ht="36" customHeight="1" x14ac:dyDescent="0.25">
      <c r="A73" s="7"/>
      <c r="B73" s="94" t="s">
        <v>214</v>
      </c>
      <c r="C73" s="95"/>
      <c r="D73" s="95"/>
      <c r="E73" s="96"/>
      <c r="F73" s="97">
        <v>7740</v>
      </c>
      <c r="G73" s="98"/>
      <c r="H73" s="98"/>
      <c r="I73" s="98"/>
      <c r="J73" s="99"/>
    </row>
    <row r="74" spans="1:10" ht="36" customHeight="1" x14ac:dyDescent="0.25">
      <c r="A74" s="7"/>
      <c r="B74" s="112" t="s">
        <v>144</v>
      </c>
      <c r="C74" s="113"/>
      <c r="D74" s="113"/>
      <c r="E74" s="114"/>
      <c r="F74" s="115">
        <v>77940</v>
      </c>
      <c r="G74" s="116"/>
      <c r="H74" s="116"/>
      <c r="I74" s="116"/>
      <c r="J74" s="117"/>
    </row>
    <row r="75" spans="1:10" ht="36" customHeight="1" x14ac:dyDescent="0.25">
      <c r="A75" s="7"/>
      <c r="B75" s="94" t="s">
        <v>145</v>
      </c>
      <c r="C75" s="95"/>
      <c r="D75" s="95"/>
      <c r="E75" s="96"/>
      <c r="F75" s="97">
        <v>16740</v>
      </c>
      <c r="G75" s="98"/>
      <c r="H75" s="98"/>
      <c r="I75" s="98"/>
      <c r="J75" s="99"/>
    </row>
    <row r="76" spans="1:10" ht="36" customHeight="1" x14ac:dyDescent="0.25">
      <c r="A76" s="7"/>
      <c r="B76" s="94" t="s">
        <v>146</v>
      </c>
      <c r="C76" s="95"/>
      <c r="D76" s="95"/>
      <c r="E76" s="96"/>
      <c r="F76" s="97">
        <v>45540</v>
      </c>
      <c r="G76" s="98"/>
      <c r="H76" s="98"/>
      <c r="I76" s="98"/>
      <c r="J76" s="99"/>
    </row>
    <row r="77" spans="1:10" ht="36" customHeight="1" x14ac:dyDescent="0.25">
      <c r="A77" s="7"/>
      <c r="B77" s="94" t="s">
        <v>147</v>
      </c>
      <c r="C77" s="95"/>
      <c r="D77" s="95"/>
      <c r="E77" s="96"/>
      <c r="F77" s="97">
        <v>2520</v>
      </c>
      <c r="G77" s="98"/>
      <c r="H77" s="98"/>
      <c r="I77" s="98"/>
      <c r="J77" s="99"/>
    </row>
    <row r="78" spans="1:10" ht="36" customHeight="1" x14ac:dyDescent="0.25">
      <c r="A78" s="7"/>
      <c r="B78" s="94" t="s">
        <v>148</v>
      </c>
      <c r="C78" s="95"/>
      <c r="D78" s="95"/>
      <c r="E78" s="96"/>
      <c r="F78" s="97">
        <v>2520</v>
      </c>
      <c r="G78" s="98"/>
      <c r="H78" s="98"/>
      <c r="I78" s="98"/>
      <c r="J78" s="99"/>
    </row>
    <row r="79" spans="1:10" ht="36" customHeight="1" x14ac:dyDescent="0.25">
      <c r="A79" s="7"/>
      <c r="B79" s="94" t="s">
        <v>149</v>
      </c>
      <c r="C79" s="95"/>
      <c r="D79" s="95"/>
      <c r="E79" s="96"/>
      <c r="F79" s="97">
        <v>5040</v>
      </c>
      <c r="G79" s="98"/>
      <c r="H79" s="98"/>
      <c r="I79" s="98"/>
      <c r="J79" s="99"/>
    </row>
    <row r="80" spans="1:10" ht="36" customHeight="1" x14ac:dyDescent="0.25">
      <c r="A80" s="7"/>
      <c r="B80" s="94" t="s">
        <v>150</v>
      </c>
      <c r="C80" s="95"/>
      <c r="D80" s="95"/>
      <c r="E80" s="96"/>
      <c r="F80" s="97">
        <v>7560</v>
      </c>
      <c r="G80" s="98"/>
      <c r="H80" s="98"/>
      <c r="I80" s="98"/>
      <c r="J80" s="99"/>
    </row>
    <row r="81" spans="1:10" ht="36" customHeight="1" thickBot="1" x14ac:dyDescent="0.3">
      <c r="A81" s="7"/>
      <c r="B81" s="94" t="s">
        <v>151</v>
      </c>
      <c r="C81" s="95"/>
      <c r="D81" s="95"/>
      <c r="E81" s="96"/>
      <c r="F81" s="97">
        <v>50940</v>
      </c>
      <c r="G81" s="98"/>
      <c r="H81" s="98"/>
      <c r="I81" s="98"/>
      <c r="J81" s="99"/>
    </row>
    <row r="82" spans="1:10" ht="36" customHeight="1" thickBot="1" x14ac:dyDescent="0.3">
      <c r="A82" s="7"/>
      <c r="B82" s="20" t="s">
        <v>184</v>
      </c>
      <c r="C82" s="21"/>
      <c r="D82" s="21"/>
      <c r="E82" s="22"/>
      <c r="F82" s="126"/>
      <c r="G82" s="127"/>
      <c r="H82" s="127"/>
      <c r="I82" s="127"/>
      <c r="J82" s="128"/>
    </row>
    <row r="83" spans="1:10" ht="36" customHeight="1" thickBot="1" x14ac:dyDescent="0.3">
      <c r="A83" s="7"/>
      <c r="B83" s="188" t="s">
        <v>185</v>
      </c>
      <c r="C83" s="189"/>
      <c r="D83" s="189"/>
      <c r="E83" s="189"/>
      <c r="F83" s="189"/>
      <c r="G83" s="189"/>
      <c r="H83" s="189"/>
      <c r="I83" s="189"/>
      <c r="J83" s="190"/>
    </row>
    <row r="84" spans="1:10" ht="36" customHeight="1" x14ac:dyDescent="0.25">
      <c r="A84" s="7"/>
      <c r="B84" s="129" t="s">
        <v>186</v>
      </c>
      <c r="C84" s="130"/>
      <c r="D84" s="130"/>
      <c r="E84" s="131"/>
      <c r="F84" s="97">
        <v>60</v>
      </c>
      <c r="G84" s="98"/>
      <c r="H84" s="98"/>
      <c r="I84" s="98"/>
      <c r="J84" s="99"/>
    </row>
    <row r="85" spans="1:10" ht="36" customHeight="1" x14ac:dyDescent="0.25">
      <c r="A85" s="7"/>
      <c r="B85" s="94" t="s">
        <v>187</v>
      </c>
      <c r="C85" s="95"/>
      <c r="D85" s="95"/>
      <c r="E85" s="96"/>
      <c r="F85" s="97">
        <v>99</v>
      </c>
      <c r="G85" s="98"/>
      <c r="H85" s="98"/>
      <c r="I85" s="98"/>
      <c r="J85" s="99"/>
    </row>
    <row r="86" spans="1:10" ht="36" customHeight="1" thickBot="1" x14ac:dyDescent="0.3">
      <c r="A86" s="7"/>
      <c r="B86" s="94" t="s">
        <v>188</v>
      </c>
      <c r="C86" s="95"/>
      <c r="D86" s="95"/>
      <c r="E86" s="96"/>
      <c r="F86" s="97">
        <v>150</v>
      </c>
      <c r="G86" s="98"/>
      <c r="H86" s="98"/>
      <c r="I86" s="98"/>
      <c r="J86" s="99"/>
    </row>
    <row r="87" spans="1:10" ht="54" customHeight="1" thickBot="1" x14ac:dyDescent="0.3">
      <c r="A87" s="7"/>
      <c r="B87" s="251" t="s">
        <v>215</v>
      </c>
      <c r="C87" s="252"/>
      <c r="D87" s="252"/>
      <c r="E87" s="253"/>
      <c r="F87" s="273" t="str">
        <f>"Цена от "&amp;MIN(F89,F93:F106)&amp;" до "&amp;MAX(F89,F93:F106)</f>
        <v>Цена от 3240 до 787140</v>
      </c>
      <c r="G87" s="274"/>
      <c r="H87" s="274"/>
      <c r="I87" s="274"/>
      <c r="J87" s="275"/>
    </row>
    <row r="88" spans="1:10" ht="24" customHeight="1" thickBot="1" x14ac:dyDescent="0.3">
      <c r="A88" s="7"/>
      <c r="B88" s="85"/>
      <c r="C88" s="86"/>
      <c r="D88" s="86"/>
      <c r="E88" s="87"/>
      <c r="F88" s="88"/>
      <c r="G88" s="89"/>
      <c r="H88" s="89"/>
      <c r="I88" s="89"/>
      <c r="J88" s="90"/>
    </row>
    <row r="89" spans="1:10" ht="36" customHeight="1" x14ac:dyDescent="0.25">
      <c r="A89" s="7"/>
      <c r="B89" s="94" t="s">
        <v>153</v>
      </c>
      <c r="C89" s="95"/>
      <c r="D89" s="95"/>
      <c r="E89" s="96"/>
      <c r="F89" s="97">
        <v>92880</v>
      </c>
      <c r="G89" s="98"/>
      <c r="H89" s="98"/>
      <c r="I89" s="98"/>
      <c r="J89" s="99"/>
    </row>
    <row r="90" spans="1:10" ht="36" customHeight="1" x14ac:dyDescent="0.25">
      <c r="A90" s="7"/>
      <c r="B90" s="94" t="s">
        <v>154</v>
      </c>
      <c r="C90" s="95"/>
      <c r="D90" s="95"/>
      <c r="E90" s="96"/>
      <c r="F90" s="97">
        <v>9288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155</v>
      </c>
      <c r="C91" s="95"/>
      <c r="D91" s="95"/>
      <c r="E91" s="96"/>
      <c r="F91" s="97">
        <v>23220</v>
      </c>
      <c r="G91" s="98"/>
      <c r="H91" s="98"/>
      <c r="I91" s="98"/>
      <c r="J91" s="99"/>
    </row>
    <row r="92" spans="1:10" ht="24" customHeight="1" thickBot="1" x14ac:dyDescent="0.3">
      <c r="A92" s="7"/>
      <c r="B92" s="85"/>
      <c r="C92" s="86"/>
      <c r="D92" s="86"/>
      <c r="E92" s="87"/>
      <c r="F92" s="88"/>
      <c r="G92" s="89"/>
      <c r="H92" s="89"/>
      <c r="I92" s="89"/>
      <c r="J92" s="90"/>
    </row>
    <row r="93" spans="1:10" ht="36" customHeight="1" x14ac:dyDescent="0.25">
      <c r="A93" s="7" t="s">
        <v>111</v>
      </c>
      <c r="B93" s="94" t="s">
        <v>156</v>
      </c>
      <c r="C93" s="95"/>
      <c r="D93" s="95"/>
      <c r="E93" s="96"/>
      <c r="F93" s="97">
        <v>106740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140" t="s">
        <v>157</v>
      </c>
      <c r="C94" s="141"/>
      <c r="D94" s="141"/>
      <c r="E94" s="142"/>
      <c r="F94" s="97">
        <v>50940</v>
      </c>
      <c r="G94" s="98"/>
      <c r="H94" s="98"/>
      <c r="I94" s="98"/>
      <c r="J94" s="99"/>
    </row>
    <row r="95" spans="1:10" ht="36" customHeight="1" x14ac:dyDescent="0.25">
      <c r="A95" s="7"/>
      <c r="B95" s="94" t="s">
        <v>268</v>
      </c>
      <c r="C95" s="95"/>
      <c r="D95" s="95"/>
      <c r="E95" s="96"/>
      <c r="F95" s="97">
        <v>787140</v>
      </c>
      <c r="G95" s="98"/>
      <c r="H95" s="98"/>
      <c r="I95" s="98"/>
      <c r="J95" s="99"/>
    </row>
    <row r="96" spans="1:10" ht="36" customHeight="1" x14ac:dyDescent="0.25">
      <c r="A96" s="7" t="s">
        <v>111</v>
      </c>
      <c r="B96" s="94" t="s">
        <v>158</v>
      </c>
      <c r="C96" s="95"/>
      <c r="D96" s="95"/>
      <c r="E96" s="96"/>
      <c r="F96" s="97">
        <v>148140</v>
      </c>
      <c r="G96" s="98"/>
      <c r="H96" s="98"/>
      <c r="I96" s="98"/>
      <c r="J96" s="99"/>
    </row>
    <row r="97" spans="1:10" ht="36" customHeight="1" x14ac:dyDescent="0.25">
      <c r="A97" s="7" t="s">
        <v>111</v>
      </c>
      <c r="B97" s="94" t="s">
        <v>159</v>
      </c>
      <c r="C97" s="95"/>
      <c r="D97" s="95"/>
      <c r="E97" s="96"/>
      <c r="F97" s="97">
        <v>81540</v>
      </c>
      <c r="G97" s="98"/>
      <c r="H97" s="98"/>
      <c r="I97" s="98"/>
      <c r="J97" s="99"/>
    </row>
    <row r="98" spans="1:10" ht="36" customHeight="1" x14ac:dyDescent="0.25">
      <c r="A98" s="7" t="s">
        <v>111</v>
      </c>
      <c r="B98" s="94" t="s">
        <v>160</v>
      </c>
      <c r="C98" s="95"/>
      <c r="D98" s="95"/>
      <c r="E98" s="96"/>
      <c r="F98" s="97">
        <v>97848</v>
      </c>
      <c r="G98" s="98"/>
      <c r="H98" s="98"/>
      <c r="I98" s="98"/>
      <c r="J98" s="99"/>
    </row>
    <row r="99" spans="1:10" ht="36" customHeight="1" x14ac:dyDescent="0.25">
      <c r="A99" s="7" t="s">
        <v>111</v>
      </c>
      <c r="B99" s="94" t="s">
        <v>161</v>
      </c>
      <c r="C99" s="95"/>
      <c r="D99" s="95"/>
      <c r="E99" s="96"/>
      <c r="F99" s="97">
        <v>95940</v>
      </c>
      <c r="G99" s="98"/>
      <c r="H99" s="98"/>
      <c r="I99" s="98"/>
      <c r="J99" s="99"/>
    </row>
    <row r="100" spans="1:10" ht="36" customHeight="1" x14ac:dyDescent="0.25">
      <c r="A100" s="7" t="s">
        <v>111</v>
      </c>
      <c r="B100" s="94" t="s">
        <v>162</v>
      </c>
      <c r="C100" s="95"/>
      <c r="D100" s="95"/>
      <c r="E100" s="96"/>
      <c r="F100" s="97">
        <v>88740</v>
      </c>
      <c r="G100" s="98"/>
      <c r="H100" s="98"/>
      <c r="I100" s="98"/>
      <c r="J100" s="99"/>
    </row>
    <row r="101" spans="1:10" ht="36" customHeight="1" x14ac:dyDescent="0.25">
      <c r="A101" s="7" t="s">
        <v>111</v>
      </c>
      <c r="B101" s="94" t="s">
        <v>163</v>
      </c>
      <c r="C101" s="95"/>
      <c r="D101" s="95"/>
      <c r="E101" s="96"/>
      <c r="F101" s="97">
        <v>178740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164</v>
      </c>
      <c r="C102" s="95"/>
      <c r="D102" s="95"/>
      <c r="E102" s="96"/>
      <c r="F102" s="97">
        <v>108000</v>
      </c>
      <c r="G102" s="98"/>
      <c r="H102" s="98"/>
      <c r="I102" s="98"/>
      <c r="J102" s="99"/>
    </row>
    <row r="103" spans="1:10" ht="36" customHeight="1" x14ac:dyDescent="0.25">
      <c r="A103" s="7" t="s">
        <v>111</v>
      </c>
      <c r="B103" s="112" t="s">
        <v>165</v>
      </c>
      <c r="C103" s="113"/>
      <c r="D103" s="113"/>
      <c r="E103" s="114"/>
      <c r="F103" s="97">
        <v>3240</v>
      </c>
      <c r="G103" s="98"/>
      <c r="H103" s="98"/>
      <c r="I103" s="98"/>
      <c r="J103" s="99"/>
    </row>
    <row r="104" spans="1:10" ht="36" customHeight="1" x14ac:dyDescent="0.25">
      <c r="B104" s="94" t="s">
        <v>166</v>
      </c>
      <c r="C104" s="95"/>
      <c r="D104" s="95"/>
      <c r="E104" s="96"/>
      <c r="F104" s="97">
        <v>61740</v>
      </c>
      <c r="G104" s="98"/>
      <c r="H104" s="98"/>
      <c r="I104" s="98"/>
      <c r="J104" s="99"/>
    </row>
    <row r="105" spans="1:10" ht="36" customHeight="1" x14ac:dyDescent="0.25">
      <c r="B105" s="94" t="s">
        <v>167</v>
      </c>
      <c r="C105" s="95"/>
      <c r="D105" s="95"/>
      <c r="E105" s="96"/>
      <c r="F105" s="97">
        <v>49140</v>
      </c>
      <c r="G105" s="98"/>
      <c r="H105" s="98"/>
      <c r="I105" s="98"/>
      <c r="J105" s="99"/>
    </row>
    <row r="106" spans="1:10" ht="36" customHeight="1" x14ac:dyDescent="0.25">
      <c r="A106" s="7" t="s">
        <v>111</v>
      </c>
      <c r="B106" s="94" t="s">
        <v>169</v>
      </c>
      <c r="C106" s="95"/>
      <c r="D106" s="95"/>
      <c r="E106" s="96"/>
      <c r="F106" s="97">
        <v>76140</v>
      </c>
      <c r="G106" s="98"/>
      <c r="H106" s="98"/>
      <c r="I106" s="98"/>
      <c r="J106" s="99"/>
    </row>
    <row r="107" spans="1:10" ht="37.5" customHeight="1" x14ac:dyDescent="0.25">
      <c r="A107" s="7"/>
      <c r="B107" s="94" t="s">
        <v>170</v>
      </c>
      <c r="C107" s="95"/>
      <c r="D107" s="95"/>
      <c r="E107" s="96"/>
      <c r="F107" s="97">
        <v>10800</v>
      </c>
      <c r="G107" s="98"/>
      <c r="H107" s="98"/>
      <c r="I107" s="98"/>
      <c r="J107" s="99"/>
    </row>
    <row r="108" spans="1:10" ht="36" customHeight="1" x14ac:dyDescent="0.25">
      <c r="A108" s="7"/>
      <c r="B108" s="94" t="s">
        <v>171</v>
      </c>
      <c r="C108" s="95"/>
      <c r="D108" s="95"/>
      <c r="E108" s="96"/>
      <c r="F108" s="97">
        <v>73800</v>
      </c>
      <c r="G108" s="98"/>
      <c r="H108" s="98"/>
      <c r="I108" s="98"/>
      <c r="J108" s="99"/>
    </row>
    <row r="109" spans="1:10" ht="36" customHeight="1" x14ac:dyDescent="0.25">
      <c r="A109" s="7"/>
      <c r="B109" s="94" t="s">
        <v>172</v>
      </c>
      <c r="C109" s="95"/>
      <c r="D109" s="95"/>
      <c r="E109" s="138"/>
      <c r="F109" s="97">
        <v>56160</v>
      </c>
      <c r="G109" s="98"/>
      <c r="H109" s="98"/>
      <c r="I109" s="98"/>
      <c r="J109" s="99"/>
    </row>
    <row r="110" spans="1:10" ht="36" customHeight="1" x14ac:dyDescent="0.25">
      <c r="A110" s="7" t="s">
        <v>113</v>
      </c>
      <c r="B110" s="94" t="s">
        <v>173</v>
      </c>
      <c r="C110" s="95"/>
      <c r="D110" s="95"/>
      <c r="E110" s="96"/>
      <c r="F110" s="97">
        <v>149760</v>
      </c>
      <c r="G110" s="98"/>
      <c r="H110" s="98"/>
      <c r="I110" s="98"/>
      <c r="J110" s="99"/>
    </row>
    <row r="111" spans="1:10" ht="36" customHeight="1" x14ac:dyDescent="0.25">
      <c r="A111" s="7" t="s">
        <v>113</v>
      </c>
      <c r="B111" s="94" t="s">
        <v>174</v>
      </c>
      <c r="C111" s="95"/>
      <c r="D111" s="95"/>
      <c r="E111" s="96"/>
      <c r="F111" s="97">
        <v>72000</v>
      </c>
      <c r="G111" s="98"/>
      <c r="H111" s="98"/>
      <c r="I111" s="98"/>
      <c r="J111" s="99"/>
    </row>
    <row r="112" spans="1:10" ht="36" customHeight="1" x14ac:dyDescent="0.25">
      <c r="A112" s="7" t="s">
        <v>113</v>
      </c>
      <c r="B112" s="94" t="s">
        <v>175</v>
      </c>
      <c r="C112" s="95"/>
      <c r="D112" s="95"/>
      <c r="E112" s="96"/>
      <c r="F112" s="97">
        <v>208080</v>
      </c>
      <c r="G112" s="98"/>
      <c r="H112" s="98"/>
      <c r="I112" s="98"/>
      <c r="J112" s="99"/>
    </row>
    <row r="113" spans="1:10" ht="36" customHeight="1" x14ac:dyDescent="0.25">
      <c r="A113" s="7" t="s">
        <v>113</v>
      </c>
      <c r="B113" s="94" t="s">
        <v>176</v>
      </c>
      <c r="C113" s="95"/>
      <c r="D113" s="95"/>
      <c r="E113" s="96"/>
      <c r="F113" s="97">
        <v>114480</v>
      </c>
      <c r="G113" s="98"/>
      <c r="H113" s="98"/>
      <c r="I113" s="98"/>
      <c r="J113" s="99"/>
    </row>
    <row r="114" spans="1:10" ht="36" customHeight="1" x14ac:dyDescent="0.25">
      <c r="A114" s="7" t="s">
        <v>113</v>
      </c>
      <c r="B114" s="132" t="s">
        <v>177</v>
      </c>
      <c r="C114" s="133"/>
      <c r="D114" s="133"/>
      <c r="E114" s="134"/>
      <c r="F114" s="97">
        <v>137376</v>
      </c>
      <c r="G114" s="98"/>
      <c r="H114" s="98"/>
      <c r="I114" s="98"/>
      <c r="J114" s="99"/>
    </row>
    <row r="115" spans="1:10" ht="36" customHeight="1" x14ac:dyDescent="0.25">
      <c r="A115" s="7" t="s">
        <v>113</v>
      </c>
      <c r="B115" s="94" t="s">
        <v>178</v>
      </c>
      <c r="C115" s="95"/>
      <c r="D115" s="95"/>
      <c r="E115" s="96"/>
      <c r="F115" s="97">
        <v>134640</v>
      </c>
      <c r="G115" s="98"/>
      <c r="H115" s="98"/>
      <c r="I115" s="98"/>
      <c r="J115" s="99"/>
    </row>
    <row r="116" spans="1:10" ht="36" customHeight="1" x14ac:dyDescent="0.25">
      <c r="A116" s="7" t="s">
        <v>113</v>
      </c>
      <c r="B116" s="94" t="s">
        <v>179</v>
      </c>
      <c r="C116" s="95"/>
      <c r="D116" s="95"/>
      <c r="E116" s="96"/>
      <c r="F116" s="97">
        <v>124560</v>
      </c>
      <c r="G116" s="98"/>
      <c r="H116" s="98"/>
      <c r="I116" s="98"/>
      <c r="J116" s="99"/>
    </row>
    <row r="117" spans="1:10" ht="36" customHeight="1" x14ac:dyDescent="0.25">
      <c r="A117" s="7" t="s">
        <v>113</v>
      </c>
      <c r="B117" s="94" t="s">
        <v>180</v>
      </c>
      <c r="C117" s="95"/>
      <c r="D117" s="95"/>
      <c r="E117" s="96"/>
      <c r="F117" s="97">
        <v>250560</v>
      </c>
      <c r="G117" s="98"/>
      <c r="H117" s="98"/>
      <c r="I117" s="98"/>
      <c r="J117" s="99"/>
    </row>
    <row r="118" spans="1:10" ht="36" customHeight="1" x14ac:dyDescent="0.25">
      <c r="A118" s="7" t="s">
        <v>113</v>
      </c>
      <c r="B118" s="112" t="s">
        <v>181</v>
      </c>
      <c r="C118" s="113"/>
      <c r="D118" s="113"/>
      <c r="E118" s="114"/>
      <c r="F118" s="97">
        <v>5040</v>
      </c>
      <c r="G118" s="98"/>
      <c r="H118" s="98"/>
      <c r="I118" s="98"/>
      <c r="J118" s="99"/>
    </row>
    <row r="119" spans="1:10" ht="36" customHeight="1" thickBot="1" x14ac:dyDescent="0.3">
      <c r="A119" s="7" t="s">
        <v>113</v>
      </c>
      <c r="B119" s="94" t="s">
        <v>183</v>
      </c>
      <c r="C119" s="95"/>
      <c r="D119" s="95"/>
      <c r="E119" s="96"/>
      <c r="F119" s="97">
        <v>107280</v>
      </c>
      <c r="G119" s="98"/>
      <c r="H119" s="98"/>
      <c r="I119" s="98"/>
      <c r="J119" s="99"/>
    </row>
    <row r="120" spans="1:10" ht="22.5" customHeight="1" x14ac:dyDescent="0.25">
      <c r="A120" s="7" t="s">
        <v>111</v>
      </c>
      <c r="B120" s="106" t="s">
        <v>185</v>
      </c>
      <c r="C120" s="107"/>
      <c r="D120" s="107"/>
      <c r="E120" s="107"/>
      <c r="F120" s="107"/>
      <c r="G120" s="107"/>
      <c r="H120" s="107"/>
      <c r="I120" s="107"/>
      <c r="J120" s="108"/>
    </row>
    <row r="121" spans="1:10" ht="36" customHeight="1" thickBot="1" x14ac:dyDescent="0.3">
      <c r="A121" s="7"/>
      <c r="B121" s="140" t="s">
        <v>168</v>
      </c>
      <c r="C121" s="141"/>
      <c r="D121" s="141"/>
      <c r="E121" s="142"/>
      <c r="F121" s="97">
        <v>40</v>
      </c>
      <c r="G121" s="98"/>
      <c r="H121" s="98"/>
      <c r="I121" s="98"/>
      <c r="J121" s="99"/>
    </row>
    <row r="122" spans="1:10" ht="36" customHeight="1" thickBot="1" x14ac:dyDescent="0.3">
      <c r="A122" s="7"/>
      <c r="B122" s="119" t="s">
        <v>189</v>
      </c>
      <c r="C122" s="120"/>
      <c r="D122" s="120"/>
      <c r="E122" s="121"/>
      <c r="F122" s="273"/>
      <c r="G122" s="274"/>
      <c r="H122" s="274"/>
      <c r="I122" s="274"/>
      <c r="J122" s="275"/>
    </row>
    <row r="123" spans="1:10" ht="36" customHeight="1" x14ac:dyDescent="0.25">
      <c r="A123" s="7" t="s">
        <v>111</v>
      </c>
      <c r="B123" s="94" t="s">
        <v>253</v>
      </c>
      <c r="C123" s="95"/>
      <c r="D123" s="95"/>
      <c r="E123" s="96"/>
      <c r="F123" s="97">
        <v>58140</v>
      </c>
      <c r="G123" s="98"/>
      <c r="H123" s="98"/>
      <c r="I123" s="98"/>
      <c r="J123" s="99"/>
    </row>
    <row r="124" spans="1:10" ht="36" customHeight="1" x14ac:dyDescent="0.25">
      <c r="A124" s="7" t="s">
        <v>111</v>
      </c>
      <c r="B124" s="94" t="s">
        <v>191</v>
      </c>
      <c r="C124" s="95"/>
      <c r="D124" s="95"/>
      <c r="E124" s="96"/>
      <c r="F124" s="97">
        <v>67140</v>
      </c>
      <c r="G124" s="98"/>
      <c r="H124" s="98"/>
      <c r="I124" s="98"/>
      <c r="J124" s="99"/>
    </row>
    <row r="125" spans="1:10" ht="36" customHeight="1" x14ac:dyDescent="0.25">
      <c r="A125" s="7" t="s">
        <v>111</v>
      </c>
      <c r="B125" s="94" t="s">
        <v>192</v>
      </c>
      <c r="C125" s="95"/>
      <c r="D125" s="95"/>
      <c r="E125" s="96"/>
      <c r="F125" s="97">
        <v>43740</v>
      </c>
      <c r="G125" s="98"/>
      <c r="H125" s="98"/>
      <c r="I125" s="98"/>
      <c r="J125" s="99"/>
    </row>
    <row r="126" spans="1:10" ht="36" customHeight="1" x14ac:dyDescent="0.25">
      <c r="A126" s="7" t="s">
        <v>113</v>
      </c>
      <c r="B126" s="94" t="s">
        <v>270</v>
      </c>
      <c r="C126" s="95"/>
      <c r="D126" s="95"/>
      <c r="E126" s="96"/>
      <c r="F126" s="97">
        <v>82080</v>
      </c>
      <c r="G126" s="98"/>
      <c r="H126" s="98"/>
      <c r="I126" s="98"/>
      <c r="J126" s="99"/>
    </row>
    <row r="127" spans="1:10" ht="36" customHeight="1" x14ac:dyDescent="0.25">
      <c r="A127" s="7" t="s">
        <v>113</v>
      </c>
      <c r="B127" s="94" t="s">
        <v>194</v>
      </c>
      <c r="C127" s="95"/>
      <c r="D127" s="95"/>
      <c r="E127" s="96"/>
      <c r="F127" s="97">
        <v>94320</v>
      </c>
      <c r="G127" s="98"/>
      <c r="H127" s="98"/>
      <c r="I127" s="98"/>
      <c r="J127" s="99"/>
    </row>
    <row r="128" spans="1:10" ht="36" customHeight="1" x14ac:dyDescent="0.25">
      <c r="A128" s="7" t="s">
        <v>113</v>
      </c>
      <c r="B128" s="94" t="s">
        <v>195</v>
      </c>
      <c r="C128" s="95"/>
      <c r="D128" s="95"/>
      <c r="E128" s="96"/>
      <c r="F128" s="97">
        <v>61920</v>
      </c>
      <c r="G128" s="98"/>
      <c r="H128" s="98"/>
      <c r="I128" s="98"/>
      <c r="J128" s="99"/>
    </row>
    <row r="129" spans="1:10" ht="36" customHeight="1" thickBot="1" x14ac:dyDescent="0.3">
      <c r="A129" s="7"/>
      <c r="B129" s="94" t="s">
        <v>196</v>
      </c>
      <c r="C129" s="95"/>
      <c r="D129" s="95"/>
      <c r="E129" s="96"/>
      <c r="F129" s="97">
        <v>67140</v>
      </c>
      <c r="G129" s="98"/>
      <c r="H129" s="98"/>
      <c r="I129" s="98"/>
      <c r="J129" s="99"/>
    </row>
    <row r="130" spans="1:10" ht="54" customHeight="1" thickBot="1" x14ac:dyDescent="0.3">
      <c r="A130" s="7"/>
      <c r="B130" s="193" t="s">
        <v>197</v>
      </c>
      <c r="C130" s="194"/>
      <c r="D130" s="194"/>
      <c r="E130" s="195"/>
      <c r="F130" s="126"/>
      <c r="G130" s="127"/>
      <c r="H130" s="127"/>
      <c r="I130" s="127"/>
      <c r="J130" s="128"/>
    </row>
    <row r="131" spans="1:10" ht="36" customHeight="1" x14ac:dyDescent="0.25">
      <c r="A131" s="7"/>
      <c r="B131" s="94" t="s">
        <v>198</v>
      </c>
      <c r="C131" s="95"/>
      <c r="D131" s="95"/>
      <c r="E131" s="96"/>
      <c r="F131" s="97">
        <v>45540</v>
      </c>
      <c r="G131" s="98"/>
      <c r="H131" s="98"/>
      <c r="I131" s="98"/>
      <c r="J131" s="99"/>
    </row>
    <row r="132" spans="1:10" ht="36" customHeight="1" x14ac:dyDescent="0.25">
      <c r="A132" s="7"/>
      <c r="B132" s="94" t="s">
        <v>199</v>
      </c>
      <c r="C132" s="95"/>
      <c r="D132" s="95"/>
      <c r="E132" s="96"/>
      <c r="F132" s="97">
        <v>92340</v>
      </c>
      <c r="G132" s="98"/>
      <c r="H132" s="98"/>
      <c r="I132" s="98"/>
      <c r="J132" s="99"/>
    </row>
    <row r="133" spans="1:10" ht="36" customHeight="1" x14ac:dyDescent="0.25">
      <c r="A133" s="7"/>
      <c r="B133" s="94" t="s">
        <v>200</v>
      </c>
      <c r="C133" s="95"/>
      <c r="D133" s="95"/>
      <c r="E133" s="96"/>
      <c r="F133" s="97">
        <v>110340</v>
      </c>
      <c r="G133" s="98"/>
      <c r="H133" s="98"/>
      <c r="I133" s="98"/>
      <c r="J133" s="99"/>
    </row>
    <row r="134" spans="1:10" ht="36" customHeight="1" x14ac:dyDescent="0.25">
      <c r="A134" s="7"/>
      <c r="B134" s="94" t="s">
        <v>201</v>
      </c>
      <c r="C134" s="95"/>
      <c r="D134" s="95"/>
      <c r="E134" s="96"/>
      <c r="F134" s="97">
        <v>1080</v>
      </c>
      <c r="G134" s="98"/>
      <c r="H134" s="98"/>
      <c r="I134" s="98"/>
      <c r="J134" s="99"/>
    </row>
    <row r="135" spans="1:10" ht="36" customHeight="1" x14ac:dyDescent="0.25">
      <c r="A135" s="7"/>
      <c r="B135" s="94" t="s">
        <v>202</v>
      </c>
      <c r="C135" s="95"/>
      <c r="D135" s="95"/>
      <c r="E135" s="96"/>
      <c r="F135" s="97">
        <v>63540</v>
      </c>
      <c r="G135" s="98"/>
      <c r="H135" s="98"/>
      <c r="I135" s="98"/>
      <c r="J135" s="99"/>
    </row>
    <row r="136" spans="1:10" ht="36" customHeight="1" x14ac:dyDescent="0.25">
      <c r="A136" s="7"/>
      <c r="B136" s="94" t="s">
        <v>203</v>
      </c>
      <c r="C136" s="95"/>
      <c r="D136" s="95"/>
      <c r="E136" s="96"/>
      <c r="F136" s="97">
        <v>131940</v>
      </c>
      <c r="G136" s="98"/>
      <c r="H136" s="98"/>
      <c r="I136" s="98"/>
      <c r="J136" s="99"/>
    </row>
    <row r="137" spans="1:10" ht="36" customHeight="1" x14ac:dyDescent="0.25">
      <c r="A137" s="7"/>
      <c r="B137" s="94" t="s">
        <v>204</v>
      </c>
      <c r="C137" s="95"/>
      <c r="D137" s="95"/>
      <c r="E137" s="96"/>
      <c r="F137" s="97">
        <v>158940</v>
      </c>
      <c r="G137" s="98"/>
      <c r="H137" s="98"/>
      <c r="I137" s="98"/>
      <c r="J137" s="99"/>
    </row>
    <row r="138" spans="1:10" ht="36" customHeight="1" thickBot="1" x14ac:dyDescent="0.3">
      <c r="A138" s="7"/>
      <c r="B138" s="94" t="s">
        <v>205</v>
      </c>
      <c r="C138" s="95"/>
      <c r="D138" s="95"/>
      <c r="E138" s="96"/>
      <c r="F138" s="97">
        <v>1800</v>
      </c>
      <c r="G138" s="98"/>
      <c r="H138" s="98"/>
      <c r="I138" s="98"/>
      <c r="J138" s="99"/>
    </row>
    <row r="139" spans="1:10" ht="36" customHeight="1" x14ac:dyDescent="0.25">
      <c r="A139" s="7"/>
      <c r="B139" s="300" t="s">
        <v>185</v>
      </c>
      <c r="C139" s="301"/>
      <c r="D139" s="301"/>
      <c r="E139" s="301"/>
      <c r="F139" s="301"/>
      <c r="G139" s="301"/>
      <c r="H139" s="301"/>
      <c r="I139" s="301"/>
      <c r="J139" s="302"/>
    </row>
    <row r="140" spans="1:10" ht="36" customHeight="1" thickBot="1" x14ac:dyDescent="0.3">
      <c r="A140" s="7"/>
      <c r="B140" s="330" t="s">
        <v>206</v>
      </c>
      <c r="C140" s="330"/>
      <c r="D140" s="330"/>
      <c r="E140" s="330"/>
      <c r="F140" s="311">
        <v>150</v>
      </c>
      <c r="G140" s="311"/>
      <c r="H140" s="311"/>
      <c r="I140" s="311"/>
      <c r="J140" s="312"/>
    </row>
    <row r="141" spans="1:10" ht="24" customHeight="1" thickBot="1" x14ac:dyDescent="0.3">
      <c r="A141" s="7"/>
      <c r="B141" s="85"/>
      <c r="C141" s="86"/>
      <c r="D141" s="86"/>
      <c r="E141" s="87"/>
      <c r="F141" s="88"/>
      <c r="G141" s="89"/>
      <c r="H141" s="89"/>
      <c r="I141" s="89"/>
      <c r="J141" s="90"/>
    </row>
    <row r="142" spans="1:10" ht="18" customHeight="1" x14ac:dyDescent="0.25">
      <c r="A142" s="7"/>
      <c r="B142" s="27"/>
      <c r="C142" s="28"/>
      <c r="D142" s="28"/>
      <c r="E142" s="28"/>
      <c r="F142" s="29"/>
      <c r="G142" s="29"/>
      <c r="H142" s="29"/>
      <c r="I142" s="29"/>
      <c r="J142" s="29"/>
    </row>
    <row r="143" spans="1:10" ht="67.5" customHeight="1" x14ac:dyDescent="0.25">
      <c r="A143" s="7"/>
      <c r="B143" s="91" t="s">
        <v>275</v>
      </c>
      <c r="C143" s="91"/>
      <c r="D143" s="91"/>
      <c r="E143" s="91"/>
      <c r="F143" s="91"/>
      <c r="G143" s="91"/>
      <c r="H143" s="91"/>
      <c r="I143" s="91"/>
      <c r="J143" s="91"/>
    </row>
    <row r="144" spans="1:10" ht="27" customHeight="1" x14ac:dyDescent="0.25">
      <c r="A144" s="7" t="s">
        <v>113</v>
      </c>
      <c r="B144" s="92" t="s">
        <v>209</v>
      </c>
      <c r="C144" s="92"/>
      <c r="D144" s="92"/>
      <c r="E144" s="92"/>
      <c r="F144" s="92"/>
      <c r="G144" s="92"/>
      <c r="H144" s="92"/>
      <c r="I144" s="92"/>
      <c r="J144" s="92"/>
    </row>
    <row r="145" spans="1:10" s="37" customFormat="1" ht="20.100000000000001" customHeight="1" x14ac:dyDescent="0.25">
      <c r="B145" s="55"/>
      <c r="F145" s="56"/>
      <c r="G145" s="56"/>
      <c r="H145" s="56"/>
      <c r="I145" s="56"/>
      <c r="J145" s="56"/>
    </row>
    <row r="146" spans="1:10" s="48" customFormat="1" ht="36" customHeight="1" thickBot="1" x14ac:dyDescent="0.3">
      <c r="B146" s="341" t="s">
        <v>276</v>
      </c>
      <c r="C146" s="341"/>
      <c r="D146" s="341"/>
      <c r="E146" s="341"/>
      <c r="F146" s="341"/>
      <c r="G146" s="341"/>
      <c r="H146" s="341"/>
      <c r="I146" s="341"/>
    </row>
    <row r="147" spans="1:10" s="32" customFormat="1" ht="36" customHeight="1" thickBot="1" x14ac:dyDescent="0.3">
      <c r="B147" s="342" t="s">
        <v>277</v>
      </c>
      <c r="C147" s="343"/>
      <c r="D147" s="343"/>
      <c r="E147" s="343"/>
      <c r="F147" s="343"/>
      <c r="G147" s="343"/>
      <c r="H147" s="343"/>
      <c r="I147" s="344"/>
    </row>
    <row r="148" spans="1:10" ht="79.5" customHeight="1" thickBot="1" x14ac:dyDescent="0.3">
      <c r="B148" s="403" t="s">
        <v>278</v>
      </c>
      <c r="C148" s="404"/>
      <c r="D148" s="405" t="s">
        <v>279</v>
      </c>
      <c r="E148" s="406"/>
      <c r="F148" s="407"/>
      <c r="G148" s="348" t="s">
        <v>280</v>
      </c>
      <c r="H148" s="348"/>
      <c r="I148" s="349"/>
      <c r="J148" s="8"/>
    </row>
    <row r="149" spans="1:10" ht="36" customHeight="1" x14ac:dyDescent="0.25">
      <c r="B149" s="331" t="s">
        <v>281</v>
      </c>
      <c r="C149" s="332"/>
      <c r="D149" s="333" t="s">
        <v>282</v>
      </c>
      <c r="E149" s="333"/>
      <c r="F149" s="333"/>
      <c r="G149" s="335">
        <v>2190</v>
      </c>
      <c r="H149" s="333"/>
      <c r="I149" s="336"/>
      <c r="J149" s="8"/>
    </row>
    <row r="150" spans="1:10" ht="36" customHeight="1" x14ac:dyDescent="0.25">
      <c r="B150" s="337" t="s">
        <v>283</v>
      </c>
      <c r="C150" s="338"/>
      <c r="D150" s="334"/>
      <c r="E150" s="334"/>
      <c r="F150" s="334"/>
      <c r="G150" s="339">
        <v>1590</v>
      </c>
      <c r="H150" s="334"/>
      <c r="I150" s="340"/>
      <c r="J150" s="8"/>
    </row>
    <row r="151" spans="1:10" ht="36" customHeight="1" x14ac:dyDescent="0.25">
      <c r="B151" s="337" t="s">
        <v>284</v>
      </c>
      <c r="C151" s="338"/>
      <c r="D151" s="334"/>
      <c r="E151" s="334"/>
      <c r="F151" s="334"/>
      <c r="G151" s="339">
        <v>1440</v>
      </c>
      <c r="H151" s="334"/>
      <c r="I151" s="340"/>
      <c r="J151" s="8"/>
    </row>
    <row r="152" spans="1:10" ht="54" customHeight="1" x14ac:dyDescent="0.25">
      <c r="B152" s="337" t="s">
        <v>285</v>
      </c>
      <c r="C152" s="338"/>
      <c r="D152" s="334"/>
      <c r="E152" s="334"/>
      <c r="F152" s="334"/>
      <c r="G152" s="339">
        <v>1290</v>
      </c>
      <c r="H152" s="334"/>
      <c r="I152" s="340"/>
      <c r="J152" s="8"/>
    </row>
    <row r="153" spans="1:10" ht="28.5" customHeight="1" x14ac:dyDescent="0.25">
      <c r="B153" s="49"/>
      <c r="C153" s="49"/>
      <c r="D153" s="50"/>
      <c r="E153" s="50"/>
      <c r="F153" s="50"/>
      <c r="G153" s="51"/>
      <c r="H153" s="50"/>
      <c r="I153" s="50"/>
      <c r="J153" s="8"/>
    </row>
    <row r="154" spans="1:10" ht="40.5" customHeight="1" x14ac:dyDescent="0.25">
      <c r="A154" s="7"/>
      <c r="B154" s="93" t="s">
        <v>210</v>
      </c>
      <c r="C154" s="93"/>
      <c r="D154" s="93"/>
      <c r="E154" s="93"/>
      <c r="F154" s="93"/>
      <c r="G154" s="93"/>
      <c r="H154" s="93"/>
      <c r="I154" s="93"/>
      <c r="J154" s="93"/>
    </row>
    <row r="155" spans="1:10" ht="18" customHeight="1" x14ac:dyDescent="0.25">
      <c r="A155" s="7"/>
    </row>
  </sheetData>
  <sheetProtection selectLockedCells="1" selectUnlockedCells="1"/>
  <mergeCells count="28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5:E85"/>
    <mergeCell ref="F85:J85"/>
    <mergeCell ref="B86:E86"/>
    <mergeCell ref="F86:J86"/>
    <mergeCell ref="B87:E87"/>
    <mergeCell ref="F87:J87"/>
    <mergeCell ref="B81:E81"/>
    <mergeCell ref="F81:J81"/>
    <mergeCell ref="F82:J82"/>
    <mergeCell ref="B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J139"/>
    <mergeCell ref="B140:E140"/>
    <mergeCell ref="F140:J140"/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28512</v>
      </c>
      <c r="G8" s="16">
        <f>H8*1.1</f>
        <v>26136.000000000004</v>
      </c>
      <c r="H8" s="16">
        <v>23760</v>
      </c>
      <c r="I8" s="16">
        <f>H8*0.75</f>
        <v>17820</v>
      </c>
      <c r="J8" s="16">
        <f>H8*0.5</f>
        <v>11880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6480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4320 до 45360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6480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8640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10800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12960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15120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17280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19440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21600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23760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25920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28080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30240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32400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34560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36720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38880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41040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43200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45360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34200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3600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8640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2520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34200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6840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20520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24120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3600 до 28800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15840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1584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3960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18000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23040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7200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18000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21600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5760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5760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10800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18000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3600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11880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7200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28800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5760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3600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18090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30060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25200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32400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10080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25200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30240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8640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8640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15120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5040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40320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8640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7776</v>
      </c>
      <c r="G90" s="42">
        <f>H90*1.1</f>
        <v>7128.0000000000009</v>
      </c>
      <c r="H90" s="42">
        <v>6480</v>
      </c>
      <c r="I90" s="42">
        <f>H90*0.75</f>
        <v>4860</v>
      </c>
      <c r="J90" s="43">
        <f>H90*0.5</f>
        <v>3240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5400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9000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11232</v>
      </c>
      <c r="G93" s="42">
        <f>H93*1.1</f>
        <v>10296</v>
      </c>
      <c r="H93" s="42">
        <v>9360</v>
      </c>
      <c r="I93" s="42">
        <f>H93*0.75</f>
        <v>7020</v>
      </c>
      <c r="J93" s="43">
        <f>H93*0.5</f>
        <v>4680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7920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12960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97">
        <v>6030</v>
      </c>
      <c r="G96" s="98"/>
      <c r="H96" s="98"/>
      <c r="I96" s="98"/>
      <c r="J96" s="99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15840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31680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39600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792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20520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39600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54000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tabSelected="1" view="pageBreakPreview" topLeftCell="B1" zoomScale="65" zoomScaleNormal="60" zoomScaleSheetLayoutView="65" workbookViewId="0">
      <pane ySplit="4" topLeftCell="A8" activePane="bottomLeft" state="frozen"/>
      <selection activeCell="B11" sqref="B11:E11"/>
      <selection pane="bottomLeft" activeCell="F18" sqref="F18:J18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55036.799999999996</v>
      </c>
      <c r="G8" s="16">
        <f>H8*1.1</f>
        <v>50450.400000000001</v>
      </c>
      <c r="H8" s="16">
        <v>45864</v>
      </c>
      <c r="I8" s="16">
        <f>H8*0.75</f>
        <v>34398</v>
      </c>
      <c r="J8" s="16">
        <f>H8*0.5</f>
        <v>22932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77068.800000000003</v>
      </c>
      <c r="G9" s="18">
        <f>H9*1.1</f>
        <v>70646.400000000009</v>
      </c>
      <c r="H9" s="18">
        <v>64224</v>
      </c>
      <c r="I9" s="18">
        <f>H9*0.75</f>
        <v>48168</v>
      </c>
      <c r="J9" s="18">
        <f>H9*0.5</f>
        <v>32112</v>
      </c>
    </row>
    <row r="10" spans="1:10" ht="24" thickBot="1" x14ac:dyDescent="0.3">
      <c r="A10" s="7"/>
      <c r="B10" s="85"/>
      <c r="C10" s="86"/>
      <c r="D10" s="86"/>
      <c r="E10" s="87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64584</v>
      </c>
      <c r="G11" s="16">
        <f>H11*1.1</f>
        <v>59202.000000000007</v>
      </c>
      <c r="H11" s="16">
        <v>53820</v>
      </c>
      <c r="I11" s="16">
        <f>H11*0.75</f>
        <v>40365</v>
      </c>
      <c r="J11" s="16">
        <f>H11*0.5</f>
        <v>26910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90460.800000000003</v>
      </c>
      <c r="G12" s="18">
        <f>H12*1.1</f>
        <v>82922.400000000009</v>
      </c>
      <c r="H12" s="18">
        <v>75384</v>
      </c>
      <c r="I12" s="18">
        <f>H12*0.75</f>
        <v>56538</v>
      </c>
      <c r="J12" s="18">
        <f>H12*0.5</f>
        <v>37692</v>
      </c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11196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18">
        <v>15840</v>
      </c>
      <c r="G15" s="98"/>
      <c r="H15" s="98"/>
      <c r="I15" s="98"/>
      <c r="J15" s="99"/>
    </row>
    <row r="16" spans="1:10" ht="36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/>
      <c r="B17" s="140" t="s">
        <v>236</v>
      </c>
      <c r="C17" s="138"/>
      <c r="D17" s="138"/>
      <c r="E17" s="96"/>
      <c r="F17" s="276">
        <v>1728</v>
      </c>
      <c r="G17" s="277"/>
      <c r="H17" s="277"/>
      <c r="I17" s="277"/>
      <c r="J17" s="278"/>
    </row>
    <row r="18" spans="1:10" ht="36" customHeight="1" thickBot="1" x14ac:dyDescent="0.3">
      <c r="A18" s="7"/>
      <c r="B18" s="140" t="s">
        <v>237</v>
      </c>
      <c r="C18" s="138"/>
      <c r="D18" s="138"/>
      <c r="E18" s="96"/>
      <c r="F18" s="118">
        <v>1728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12888 до 257760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12888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25776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38664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51552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64440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77328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90216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103104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115992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128880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141768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154656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167544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180432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193320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206208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219096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231984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244872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257760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2250 до 48240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252</v>
      </c>
      <c r="C42" s="95"/>
      <c r="D42" s="95"/>
      <c r="E42" s="96"/>
      <c r="F42" s="97">
        <v>7956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3402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48240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9612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29070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2250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2250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4500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6750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32364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"&amp;MIN(F54,F58:J59,H92,F60:J71)&amp;" до "&amp;MAX(F54,F58:J59,H92,F60:J71)</f>
        <v>Цена от 3636 до 85788</v>
      </c>
      <c r="G52" s="274"/>
      <c r="H52" s="274"/>
      <c r="I52" s="274"/>
      <c r="J52" s="275"/>
    </row>
    <row r="53" spans="1:10" ht="24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68040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135">
        <v>6804</v>
      </c>
      <c r="G55" s="136"/>
      <c r="H55" s="136"/>
      <c r="I55" s="136"/>
      <c r="J55" s="137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135">
        <v>17010</v>
      </c>
      <c r="G56" s="136"/>
      <c r="H56" s="136"/>
      <c r="I56" s="136"/>
      <c r="J56" s="137"/>
    </row>
    <row r="57" spans="1:10" ht="24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112" t="s">
        <v>156</v>
      </c>
      <c r="C58" s="113"/>
      <c r="D58" s="113"/>
      <c r="E58" s="114"/>
      <c r="F58" s="115">
        <v>50274</v>
      </c>
      <c r="G58" s="116"/>
      <c r="H58" s="116"/>
      <c r="I58" s="116"/>
      <c r="J58" s="117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61920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158</v>
      </c>
      <c r="C60" s="95"/>
      <c r="D60" s="95"/>
      <c r="E60" s="96"/>
      <c r="F60" s="97">
        <v>70506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159</v>
      </c>
      <c r="C61" s="95"/>
      <c r="D61" s="95"/>
      <c r="E61" s="96"/>
      <c r="F61" s="97">
        <v>50310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160</v>
      </c>
      <c r="C62" s="95"/>
      <c r="D62" s="95"/>
      <c r="E62" s="96"/>
      <c r="F62" s="97">
        <v>60372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161</v>
      </c>
      <c r="C63" s="95"/>
      <c r="D63" s="95"/>
      <c r="E63" s="96"/>
      <c r="F63" s="97">
        <v>53784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162</v>
      </c>
      <c r="C64" s="95"/>
      <c r="D64" s="95"/>
      <c r="E64" s="96"/>
      <c r="F64" s="97">
        <v>53784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163</v>
      </c>
      <c r="C65" s="95"/>
      <c r="D65" s="95"/>
      <c r="E65" s="96"/>
      <c r="F65" s="97">
        <v>84978</v>
      </c>
      <c r="G65" s="98"/>
      <c r="H65" s="98"/>
      <c r="I65" s="98"/>
      <c r="J65" s="99"/>
    </row>
    <row r="66" spans="1:10" ht="36" customHeight="1" x14ac:dyDescent="0.25">
      <c r="A66" s="7"/>
      <c r="B66" s="94" t="s">
        <v>164</v>
      </c>
      <c r="C66" s="95"/>
      <c r="D66" s="95"/>
      <c r="E66" s="96"/>
      <c r="F66" s="97">
        <v>30600</v>
      </c>
      <c r="G66" s="98"/>
      <c r="H66" s="98"/>
      <c r="I66" s="98"/>
      <c r="J66" s="99"/>
    </row>
    <row r="67" spans="1:10" ht="36" customHeight="1" x14ac:dyDescent="0.25">
      <c r="A67" s="7" t="s">
        <v>111</v>
      </c>
      <c r="B67" s="112" t="s">
        <v>165</v>
      </c>
      <c r="C67" s="113"/>
      <c r="D67" s="113"/>
      <c r="E67" s="114"/>
      <c r="F67" s="97">
        <v>3636</v>
      </c>
      <c r="G67" s="98"/>
      <c r="H67" s="98"/>
      <c r="I67" s="98"/>
      <c r="J67" s="99"/>
    </row>
    <row r="68" spans="1:10" ht="36" customHeight="1" x14ac:dyDescent="0.25">
      <c r="A68" s="7"/>
      <c r="B68" s="140" t="s">
        <v>166</v>
      </c>
      <c r="C68" s="141"/>
      <c r="D68" s="141"/>
      <c r="E68" s="142"/>
      <c r="F68" s="97">
        <v>18072</v>
      </c>
      <c r="G68" s="98"/>
      <c r="H68" s="98"/>
      <c r="I68" s="98"/>
      <c r="J68" s="99"/>
    </row>
    <row r="69" spans="1:10" ht="36" customHeight="1" x14ac:dyDescent="0.25">
      <c r="A69" s="7"/>
      <c r="B69" s="140" t="s">
        <v>167</v>
      </c>
      <c r="C69" s="141"/>
      <c r="D69" s="141"/>
      <c r="E69" s="142"/>
      <c r="F69" s="97">
        <v>14526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140" t="s">
        <v>168</v>
      </c>
      <c r="C70" s="141"/>
      <c r="D70" s="141"/>
      <c r="E70" s="142"/>
      <c r="F70" s="97">
        <v>85788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49446</v>
      </c>
      <c r="G71" s="98"/>
      <c r="H71" s="98"/>
      <c r="I71" s="98"/>
      <c r="J71" s="99"/>
    </row>
    <row r="72" spans="1:10" ht="37.5" customHeight="1" x14ac:dyDescent="0.25">
      <c r="A72" s="7"/>
      <c r="B72" s="94" t="s">
        <v>170</v>
      </c>
      <c r="C72" s="95"/>
      <c r="D72" s="95"/>
      <c r="E72" s="96"/>
      <c r="F72" s="97">
        <v>7956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30528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30060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70560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87120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99360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70560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135">
        <v>84672</v>
      </c>
      <c r="G79" s="136"/>
      <c r="H79" s="136"/>
      <c r="I79" s="136"/>
      <c r="J79" s="137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75600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75600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119520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181</v>
      </c>
      <c r="C83" s="95"/>
      <c r="D83" s="95"/>
      <c r="E83" s="96"/>
      <c r="F83" s="97">
        <v>5760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182</v>
      </c>
      <c r="C84" s="95"/>
      <c r="D84" s="95"/>
      <c r="E84" s="96"/>
      <c r="F84" s="97">
        <v>120240</v>
      </c>
      <c r="G84" s="98"/>
      <c r="H84" s="98"/>
      <c r="I84" s="98"/>
      <c r="J84" s="99"/>
    </row>
    <row r="85" spans="1:10" ht="36" customHeight="1" thickBot="1" x14ac:dyDescent="0.3">
      <c r="A85" s="7" t="s">
        <v>113</v>
      </c>
      <c r="B85" s="94" t="s">
        <v>183</v>
      </c>
      <c r="C85" s="95"/>
      <c r="D85" s="95"/>
      <c r="E85" s="96"/>
      <c r="F85" s="97">
        <v>69840</v>
      </c>
      <c r="G85" s="98"/>
      <c r="H85" s="98"/>
      <c r="I85" s="98"/>
      <c r="J85" s="99"/>
    </row>
    <row r="86" spans="1:10" ht="36" customHeight="1" thickBot="1" x14ac:dyDescent="0.3">
      <c r="A86" s="7"/>
      <c r="B86" s="38" t="s">
        <v>184</v>
      </c>
      <c r="C86" s="39"/>
      <c r="D86" s="39"/>
      <c r="E86" s="40"/>
      <c r="F86" s="273"/>
      <c r="G86" s="274"/>
      <c r="H86" s="274"/>
      <c r="I86" s="274"/>
      <c r="J86" s="275"/>
    </row>
    <row r="87" spans="1:10" ht="22.5" customHeight="1" thickBot="1" x14ac:dyDescent="0.3">
      <c r="A87" s="7" t="s">
        <v>111</v>
      </c>
      <c r="B87" s="188" t="s">
        <v>185</v>
      </c>
      <c r="C87" s="189"/>
      <c r="D87" s="189"/>
      <c r="E87" s="189"/>
      <c r="F87" s="189"/>
      <c r="G87" s="189"/>
      <c r="H87" s="189"/>
      <c r="I87" s="189"/>
      <c r="J87" s="190"/>
    </row>
    <row r="88" spans="1:10" ht="36" customHeight="1" x14ac:dyDescent="0.25">
      <c r="A88" s="7"/>
      <c r="B88" s="166" t="s">
        <v>186</v>
      </c>
      <c r="C88" s="191"/>
      <c r="D88" s="191"/>
      <c r="E88" s="192"/>
      <c r="F88" s="115">
        <v>60</v>
      </c>
      <c r="G88" s="116"/>
      <c r="H88" s="116"/>
      <c r="I88" s="116"/>
      <c r="J88" s="117"/>
    </row>
    <row r="89" spans="1:10" ht="36" customHeight="1" x14ac:dyDescent="0.25">
      <c r="A89" s="7"/>
      <c r="B89" s="94" t="s">
        <v>187</v>
      </c>
      <c r="C89" s="95"/>
      <c r="D89" s="95"/>
      <c r="E89" s="96"/>
      <c r="F89" s="97">
        <v>60</v>
      </c>
      <c r="G89" s="98"/>
      <c r="H89" s="98"/>
      <c r="I89" s="98"/>
      <c r="J89" s="99"/>
    </row>
    <row r="90" spans="1:10" ht="36" customHeight="1" thickBot="1" x14ac:dyDescent="0.3">
      <c r="A90" s="7"/>
      <c r="B90" s="94" t="s">
        <v>188</v>
      </c>
      <c r="C90" s="95"/>
      <c r="D90" s="95"/>
      <c r="E90" s="96"/>
      <c r="F90" s="97">
        <v>120</v>
      </c>
      <c r="G90" s="98"/>
      <c r="H90" s="98"/>
      <c r="I90" s="98"/>
      <c r="J90" s="99"/>
    </row>
    <row r="91" spans="1:10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  <c r="J91" s="275"/>
    </row>
    <row r="92" spans="1:10" ht="36" customHeight="1" x14ac:dyDescent="0.25">
      <c r="A92" s="7" t="s">
        <v>111</v>
      </c>
      <c r="B92" s="94" t="s">
        <v>190</v>
      </c>
      <c r="C92" s="95"/>
      <c r="D92" s="95"/>
      <c r="E92" s="96"/>
      <c r="F92" s="41">
        <f>H92*1.2</f>
        <v>33609.599999999999</v>
      </c>
      <c r="G92" s="42">
        <f>H92*1.1</f>
        <v>30808.800000000003</v>
      </c>
      <c r="H92" s="42">
        <v>28008</v>
      </c>
      <c r="I92" s="42">
        <f>H92*0.75</f>
        <v>21006</v>
      </c>
      <c r="J92" s="43">
        <f>H92*0.5</f>
        <v>14004</v>
      </c>
    </row>
    <row r="93" spans="1:10" ht="36" customHeight="1" x14ac:dyDescent="0.25">
      <c r="A93" s="7" t="s">
        <v>111</v>
      </c>
      <c r="B93" s="94" t="s">
        <v>191</v>
      </c>
      <c r="C93" s="95"/>
      <c r="D93" s="95"/>
      <c r="E93" s="96"/>
      <c r="F93" s="97">
        <v>28008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192</v>
      </c>
      <c r="C94" s="95"/>
      <c r="D94" s="95"/>
      <c r="E94" s="96"/>
      <c r="F94" s="97">
        <v>25218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193</v>
      </c>
      <c r="C95" s="95"/>
      <c r="D95" s="95"/>
      <c r="E95" s="96"/>
      <c r="F95" s="41">
        <f>H95*1.2</f>
        <v>47520</v>
      </c>
      <c r="G95" s="42">
        <f>H95*1.1</f>
        <v>43560</v>
      </c>
      <c r="H95" s="42">
        <v>39600</v>
      </c>
      <c r="I95" s="42">
        <f>H95*0.75</f>
        <v>29700</v>
      </c>
      <c r="J95" s="43">
        <f>H95*0.5</f>
        <v>19800</v>
      </c>
    </row>
    <row r="96" spans="1:10" ht="36" customHeight="1" x14ac:dyDescent="0.25">
      <c r="A96" s="7" t="s">
        <v>113</v>
      </c>
      <c r="B96" s="94" t="s">
        <v>194</v>
      </c>
      <c r="C96" s="95"/>
      <c r="D96" s="95"/>
      <c r="E96" s="96"/>
      <c r="F96" s="97">
        <v>39600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36000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96"/>
      <c r="F98" s="97">
        <v>41220</v>
      </c>
      <c r="G98" s="98"/>
      <c r="H98" s="98"/>
      <c r="I98" s="98"/>
      <c r="J98" s="99"/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63738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127494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159858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2250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95904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191232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238968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3438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21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56.2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1.2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1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8" sqref="B8:E8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22464</v>
      </c>
      <c r="G8" s="16">
        <f>H8*1.1</f>
        <v>20592</v>
      </c>
      <c r="H8" s="16">
        <v>18720</v>
      </c>
      <c r="I8" s="16">
        <f>H8*0.75</f>
        <v>14040</v>
      </c>
      <c r="J8" s="16">
        <f>H8*0.5</f>
        <v>9360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6372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756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1080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3240 до 64800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3240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6480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9720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12960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16200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19440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22680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25920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29160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32400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35640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38880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42120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45360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48600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51840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55080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58320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61560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64800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24120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3600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7200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1440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24120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6048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18072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20880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30240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9072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907.19999999999993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2268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18000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6048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22680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21600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30240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13104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8856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26928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7200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10620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7092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26928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18072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3600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12060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25200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8640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32400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30240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36288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18720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12960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38160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38160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25920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8640</v>
      </c>
      <c r="G90" s="42">
        <f>H90*1.1</f>
        <v>7920.0000000000009</v>
      </c>
      <c r="H90" s="42">
        <v>7200</v>
      </c>
      <c r="I90" s="42">
        <f>H90*0.75</f>
        <v>5400</v>
      </c>
      <c r="J90" s="43">
        <f>H90*0.5</f>
        <v>3600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7200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14868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12096</v>
      </c>
      <c r="G93" s="42">
        <f>H93*1.1</f>
        <v>11088</v>
      </c>
      <c r="H93" s="42">
        <v>10080</v>
      </c>
      <c r="I93" s="42">
        <f>H93*0.75</f>
        <v>7560</v>
      </c>
      <c r="J93" s="43">
        <f>H93*0.5</f>
        <v>5040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10080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20880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8640</v>
      </c>
      <c r="G96" s="26">
        <f>H96*1.1</f>
        <v>7920.0000000000009</v>
      </c>
      <c r="H96" s="26">
        <v>7200</v>
      </c>
      <c r="I96" s="26">
        <f>H96*0.75</f>
        <v>5400</v>
      </c>
      <c r="J96" s="26">
        <f>H96*0.5</f>
        <v>3600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18072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36108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45360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27252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54180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67608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240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18230.399999999998</v>
      </c>
      <c r="G8" s="16">
        <f>H8*1.1</f>
        <v>16711.2</v>
      </c>
      <c r="H8" s="16">
        <v>15192</v>
      </c>
      <c r="I8" s="16">
        <f>H8*0.75</f>
        <v>11394</v>
      </c>
      <c r="J8" s="16">
        <f>H8*0.5</f>
        <v>7596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25920</v>
      </c>
      <c r="G9" s="18">
        <f>H9*1.1</f>
        <v>23760.000000000004</v>
      </c>
      <c r="H9" s="18">
        <v>21600</v>
      </c>
      <c r="I9" s="18">
        <f>H9*0.75</f>
        <v>16200</v>
      </c>
      <c r="J9" s="18">
        <f>H9*0.5</f>
        <v>10800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4320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6240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792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1152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5196 до 103920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5196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10392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15588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20784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25980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31176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36372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41568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46764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51960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57156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62352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67548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72744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77940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83136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88332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93528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98724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103920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1008 до 24240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2592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9120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1536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24240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4800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14400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1008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1008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2016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3024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17040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2160 до 17280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12000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1200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3192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6792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8640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7128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7680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9216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3240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2592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7776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7992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2160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7680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5040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17280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6480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2592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24000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20040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9600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12480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10080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11040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13248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4800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3840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11040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3360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24480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9120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12009.6</v>
      </c>
      <c r="G90" s="42">
        <f>H90*1.1</f>
        <v>11008.800000000001</v>
      </c>
      <c r="H90" s="42">
        <v>10008</v>
      </c>
      <c r="I90" s="42">
        <f>H90*0.75</f>
        <v>7506</v>
      </c>
      <c r="J90" s="43">
        <f>H90*0.5</f>
        <v>5004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9600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4896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17280</v>
      </c>
      <c r="G93" s="42">
        <f>H93*1.1</f>
        <v>15840.000000000002</v>
      </c>
      <c r="H93" s="42">
        <v>14400</v>
      </c>
      <c r="I93" s="42">
        <f>H93*0.75</f>
        <v>10800</v>
      </c>
      <c r="J93" s="43">
        <f>H93*0.5</f>
        <v>7200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13440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7200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16790.399999999998</v>
      </c>
      <c r="G96" s="26">
        <f>H96*1.1</f>
        <v>15391.2</v>
      </c>
      <c r="H96" s="26">
        <v>13992</v>
      </c>
      <c r="I96" s="26">
        <f>H96*0.75</f>
        <v>10494</v>
      </c>
      <c r="J96" s="26">
        <f>H96*0.5</f>
        <v>6996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15456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31080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38976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552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23352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46536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58128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739.19999999999993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9720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13680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1584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2232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"&amp;MIN($F$18:F47)&amp;" до "&amp;MAX($F$28:F47)</f>
        <v>Цена от 5760 до 172800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5760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11520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17280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23040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28800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34560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40320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46080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51840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57600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63360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69120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74880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80640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86400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92160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97920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103680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109440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115200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120960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126720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132480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138240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144000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149760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155520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161280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167040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172800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1944 до 93240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5400</v>
      </c>
      <c r="G49" s="98"/>
      <c r="H49" s="98"/>
      <c r="I49" s="98"/>
      <c r="J49" s="99"/>
    </row>
    <row r="50" spans="1:10" ht="36" customHeight="1" x14ac:dyDescent="0.25">
      <c r="A50" s="7"/>
      <c r="B50" s="94" t="s">
        <v>142</v>
      </c>
      <c r="C50" s="95"/>
      <c r="D50" s="95"/>
      <c r="E50" s="96"/>
      <c r="F50" s="97">
        <v>21600</v>
      </c>
      <c r="G50" s="98"/>
      <c r="H50" s="98"/>
      <c r="I50" s="98"/>
      <c r="J50" s="99"/>
    </row>
    <row r="51" spans="1:10" ht="36" customHeight="1" x14ac:dyDescent="0.25">
      <c r="A51" s="7"/>
      <c r="B51" s="94" t="s">
        <v>214</v>
      </c>
      <c r="C51" s="95"/>
      <c r="D51" s="95"/>
      <c r="E51" s="96"/>
      <c r="F51" s="97">
        <v>3168</v>
      </c>
      <c r="G51" s="98"/>
      <c r="H51" s="98"/>
      <c r="I51" s="98"/>
      <c r="J51" s="99"/>
    </row>
    <row r="52" spans="1:10" ht="36" customHeight="1" x14ac:dyDescent="0.25">
      <c r="A52" s="7"/>
      <c r="B52" s="112" t="s">
        <v>144</v>
      </c>
      <c r="C52" s="113"/>
      <c r="D52" s="113"/>
      <c r="E52" s="114"/>
      <c r="F52" s="115">
        <v>93240</v>
      </c>
      <c r="G52" s="116"/>
      <c r="H52" s="116"/>
      <c r="I52" s="116"/>
      <c r="J52" s="117"/>
    </row>
    <row r="53" spans="1:10" ht="36" customHeight="1" x14ac:dyDescent="0.25">
      <c r="A53" s="7"/>
      <c r="B53" s="94" t="s">
        <v>145</v>
      </c>
      <c r="C53" s="95"/>
      <c r="D53" s="95"/>
      <c r="E53" s="96"/>
      <c r="F53" s="97">
        <v>11160</v>
      </c>
      <c r="G53" s="98"/>
      <c r="H53" s="98"/>
      <c r="I53" s="98"/>
      <c r="J53" s="99"/>
    </row>
    <row r="54" spans="1:10" ht="36" customHeight="1" x14ac:dyDescent="0.25">
      <c r="A54" s="7"/>
      <c r="B54" s="94" t="s">
        <v>146</v>
      </c>
      <c r="C54" s="95"/>
      <c r="D54" s="95"/>
      <c r="E54" s="96"/>
      <c r="F54" s="97">
        <v>22320</v>
      </c>
      <c r="G54" s="98"/>
      <c r="H54" s="98"/>
      <c r="I54" s="98"/>
      <c r="J54" s="99"/>
    </row>
    <row r="55" spans="1:10" ht="36" customHeight="1" x14ac:dyDescent="0.25">
      <c r="A55" s="7"/>
      <c r="B55" s="94" t="s">
        <v>147</v>
      </c>
      <c r="C55" s="95"/>
      <c r="D55" s="95"/>
      <c r="E55" s="96"/>
      <c r="F55" s="97">
        <v>1944</v>
      </c>
      <c r="G55" s="98"/>
      <c r="H55" s="98"/>
      <c r="I55" s="98"/>
      <c r="J55" s="99"/>
    </row>
    <row r="56" spans="1:10" ht="36" customHeight="1" x14ac:dyDescent="0.25">
      <c r="A56" s="7"/>
      <c r="B56" s="94" t="s">
        <v>148</v>
      </c>
      <c r="C56" s="95"/>
      <c r="D56" s="95"/>
      <c r="E56" s="96"/>
      <c r="F56" s="97">
        <v>1944</v>
      </c>
      <c r="G56" s="98"/>
      <c r="H56" s="98"/>
      <c r="I56" s="98"/>
      <c r="J56" s="99"/>
    </row>
    <row r="57" spans="1:10" ht="36" customHeight="1" x14ac:dyDescent="0.25">
      <c r="A57" s="7"/>
      <c r="B57" s="94" t="s">
        <v>149</v>
      </c>
      <c r="C57" s="95"/>
      <c r="D57" s="95"/>
      <c r="E57" s="96"/>
      <c r="F57" s="97">
        <v>3888</v>
      </c>
      <c r="G57" s="98"/>
      <c r="H57" s="98"/>
      <c r="I57" s="98"/>
      <c r="J57" s="99"/>
    </row>
    <row r="58" spans="1:10" ht="36" customHeight="1" x14ac:dyDescent="0.25">
      <c r="A58" s="7"/>
      <c r="B58" s="94" t="s">
        <v>150</v>
      </c>
      <c r="C58" s="95"/>
      <c r="D58" s="95"/>
      <c r="E58" s="96"/>
      <c r="F58" s="97">
        <v>5832</v>
      </c>
      <c r="G58" s="98"/>
      <c r="H58" s="98"/>
      <c r="I58" s="98"/>
      <c r="J58" s="99"/>
    </row>
    <row r="59" spans="1:10" ht="36" customHeight="1" thickBot="1" x14ac:dyDescent="0.3">
      <c r="A59" s="7"/>
      <c r="B59" s="94" t="s">
        <v>151</v>
      </c>
      <c r="C59" s="95"/>
      <c r="D59" s="95"/>
      <c r="E59" s="96"/>
      <c r="F59" s="97">
        <v>36720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1584 до 149040</v>
      </c>
      <c r="G60" s="274"/>
      <c r="H60" s="274"/>
      <c r="I60" s="274"/>
      <c r="J60" s="275"/>
    </row>
    <row r="61" spans="1:10" ht="24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29700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2970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7434</v>
      </c>
      <c r="G64" s="136"/>
      <c r="H64" s="136"/>
      <c r="I64" s="136"/>
      <c r="J64" s="137"/>
    </row>
    <row r="65" spans="1:10" ht="24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37080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97">
        <v>9540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94" t="s">
        <v>158</v>
      </c>
      <c r="C68" s="95"/>
      <c r="D68" s="95"/>
      <c r="E68" s="96"/>
      <c r="F68" s="97">
        <v>19080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159</v>
      </c>
      <c r="C69" s="95"/>
      <c r="D69" s="95"/>
      <c r="E69" s="96"/>
      <c r="F69" s="97">
        <v>37080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94" t="s">
        <v>160</v>
      </c>
      <c r="C70" s="95"/>
      <c r="D70" s="95"/>
      <c r="E70" s="96"/>
      <c r="F70" s="97">
        <v>44496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161</v>
      </c>
      <c r="C71" s="95"/>
      <c r="D71" s="95"/>
      <c r="E71" s="96"/>
      <c r="F71" s="97">
        <v>9540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162</v>
      </c>
      <c r="C72" s="95"/>
      <c r="D72" s="95"/>
      <c r="E72" s="96"/>
      <c r="F72" s="97">
        <v>9540</v>
      </c>
      <c r="G72" s="98"/>
      <c r="H72" s="98"/>
      <c r="I72" s="98"/>
      <c r="J72" s="99"/>
    </row>
    <row r="73" spans="1:10" ht="36" customHeight="1" x14ac:dyDescent="0.25">
      <c r="A73" s="7" t="s">
        <v>111</v>
      </c>
      <c r="B73" s="94" t="s">
        <v>163</v>
      </c>
      <c r="C73" s="95"/>
      <c r="D73" s="95"/>
      <c r="E73" s="96"/>
      <c r="F73" s="97">
        <v>19080</v>
      </c>
      <c r="G73" s="98"/>
      <c r="H73" s="98"/>
      <c r="I73" s="98"/>
      <c r="J73" s="99"/>
    </row>
    <row r="74" spans="1:10" ht="36" customHeight="1" x14ac:dyDescent="0.25">
      <c r="A74" s="7"/>
      <c r="B74" s="94" t="s">
        <v>164</v>
      </c>
      <c r="C74" s="95"/>
      <c r="D74" s="95"/>
      <c r="E74" s="96"/>
      <c r="F74" s="97">
        <v>45684</v>
      </c>
      <c r="G74" s="98"/>
      <c r="H74" s="98"/>
      <c r="I74" s="98"/>
      <c r="J74" s="99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97">
        <v>3240</v>
      </c>
      <c r="G75" s="98"/>
      <c r="H75" s="98"/>
      <c r="I75" s="98"/>
      <c r="J75" s="99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97">
        <v>29880</v>
      </c>
      <c r="G76" s="98"/>
      <c r="H76" s="98"/>
      <c r="I76" s="98"/>
      <c r="J76" s="99"/>
    </row>
    <row r="77" spans="1:10" ht="36" customHeight="1" x14ac:dyDescent="0.25">
      <c r="A77" s="7"/>
      <c r="B77" s="140" t="s">
        <v>167</v>
      </c>
      <c r="C77" s="141"/>
      <c r="D77" s="141"/>
      <c r="E77" s="142"/>
      <c r="F77" s="97">
        <v>25200</v>
      </c>
      <c r="G77" s="98"/>
      <c r="H77" s="98"/>
      <c r="I77" s="98"/>
      <c r="J77" s="99"/>
    </row>
    <row r="78" spans="1:10" ht="36" customHeight="1" x14ac:dyDescent="0.25">
      <c r="A78" s="7" t="s">
        <v>111</v>
      </c>
      <c r="B78" s="140" t="s">
        <v>168</v>
      </c>
      <c r="C78" s="141"/>
      <c r="D78" s="141"/>
      <c r="E78" s="142"/>
      <c r="F78" s="97">
        <v>149040</v>
      </c>
      <c r="G78" s="98"/>
      <c r="H78" s="98"/>
      <c r="I78" s="98"/>
      <c r="J78" s="99"/>
    </row>
    <row r="79" spans="1:10" ht="36" customHeight="1" x14ac:dyDescent="0.25">
      <c r="A79" s="7" t="s">
        <v>111</v>
      </c>
      <c r="B79" s="94" t="s">
        <v>169</v>
      </c>
      <c r="C79" s="95"/>
      <c r="D79" s="95"/>
      <c r="E79" s="96"/>
      <c r="F79" s="97">
        <v>1584</v>
      </c>
      <c r="G79" s="98"/>
      <c r="H79" s="98"/>
      <c r="I79" s="98"/>
      <c r="J79" s="99"/>
    </row>
    <row r="80" spans="1:10" ht="37.5" customHeight="1" x14ac:dyDescent="0.25">
      <c r="A80" s="7"/>
      <c r="B80" s="94" t="s">
        <v>170</v>
      </c>
      <c r="C80" s="95"/>
      <c r="D80" s="95"/>
      <c r="E80" s="96"/>
      <c r="F80" s="97">
        <v>5400</v>
      </c>
      <c r="G80" s="98"/>
      <c r="H80" s="98"/>
      <c r="I80" s="98"/>
      <c r="J80" s="99"/>
    </row>
    <row r="81" spans="1:10" ht="36" customHeight="1" x14ac:dyDescent="0.25">
      <c r="A81" s="7"/>
      <c r="B81" s="94" t="s">
        <v>171</v>
      </c>
      <c r="C81" s="95"/>
      <c r="D81" s="95"/>
      <c r="E81" s="96"/>
      <c r="F81" s="97">
        <v>45684</v>
      </c>
      <c r="G81" s="98"/>
      <c r="H81" s="98"/>
      <c r="I81" s="98"/>
      <c r="J81" s="99"/>
    </row>
    <row r="82" spans="1:10" ht="36" customHeight="1" x14ac:dyDescent="0.25">
      <c r="A82" s="7"/>
      <c r="B82" s="94" t="s">
        <v>172</v>
      </c>
      <c r="C82" s="95"/>
      <c r="D82" s="95"/>
      <c r="E82" s="138"/>
      <c r="F82" s="97">
        <v>9540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97">
        <v>52560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97">
        <v>13680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97">
        <v>27360</v>
      </c>
      <c r="G85" s="98"/>
      <c r="H85" s="98"/>
      <c r="I85" s="98"/>
      <c r="J85" s="99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97">
        <v>52560</v>
      </c>
      <c r="G86" s="98"/>
      <c r="H86" s="98"/>
      <c r="I86" s="98"/>
      <c r="J86" s="99"/>
    </row>
    <row r="87" spans="1:10" ht="36" customHeight="1" x14ac:dyDescent="0.25">
      <c r="A87" s="7" t="s">
        <v>113</v>
      </c>
      <c r="B87" s="132" t="s">
        <v>177</v>
      </c>
      <c r="C87" s="133"/>
      <c r="D87" s="133"/>
      <c r="E87" s="134"/>
      <c r="F87" s="135">
        <v>63072</v>
      </c>
      <c r="G87" s="136"/>
      <c r="H87" s="136"/>
      <c r="I87" s="136"/>
      <c r="J87" s="137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97">
        <v>13680</v>
      </c>
      <c r="G88" s="98"/>
      <c r="H88" s="98"/>
      <c r="I88" s="98"/>
      <c r="J88" s="99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97">
        <v>13680</v>
      </c>
      <c r="G89" s="98"/>
      <c r="H89" s="98"/>
      <c r="I89" s="98"/>
      <c r="J89" s="99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97">
        <v>27360</v>
      </c>
      <c r="G90" s="98"/>
      <c r="H90" s="98"/>
      <c r="I90" s="98"/>
      <c r="J90" s="99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97">
        <v>5040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182</v>
      </c>
      <c r="C92" s="95"/>
      <c r="D92" s="95"/>
      <c r="E92" s="96"/>
      <c r="F92" s="97">
        <v>208800</v>
      </c>
      <c r="G92" s="98"/>
      <c r="H92" s="98"/>
      <c r="I92" s="98"/>
      <c r="J92" s="99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97">
        <v>2880</v>
      </c>
      <c r="G93" s="98"/>
      <c r="H93" s="98"/>
      <c r="I93" s="98"/>
      <c r="J93" s="99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94" t="s">
        <v>190</v>
      </c>
      <c r="C100" s="95"/>
      <c r="D100" s="95"/>
      <c r="E100" s="96"/>
      <c r="F100" s="41">
        <f>H100*1.2</f>
        <v>22896</v>
      </c>
      <c r="G100" s="42">
        <f>H100*1.1</f>
        <v>20988</v>
      </c>
      <c r="H100" s="42">
        <v>19080</v>
      </c>
      <c r="I100" s="42">
        <f>H100*0.75</f>
        <v>14310</v>
      </c>
      <c r="J100" s="43">
        <f>H100*0.5</f>
        <v>9540</v>
      </c>
    </row>
    <row r="101" spans="1:10" ht="36" customHeight="1" x14ac:dyDescent="0.25">
      <c r="A101" s="7" t="s">
        <v>111</v>
      </c>
      <c r="B101" s="94" t="s">
        <v>191</v>
      </c>
      <c r="C101" s="95"/>
      <c r="D101" s="95"/>
      <c r="E101" s="96"/>
      <c r="F101" s="97">
        <v>9540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192</v>
      </c>
      <c r="C102" s="95"/>
      <c r="D102" s="95"/>
      <c r="E102" s="96"/>
      <c r="F102" s="97">
        <v>9540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32832</v>
      </c>
      <c r="G103" s="42">
        <f>H103*1.1</f>
        <v>30096.000000000004</v>
      </c>
      <c r="H103" s="42">
        <v>27360</v>
      </c>
      <c r="I103" s="42">
        <f>H103*0.75</f>
        <v>20520</v>
      </c>
      <c r="J103" s="43">
        <f>H103*0.5</f>
        <v>13680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13680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13680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96"/>
      <c r="F106" s="97">
        <v>19080</v>
      </c>
      <c r="G106" s="98"/>
      <c r="H106" s="98"/>
      <c r="I106" s="98"/>
      <c r="J106" s="99"/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46800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93240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116640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1584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69840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140040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174960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2304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thickBot="1" x14ac:dyDescent="0.3">
      <c r="A118" s="7"/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21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56.2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1.2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1" x14ac:dyDescent="0.25">
      <c r="A122" s="7" t="s">
        <v>113</v>
      </c>
      <c r="B122" s="92" t="s">
        <v>256</v>
      </c>
      <c r="C122" s="92"/>
      <c r="D122" s="92"/>
      <c r="E122" s="92"/>
      <c r="F122" s="92"/>
      <c r="G122" s="92"/>
      <c r="H122" s="92"/>
      <c r="I122" s="92"/>
      <c r="J122" s="92"/>
    </row>
    <row r="123" spans="1:10" ht="42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21" x14ac:dyDescent="0.25">
      <c r="A124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8640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12240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5400 до 108000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5400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10800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16200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21600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27000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32400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37800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43200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48600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54000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59400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64800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70200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75600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81000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86400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91800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97200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102600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108000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34560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6120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8280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34560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7200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20880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24120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"&amp;MIN(F52,F56:F69)&amp;" до "&amp;MAX(F52,F56:F69)</f>
        <v>Цена от 3060 до 90000</v>
      </c>
      <c r="G50" s="274"/>
      <c r="H50" s="274"/>
      <c r="I50" s="274"/>
      <c r="J50" s="275"/>
    </row>
    <row r="51" spans="1:10" ht="24" customHeight="1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17280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1728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6048</v>
      </c>
      <c r="G54" s="136"/>
      <c r="H54" s="136"/>
      <c r="I54" s="136"/>
      <c r="J54" s="137"/>
    </row>
    <row r="55" spans="1:10" ht="24" customHeight="1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14400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20160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46080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29520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35424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30960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30960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55440</v>
      </c>
      <c r="G63" s="98"/>
      <c r="H63" s="98"/>
      <c r="I63" s="98"/>
      <c r="J63" s="99"/>
    </row>
    <row r="64" spans="1:10" ht="36" customHeight="1" x14ac:dyDescent="0.25">
      <c r="A64" s="7"/>
      <c r="B64" s="94" t="s">
        <v>164</v>
      </c>
      <c r="C64" s="95"/>
      <c r="D64" s="95"/>
      <c r="E64" s="96"/>
      <c r="F64" s="97">
        <v>90000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11520</v>
      </c>
      <c r="G66" s="98"/>
      <c r="H66" s="98"/>
      <c r="I66" s="98"/>
      <c r="J66" s="99"/>
    </row>
    <row r="67" spans="1:10" ht="36" customHeight="1" x14ac:dyDescent="0.25">
      <c r="B67" s="140" t="s">
        <v>167</v>
      </c>
      <c r="C67" s="141"/>
      <c r="D67" s="141"/>
      <c r="E67" s="142"/>
      <c r="F67" s="97">
        <v>9360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72000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20160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5400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23040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18000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20160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28800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64800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41760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50112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43920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43920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77760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100800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28800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21600</v>
      </c>
      <c r="G90" s="42">
        <f>H90*1.1</f>
        <v>19800</v>
      </c>
      <c r="H90" s="42">
        <v>18000</v>
      </c>
      <c r="I90" s="42">
        <f>H90*0.75</f>
        <v>13500</v>
      </c>
      <c r="J90" s="43">
        <f>H90*0.5</f>
        <v>9000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16200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269</v>
      </c>
      <c r="C92" s="95"/>
      <c r="D92" s="95"/>
      <c r="E92" s="96"/>
      <c r="F92" s="97">
        <v>9360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94" t="s">
        <v>192</v>
      </c>
      <c r="C93" s="95"/>
      <c r="D93" s="95"/>
      <c r="E93" s="96"/>
      <c r="F93" s="97">
        <v>9000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193</v>
      </c>
      <c r="C94" s="95"/>
      <c r="D94" s="95"/>
      <c r="E94" s="96"/>
      <c r="F94" s="41">
        <f>H94*1.2</f>
        <v>30240</v>
      </c>
      <c r="G94" s="42">
        <f>H94*1.1</f>
        <v>27720.000000000004</v>
      </c>
      <c r="H94" s="42">
        <v>25200</v>
      </c>
      <c r="I94" s="42">
        <f>H94*0.75</f>
        <v>18900</v>
      </c>
      <c r="J94" s="43">
        <f>H94*0.5</f>
        <v>12600</v>
      </c>
    </row>
    <row r="95" spans="1:10" ht="36" customHeight="1" x14ac:dyDescent="0.25">
      <c r="A95" s="7" t="s">
        <v>113</v>
      </c>
      <c r="B95" s="94" t="s">
        <v>194</v>
      </c>
      <c r="C95" s="95"/>
      <c r="D95" s="95"/>
      <c r="E95" s="96"/>
      <c r="F95" s="97">
        <v>23040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271</v>
      </c>
      <c r="C96" s="95"/>
      <c r="D96" s="95"/>
      <c r="E96" s="96"/>
      <c r="F96" s="97">
        <v>13680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12960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138"/>
      <c r="F98" s="26">
        <f>H98*1.2</f>
        <v>14688</v>
      </c>
      <c r="G98" s="26">
        <f>H98*1.1</f>
        <v>13464.000000000002</v>
      </c>
      <c r="H98" s="26">
        <v>12240</v>
      </c>
      <c r="I98" s="26">
        <f>H98*0.75</f>
        <v>9180</v>
      </c>
      <c r="J98" s="26">
        <f>H98*0.5</f>
        <v>6120</v>
      </c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23760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47520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59400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720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35640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71280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89280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1080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thickBot="1" x14ac:dyDescent="0.3">
      <c r="A110" s="7"/>
      <c r="B110" s="85"/>
      <c r="C110" s="155"/>
      <c r="D110" s="155"/>
      <c r="E110" s="156"/>
      <c r="F110" s="241"/>
      <c r="G110" s="303"/>
      <c r="H110" s="303"/>
      <c r="I110" s="303"/>
      <c r="J110" s="304"/>
    </row>
    <row r="111" spans="1:10" ht="21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56.2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1.2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H12" sqref="H12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74628</v>
      </c>
      <c r="G8" s="16">
        <f>H8*1.1</f>
        <v>68409</v>
      </c>
      <c r="H8" s="16">
        <v>62190</v>
      </c>
      <c r="I8" s="16">
        <f>H8*0.75</f>
        <v>46642.5</v>
      </c>
      <c r="J8" s="16">
        <f>H8*0.5</f>
        <v>31095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104544</v>
      </c>
      <c r="G9" s="18">
        <f>H9*1.1</f>
        <v>95832.000000000015</v>
      </c>
      <c r="H9" s="18">
        <v>87120</v>
      </c>
      <c r="I9" s="18">
        <f>H9*0.75</f>
        <v>65340</v>
      </c>
      <c r="J9" s="18">
        <f>H9*0.5</f>
        <v>43560</v>
      </c>
    </row>
    <row r="10" spans="1:10" ht="18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85060.800000000003</v>
      </c>
      <c r="G11" s="16">
        <f>H11*1.1</f>
        <v>77972.400000000009</v>
      </c>
      <c r="H11" s="16">
        <v>70884</v>
      </c>
      <c r="I11" s="16">
        <f>H11*0.75</f>
        <v>53163</v>
      </c>
      <c r="J11" s="16">
        <f>H11*0.5</f>
        <v>35442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119145.59999999999</v>
      </c>
      <c r="G12" s="18">
        <f>H12*1.1</f>
        <v>109216.8</v>
      </c>
      <c r="H12" s="18">
        <v>99288</v>
      </c>
      <c r="I12" s="18">
        <f>H12*0.75</f>
        <v>74466</v>
      </c>
      <c r="J12" s="18">
        <f>H12*0.5</f>
        <v>49644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17568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25200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1512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2160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"&amp;MIN(F21:F41)&amp;" до "&amp;MAX(F21:F41)</f>
        <v>Цена от 13230 до 277830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13230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26460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39690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52920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66150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79380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92610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105840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119070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132300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145530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158760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171990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185220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198450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211680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224910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238140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251370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264600</v>
      </c>
      <c r="G40" s="98"/>
      <c r="H40" s="98"/>
      <c r="I40" s="98"/>
      <c r="J40" s="99"/>
    </row>
    <row r="41" spans="1:10" ht="36" customHeight="1" outlineLevel="1" thickBot="1" x14ac:dyDescent="0.3">
      <c r="A41" s="7"/>
      <c r="B41" s="140" t="s">
        <v>241</v>
      </c>
      <c r="C41" s="138"/>
      <c r="D41" s="138"/>
      <c r="E41" s="96"/>
      <c r="F41" s="97">
        <v>277830</v>
      </c>
      <c r="G41" s="98"/>
      <c r="H41" s="98"/>
      <c r="I41" s="98"/>
      <c r="J41" s="99"/>
    </row>
    <row r="42" spans="1:10" ht="36" customHeight="1" thickBot="1" x14ac:dyDescent="0.3">
      <c r="A42" s="7"/>
      <c r="B42" s="149" t="s">
        <v>140</v>
      </c>
      <c r="C42" s="150"/>
      <c r="D42" s="150"/>
      <c r="E42" s="151"/>
      <c r="F42" s="152" t="str">
        <f>"Цена от "&amp;MIN(F43:F52)&amp;" до "&amp;MAX(F43:F52)</f>
        <v>Цена от 1980 до 56340</v>
      </c>
      <c r="G42" s="153"/>
      <c r="H42" s="153"/>
      <c r="I42" s="153"/>
      <c r="J42" s="154"/>
    </row>
    <row r="43" spans="1:10" ht="36" customHeight="1" x14ac:dyDescent="0.25">
      <c r="A43" s="7"/>
      <c r="B43" s="94" t="s">
        <v>141</v>
      </c>
      <c r="C43" s="95"/>
      <c r="D43" s="95"/>
      <c r="E43" s="96"/>
      <c r="F43" s="97">
        <v>8694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5400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56340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11340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38340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1980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1980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3960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5940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38340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"&amp;MIN(F55,F59:F72)&amp;" до "&amp;MAX(F55,F59:F72)</f>
        <v>Цена от 3240 до 787140</v>
      </c>
      <c r="G53" s="274"/>
      <c r="H53" s="274"/>
      <c r="I53" s="274"/>
      <c r="J53" s="275"/>
    </row>
    <row r="54" spans="1:10" ht="24" customHeight="1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79200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97">
        <v>7920</v>
      </c>
      <c r="G56" s="98"/>
      <c r="H56" s="98"/>
      <c r="I56" s="98"/>
      <c r="J56" s="99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97">
        <v>19800</v>
      </c>
      <c r="G57" s="98"/>
      <c r="H57" s="98"/>
      <c r="I57" s="98"/>
      <c r="J57" s="99"/>
    </row>
    <row r="58" spans="1:10" ht="24" customHeight="1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94140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242">
        <v>50940</v>
      </c>
      <c r="G60" s="305"/>
      <c r="H60" s="305"/>
      <c r="I60" s="305"/>
      <c r="J60" s="306"/>
    </row>
    <row r="61" spans="1:10" ht="36" customHeight="1" x14ac:dyDescent="0.25">
      <c r="A61" s="7"/>
      <c r="B61" s="140" t="s">
        <v>268</v>
      </c>
      <c r="C61" s="141"/>
      <c r="D61" s="141"/>
      <c r="E61" s="142"/>
      <c r="F61" s="242">
        <v>787140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94" t="s">
        <v>158</v>
      </c>
      <c r="C62" s="95"/>
      <c r="D62" s="95"/>
      <c r="E62" s="96"/>
      <c r="F62" s="242">
        <v>187740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94" t="s">
        <v>159</v>
      </c>
      <c r="C63" s="95"/>
      <c r="D63" s="95"/>
      <c r="E63" s="96"/>
      <c r="F63" s="242">
        <v>187740</v>
      </c>
      <c r="G63" s="305"/>
      <c r="H63" s="305"/>
      <c r="I63" s="305"/>
      <c r="J63" s="306"/>
    </row>
    <row r="64" spans="1:10" ht="36" customHeight="1" x14ac:dyDescent="0.25">
      <c r="A64" s="7" t="s">
        <v>111</v>
      </c>
      <c r="B64" s="94" t="s">
        <v>160</v>
      </c>
      <c r="C64" s="95"/>
      <c r="D64" s="95"/>
      <c r="E64" s="96"/>
      <c r="F64" s="242">
        <v>225288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94" t="s">
        <v>161</v>
      </c>
      <c r="C65" s="95"/>
      <c r="D65" s="95"/>
      <c r="E65" s="96"/>
      <c r="F65" s="242">
        <v>54540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94" t="s">
        <v>162</v>
      </c>
      <c r="C66" s="95"/>
      <c r="D66" s="95"/>
      <c r="E66" s="96"/>
      <c r="F66" s="242">
        <v>94140</v>
      </c>
      <c r="G66" s="305"/>
      <c r="H66" s="305"/>
      <c r="I66" s="305"/>
      <c r="J66" s="306"/>
    </row>
    <row r="67" spans="1:10" ht="36" customHeight="1" x14ac:dyDescent="0.25">
      <c r="A67" s="7" t="s">
        <v>111</v>
      </c>
      <c r="B67" s="140" t="s">
        <v>163</v>
      </c>
      <c r="C67" s="141"/>
      <c r="D67" s="141"/>
      <c r="E67" s="142"/>
      <c r="F67" s="242">
        <v>187740</v>
      </c>
      <c r="G67" s="305"/>
      <c r="H67" s="305"/>
      <c r="I67" s="305"/>
      <c r="J67" s="306"/>
    </row>
    <row r="68" spans="1:10" ht="36" customHeight="1" x14ac:dyDescent="0.25">
      <c r="A68" s="7"/>
      <c r="B68" s="140" t="s">
        <v>164</v>
      </c>
      <c r="C68" s="141"/>
      <c r="D68" s="141"/>
      <c r="E68" s="142"/>
      <c r="F68" s="242">
        <v>55800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112" t="s">
        <v>165</v>
      </c>
      <c r="C69" s="113"/>
      <c r="D69" s="113"/>
      <c r="E69" s="114"/>
      <c r="F69" s="242">
        <v>3240</v>
      </c>
      <c r="G69" s="305"/>
      <c r="H69" s="305"/>
      <c r="I69" s="305"/>
      <c r="J69" s="306"/>
    </row>
    <row r="70" spans="1:10" ht="36" customHeight="1" x14ac:dyDescent="0.25">
      <c r="A70" s="7"/>
      <c r="B70" s="140" t="s">
        <v>166</v>
      </c>
      <c r="C70" s="141"/>
      <c r="D70" s="141"/>
      <c r="E70" s="142"/>
      <c r="F70" s="242">
        <v>38340</v>
      </c>
      <c r="G70" s="305"/>
      <c r="H70" s="305"/>
      <c r="I70" s="305"/>
      <c r="J70" s="306"/>
    </row>
    <row r="71" spans="1:10" ht="36" customHeight="1" x14ac:dyDescent="0.25">
      <c r="B71" s="140" t="s">
        <v>167</v>
      </c>
      <c r="C71" s="141"/>
      <c r="D71" s="141"/>
      <c r="E71" s="142"/>
      <c r="F71" s="242">
        <v>31140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140" t="s">
        <v>169</v>
      </c>
      <c r="C72" s="141"/>
      <c r="D72" s="141"/>
      <c r="E72" s="142"/>
      <c r="F72" s="242">
        <v>94140</v>
      </c>
      <c r="G72" s="305"/>
      <c r="H72" s="305"/>
      <c r="I72" s="305"/>
      <c r="J72" s="306"/>
    </row>
    <row r="73" spans="1:10" ht="37.5" customHeight="1" x14ac:dyDescent="0.25">
      <c r="A73" s="7"/>
      <c r="B73" s="94" t="s">
        <v>170</v>
      </c>
      <c r="C73" s="95"/>
      <c r="D73" s="95"/>
      <c r="E73" s="96"/>
      <c r="F73" s="242">
        <v>8694</v>
      </c>
      <c r="G73" s="305"/>
      <c r="H73" s="305"/>
      <c r="I73" s="305"/>
      <c r="J73" s="306"/>
    </row>
    <row r="74" spans="1:10" ht="36" customHeight="1" x14ac:dyDescent="0.25">
      <c r="A74" s="7"/>
      <c r="B74" s="94" t="s">
        <v>171</v>
      </c>
      <c r="C74" s="95"/>
      <c r="D74" s="95"/>
      <c r="E74" s="96"/>
      <c r="F74" s="242">
        <v>54090</v>
      </c>
      <c r="G74" s="305"/>
      <c r="H74" s="305"/>
      <c r="I74" s="305"/>
      <c r="J74" s="306"/>
    </row>
    <row r="75" spans="1:10" ht="36" customHeight="1" x14ac:dyDescent="0.25">
      <c r="A75" s="7"/>
      <c r="B75" s="94" t="s">
        <v>172</v>
      </c>
      <c r="C75" s="95"/>
      <c r="D75" s="95"/>
      <c r="E75" s="138"/>
      <c r="F75" s="242">
        <v>60030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242">
        <v>132480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242">
        <v>72000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242">
        <v>263520</v>
      </c>
      <c r="G78" s="305"/>
      <c r="H78" s="305"/>
      <c r="I78" s="305"/>
      <c r="J78" s="306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242">
        <v>263520</v>
      </c>
      <c r="G79" s="305"/>
      <c r="H79" s="305"/>
      <c r="I79" s="305"/>
      <c r="J79" s="306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242">
        <v>316224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242">
        <v>77040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242">
        <v>132480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242">
        <v>263520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112" t="s">
        <v>181</v>
      </c>
      <c r="C84" s="113"/>
      <c r="D84" s="113"/>
      <c r="E84" s="114"/>
      <c r="F84" s="242">
        <v>5040</v>
      </c>
      <c r="G84" s="305"/>
      <c r="H84" s="305"/>
      <c r="I84" s="305"/>
      <c r="J84" s="306"/>
    </row>
    <row r="85" spans="1:10" ht="36" customHeight="1" thickBot="1" x14ac:dyDescent="0.3">
      <c r="A85" s="7" t="s">
        <v>113</v>
      </c>
      <c r="B85" s="94" t="s">
        <v>183</v>
      </c>
      <c r="C85" s="95"/>
      <c r="D85" s="95"/>
      <c r="E85" s="96"/>
      <c r="F85" s="242">
        <v>132480</v>
      </c>
      <c r="G85" s="305"/>
      <c r="H85" s="305"/>
      <c r="I85" s="305"/>
      <c r="J85" s="306"/>
    </row>
    <row r="86" spans="1:10" ht="22.5" customHeight="1" x14ac:dyDescent="0.25">
      <c r="A86" s="7" t="s">
        <v>111</v>
      </c>
      <c r="B86" s="106" t="s">
        <v>185</v>
      </c>
      <c r="C86" s="107"/>
      <c r="D86" s="107"/>
      <c r="E86" s="107"/>
      <c r="F86" s="107"/>
      <c r="G86" s="107"/>
      <c r="H86" s="107"/>
      <c r="I86" s="107"/>
      <c r="J86" s="108"/>
    </row>
    <row r="87" spans="1:10" ht="36" customHeight="1" thickBot="1" x14ac:dyDescent="0.3">
      <c r="A87" s="7"/>
      <c r="B87" s="140" t="s">
        <v>168</v>
      </c>
      <c r="C87" s="141"/>
      <c r="D87" s="141"/>
      <c r="E87" s="142"/>
      <c r="F87" s="97">
        <v>40</v>
      </c>
      <c r="G87" s="98"/>
      <c r="H87" s="98"/>
      <c r="I87" s="98"/>
      <c r="J87" s="99"/>
    </row>
    <row r="88" spans="1:10" ht="36" customHeight="1" thickBot="1" x14ac:dyDescent="0.3">
      <c r="A88" s="7"/>
      <c r="B88" s="20" t="s">
        <v>184</v>
      </c>
      <c r="C88" s="21"/>
      <c r="D88" s="21"/>
      <c r="E88" s="22"/>
      <c r="F88" s="126"/>
      <c r="G88" s="127"/>
      <c r="H88" s="127"/>
      <c r="I88" s="127"/>
      <c r="J88" s="128"/>
    </row>
    <row r="89" spans="1:10" ht="36" customHeight="1" thickBot="1" x14ac:dyDescent="0.3">
      <c r="A89" s="7"/>
      <c r="B89" s="188" t="s">
        <v>185</v>
      </c>
      <c r="C89" s="189"/>
      <c r="D89" s="189"/>
      <c r="E89" s="189"/>
      <c r="F89" s="189"/>
      <c r="G89" s="189"/>
      <c r="H89" s="189"/>
      <c r="I89" s="189"/>
      <c r="J89" s="190"/>
    </row>
    <row r="90" spans="1:10" ht="36" customHeight="1" x14ac:dyDescent="0.25">
      <c r="A90" s="7"/>
      <c r="B90" s="129" t="s">
        <v>186</v>
      </c>
      <c r="C90" s="130"/>
      <c r="D90" s="130"/>
      <c r="E90" s="131"/>
      <c r="F90" s="97">
        <v>60</v>
      </c>
      <c r="G90" s="98"/>
      <c r="H90" s="98"/>
      <c r="I90" s="98"/>
      <c r="J90" s="99"/>
    </row>
    <row r="91" spans="1:10" ht="36" customHeight="1" x14ac:dyDescent="0.25">
      <c r="A91" s="7"/>
      <c r="B91" s="94" t="s">
        <v>187</v>
      </c>
      <c r="C91" s="95"/>
      <c r="D91" s="95"/>
      <c r="E91" s="96"/>
      <c r="F91" s="97">
        <v>99</v>
      </c>
      <c r="G91" s="98"/>
      <c r="H91" s="98"/>
      <c r="I91" s="98"/>
      <c r="J91" s="99"/>
    </row>
    <row r="92" spans="1:10" ht="36" customHeight="1" thickBot="1" x14ac:dyDescent="0.3">
      <c r="A92" s="7"/>
      <c r="B92" s="94" t="s">
        <v>188</v>
      </c>
      <c r="C92" s="95"/>
      <c r="D92" s="95"/>
      <c r="E92" s="96"/>
      <c r="F92" s="97">
        <v>150</v>
      </c>
      <c r="G92" s="98"/>
      <c r="H92" s="98"/>
      <c r="I92" s="98"/>
      <c r="J92" s="99"/>
    </row>
    <row r="93" spans="1:10" ht="36" customHeight="1" thickBot="1" x14ac:dyDescent="0.3">
      <c r="A93" s="7"/>
      <c r="B93" s="119" t="s">
        <v>189</v>
      </c>
      <c r="C93" s="120"/>
      <c r="D93" s="120"/>
      <c r="E93" s="121"/>
      <c r="F93" s="273"/>
      <c r="G93" s="274"/>
      <c r="H93" s="274"/>
      <c r="I93" s="274"/>
      <c r="J93" s="275"/>
    </row>
    <row r="94" spans="1:10" ht="36" customHeight="1" x14ac:dyDescent="0.25">
      <c r="A94" s="7" t="s">
        <v>111</v>
      </c>
      <c r="B94" s="94" t="s">
        <v>253</v>
      </c>
      <c r="C94" s="95"/>
      <c r="D94" s="95"/>
      <c r="E94" s="96"/>
      <c r="F94" s="97">
        <v>61740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269</v>
      </c>
      <c r="C95" s="95"/>
      <c r="D95" s="95"/>
      <c r="E95" s="96"/>
      <c r="F95" s="97">
        <v>61740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270</v>
      </c>
      <c r="C96" s="95"/>
      <c r="D96" s="95"/>
      <c r="E96" s="96"/>
      <c r="F96" s="97">
        <v>87120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140" t="s">
        <v>271</v>
      </c>
      <c r="C97" s="141"/>
      <c r="D97" s="141"/>
      <c r="E97" s="142"/>
      <c r="F97" s="97">
        <v>87120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96"/>
      <c r="F98" s="97">
        <v>43740</v>
      </c>
      <c r="G98" s="98"/>
      <c r="H98" s="98"/>
      <c r="I98" s="98"/>
      <c r="J98" s="99"/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31140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61740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76140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1080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43740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88740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110340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1440</v>
      </c>
      <c r="G107" s="104"/>
      <c r="H107" s="104"/>
      <c r="I107" s="104"/>
      <c r="J107" s="105"/>
    </row>
    <row r="108" spans="1:10" ht="24" customHeight="1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150</v>
      </c>
      <c r="G110" s="311"/>
      <c r="H110" s="311"/>
      <c r="I110" s="311"/>
      <c r="J110" s="312"/>
    </row>
    <row r="111" spans="1:10" ht="24" customHeight="1" thickBot="1" x14ac:dyDescent="0.3">
      <c r="A111" s="7"/>
      <c r="B111" s="85"/>
      <c r="C111" s="155"/>
      <c r="D111" s="155"/>
      <c r="E111" s="156"/>
      <c r="F111" s="241"/>
      <c r="G111" s="303"/>
      <c r="H111" s="303"/>
      <c r="I111" s="303"/>
      <c r="J111" s="304"/>
    </row>
    <row r="112" spans="1:10" ht="54" customHeight="1" thickBot="1" x14ac:dyDescent="0.3">
      <c r="A112" s="7" t="s">
        <v>111</v>
      </c>
      <c r="B112" s="439" t="s">
        <v>272</v>
      </c>
      <c r="C112" s="437"/>
      <c r="D112" s="437"/>
      <c r="E112" s="438"/>
      <c r="F112" s="122"/>
      <c r="G112" s="123"/>
      <c r="H112" s="123"/>
      <c r="I112" s="123"/>
      <c r="J112" s="124"/>
    </row>
    <row r="113" spans="1:10" ht="36" customHeight="1" x14ac:dyDescent="0.25">
      <c r="A113" s="7" t="s">
        <v>111</v>
      </c>
      <c r="B113" s="428" t="s">
        <v>273</v>
      </c>
      <c r="C113" s="429"/>
      <c r="D113" s="429"/>
      <c r="E113" s="430"/>
      <c r="F113" s="46"/>
      <c r="G113" s="46"/>
      <c r="H113" s="46"/>
      <c r="I113" s="46"/>
      <c r="J113" s="47"/>
    </row>
    <row r="114" spans="1:10" ht="36" customHeight="1" thickBot="1" x14ac:dyDescent="0.3">
      <c r="A114" s="7"/>
      <c r="B114" s="440" t="s">
        <v>274</v>
      </c>
      <c r="C114" s="441"/>
      <c r="D114" s="441"/>
      <c r="E114" s="442"/>
      <c r="F114" s="46"/>
      <c r="G114" s="46"/>
      <c r="H114" s="46"/>
      <c r="I114" s="46"/>
      <c r="J114" s="46"/>
    </row>
    <row r="115" spans="1:10" ht="18" customHeight="1" x14ac:dyDescent="0.25">
      <c r="A115" s="7"/>
      <c r="B115" s="27"/>
      <c r="C115" s="28"/>
      <c r="D115" s="28"/>
      <c r="E115" s="28"/>
      <c r="F115" s="29"/>
      <c r="G115" s="29"/>
      <c r="H115" s="29"/>
      <c r="I115" s="29"/>
      <c r="J115" s="29"/>
    </row>
    <row r="116" spans="1:10" ht="67.5" customHeight="1" x14ac:dyDescent="0.25">
      <c r="A116" s="7"/>
      <c r="B116" s="91" t="s">
        <v>275</v>
      </c>
      <c r="C116" s="91"/>
      <c r="D116" s="91"/>
      <c r="E116" s="91"/>
      <c r="F116" s="91"/>
      <c r="G116" s="91"/>
      <c r="H116" s="91"/>
      <c r="I116" s="91"/>
      <c r="J116" s="91"/>
    </row>
    <row r="117" spans="1:10" ht="27" customHeight="1" x14ac:dyDescent="0.25">
      <c r="A117" s="7" t="s">
        <v>113</v>
      </c>
      <c r="B117" s="92" t="s">
        <v>209</v>
      </c>
      <c r="C117" s="92"/>
      <c r="D117" s="92"/>
      <c r="E117" s="92"/>
      <c r="F117" s="92"/>
      <c r="G117" s="92"/>
      <c r="H117" s="92"/>
      <c r="I117" s="92"/>
      <c r="J117" s="92"/>
    </row>
    <row r="118" spans="1:10" s="37" customFormat="1" ht="20.100000000000001" customHeight="1" x14ac:dyDescent="0.25">
      <c r="B118" s="55"/>
      <c r="F118" s="56"/>
      <c r="G118" s="56"/>
      <c r="H118" s="56"/>
      <c r="I118" s="56"/>
      <c r="J118" s="56"/>
    </row>
    <row r="119" spans="1:10" s="48" customFormat="1" ht="36" customHeight="1" thickBot="1" x14ac:dyDescent="0.3">
      <c r="B119" s="341" t="s">
        <v>276</v>
      </c>
      <c r="C119" s="341"/>
      <c r="D119" s="341"/>
      <c r="E119" s="341"/>
      <c r="F119" s="341"/>
      <c r="G119" s="341"/>
      <c r="H119" s="341"/>
      <c r="I119" s="341"/>
    </row>
    <row r="120" spans="1:10" s="32" customFormat="1" ht="36" customHeight="1" thickBot="1" x14ac:dyDescent="0.3">
      <c r="B120" s="342" t="s">
        <v>277</v>
      </c>
      <c r="C120" s="343"/>
      <c r="D120" s="343"/>
      <c r="E120" s="343"/>
      <c r="F120" s="343"/>
      <c r="G120" s="343"/>
      <c r="H120" s="343"/>
      <c r="I120" s="344"/>
    </row>
    <row r="121" spans="1:10" ht="76.5" customHeight="1" thickBot="1" x14ac:dyDescent="0.3">
      <c r="B121" s="345" t="s">
        <v>278</v>
      </c>
      <c r="C121" s="346"/>
      <c r="D121" s="347" t="s">
        <v>279</v>
      </c>
      <c r="E121" s="348"/>
      <c r="F121" s="349"/>
      <c r="G121" s="348" t="s">
        <v>280</v>
      </c>
      <c r="H121" s="348"/>
      <c r="I121" s="349"/>
      <c r="J121" s="8"/>
    </row>
    <row r="122" spans="1:10" ht="36" customHeight="1" x14ac:dyDescent="0.25">
      <c r="B122" s="331" t="s">
        <v>281</v>
      </c>
      <c r="C122" s="332"/>
      <c r="D122" s="333" t="s">
        <v>282</v>
      </c>
      <c r="E122" s="333"/>
      <c r="F122" s="333"/>
      <c r="G122" s="335">
        <v>2190</v>
      </c>
      <c r="H122" s="333"/>
      <c r="I122" s="336"/>
      <c r="J122" s="8"/>
    </row>
    <row r="123" spans="1:10" ht="36" customHeight="1" x14ac:dyDescent="0.25">
      <c r="B123" s="337" t="s">
        <v>283</v>
      </c>
      <c r="C123" s="338"/>
      <c r="D123" s="334"/>
      <c r="E123" s="334"/>
      <c r="F123" s="334"/>
      <c r="G123" s="339">
        <v>1590</v>
      </c>
      <c r="H123" s="334"/>
      <c r="I123" s="340"/>
      <c r="J123" s="8"/>
    </row>
    <row r="124" spans="1:10" ht="36" customHeight="1" x14ac:dyDescent="0.25">
      <c r="B124" s="337" t="s">
        <v>284</v>
      </c>
      <c r="C124" s="338"/>
      <c r="D124" s="334"/>
      <c r="E124" s="334"/>
      <c r="F124" s="334"/>
      <c r="G124" s="339">
        <v>1440</v>
      </c>
      <c r="H124" s="334"/>
      <c r="I124" s="340"/>
      <c r="J124" s="8"/>
    </row>
    <row r="125" spans="1:10" ht="54" customHeight="1" x14ac:dyDescent="0.25">
      <c r="B125" s="337" t="s">
        <v>285</v>
      </c>
      <c r="C125" s="338"/>
      <c r="D125" s="334"/>
      <c r="E125" s="334"/>
      <c r="F125" s="334"/>
      <c r="G125" s="339">
        <v>1290</v>
      </c>
      <c r="H125" s="334"/>
      <c r="I125" s="340"/>
      <c r="J125" s="8"/>
    </row>
    <row r="126" spans="1:10" ht="18" customHeight="1" x14ac:dyDescent="0.25">
      <c r="B126" s="49"/>
      <c r="C126" s="49"/>
      <c r="D126" s="50"/>
      <c r="E126" s="50"/>
      <c r="F126" s="50"/>
      <c r="G126" s="51"/>
      <c r="H126" s="50"/>
      <c r="I126" s="50"/>
      <c r="J126" s="8"/>
    </row>
    <row r="127" spans="1:10" ht="40.5" customHeight="1" x14ac:dyDescent="0.25">
      <c r="A127" s="7"/>
      <c r="B127" s="93" t="s">
        <v>210</v>
      </c>
      <c r="C127" s="93"/>
      <c r="D127" s="93"/>
      <c r="E127" s="93"/>
      <c r="F127" s="93"/>
      <c r="G127" s="93"/>
      <c r="H127" s="93"/>
      <c r="I127" s="93"/>
      <c r="J127" s="93"/>
    </row>
    <row r="128" spans="1:10" ht="18" customHeight="1" x14ac:dyDescent="0.25">
      <c r="A128" s="7"/>
    </row>
  </sheetData>
  <sheetProtection selectLockedCells="1" selectUnlockedCells="1"/>
  <mergeCells count="23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F88:J88"/>
    <mergeCell ref="B89:J89"/>
    <mergeCell ref="B90:E90"/>
    <mergeCell ref="F90:J90"/>
    <mergeCell ref="B91:E91"/>
    <mergeCell ref="F91:J91"/>
    <mergeCell ref="B84:E84"/>
    <mergeCell ref="F84:J84"/>
    <mergeCell ref="B85:E85"/>
    <mergeCell ref="F85:J85"/>
    <mergeCell ref="B86:J86"/>
    <mergeCell ref="B87:E87"/>
    <mergeCell ref="F87:J87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16:J116"/>
    <mergeCell ref="B117:J117"/>
    <mergeCell ref="B119:I119"/>
    <mergeCell ref="B120:I120"/>
    <mergeCell ref="B121:C121"/>
    <mergeCell ref="D121:F121"/>
    <mergeCell ref="G121:I121"/>
    <mergeCell ref="B111:E111"/>
    <mergeCell ref="F111:J111"/>
    <mergeCell ref="B112:E112"/>
    <mergeCell ref="F112:J112"/>
    <mergeCell ref="B113:E113"/>
    <mergeCell ref="B114:E114"/>
    <mergeCell ref="B127:J127"/>
    <mergeCell ref="B122:C122"/>
    <mergeCell ref="D122:F125"/>
    <mergeCell ref="G122:I122"/>
    <mergeCell ref="B123:C123"/>
    <mergeCell ref="G123:I123"/>
    <mergeCell ref="B124:C124"/>
    <mergeCell ref="G124:I124"/>
    <mergeCell ref="B125:C125"/>
    <mergeCell ref="G125:I12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44"/>
  <sheetViews>
    <sheetView view="pageBreakPreview" topLeftCell="B1" zoomScale="50" zoomScaleNormal="60" zoomScaleSheetLayoutView="50" workbookViewId="0">
      <pane ySplit="4" topLeftCell="A6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77781.599999999991</v>
      </c>
      <c r="G8" s="16">
        <f>H8*1.1</f>
        <v>71299.8</v>
      </c>
      <c r="H8" s="16">
        <v>64818</v>
      </c>
      <c r="I8" s="16">
        <f>H8*0.75</f>
        <v>48613.5</v>
      </c>
      <c r="J8" s="16">
        <f>H8*0.5</f>
        <v>32409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194486.39999999999</v>
      </c>
      <c r="G9" s="18">
        <f>H9*1.1</f>
        <v>178279.2</v>
      </c>
      <c r="H9" s="18">
        <v>162072</v>
      </c>
      <c r="I9" s="18">
        <f>H9*0.75</f>
        <v>121554</v>
      </c>
      <c r="J9" s="18">
        <f>H9*0.5</f>
        <v>81036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89121.599999999991</v>
      </c>
      <c r="G11" s="16">
        <f>H11*1.1</f>
        <v>81694.8</v>
      </c>
      <c r="H11" s="16">
        <v>74268</v>
      </c>
      <c r="I11" s="16">
        <f>H11*0.75</f>
        <v>55701</v>
      </c>
      <c r="J11" s="16">
        <f>H11*0.5</f>
        <v>37134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222825.60000000001</v>
      </c>
      <c r="G12" s="18">
        <f>H12*1.1</f>
        <v>204256.80000000002</v>
      </c>
      <c r="H12" s="18">
        <v>185688</v>
      </c>
      <c r="I12" s="18">
        <f>H12*0.75</f>
        <v>139266</v>
      </c>
      <c r="J12" s="18">
        <f>H12*0.5</f>
        <v>92844</v>
      </c>
    </row>
    <row r="13" spans="1:10" ht="24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14940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37440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2160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5400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"&amp;MIN(F21:F47)&amp;" до "&amp;MAX(F25:F47)</f>
        <v>Цена от 14760 до 767520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14760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29520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59040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88560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118080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147600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177120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206640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236160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265680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295200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324720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354240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383760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413280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442800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472320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501840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531360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560880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590400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619920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649440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678960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708480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738000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247</v>
      </c>
      <c r="C47" s="138"/>
      <c r="D47" s="138"/>
      <c r="E47" s="96"/>
      <c r="F47" s="97">
        <v>767520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"&amp;MIN(F49:F58)&amp;" до "&amp;MAX(F49:F58)</f>
        <v>Цена от 2340 до 122940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9000</v>
      </c>
      <c r="G49" s="98"/>
      <c r="H49" s="98"/>
      <c r="I49" s="98"/>
      <c r="J49" s="99"/>
    </row>
    <row r="50" spans="1:10" ht="36" customHeight="1" x14ac:dyDescent="0.25">
      <c r="A50" s="7"/>
      <c r="B50" s="94" t="s">
        <v>214</v>
      </c>
      <c r="C50" s="95"/>
      <c r="D50" s="95"/>
      <c r="E50" s="96"/>
      <c r="F50" s="97">
        <v>7740</v>
      </c>
      <c r="G50" s="98"/>
      <c r="H50" s="98"/>
      <c r="I50" s="98"/>
      <c r="J50" s="99"/>
    </row>
    <row r="51" spans="1:10" ht="36" customHeight="1" x14ac:dyDescent="0.25">
      <c r="A51" s="7"/>
      <c r="B51" s="112" t="s">
        <v>144</v>
      </c>
      <c r="C51" s="113"/>
      <c r="D51" s="113"/>
      <c r="E51" s="114"/>
      <c r="F51" s="115">
        <v>122940</v>
      </c>
      <c r="G51" s="116"/>
      <c r="H51" s="116"/>
      <c r="I51" s="116"/>
      <c r="J51" s="117"/>
    </row>
    <row r="52" spans="1:10" ht="36" customHeight="1" x14ac:dyDescent="0.25">
      <c r="A52" s="7"/>
      <c r="B52" s="94" t="s">
        <v>145</v>
      </c>
      <c r="C52" s="95"/>
      <c r="D52" s="95"/>
      <c r="E52" s="96"/>
      <c r="F52" s="97">
        <v>27540</v>
      </c>
      <c r="G52" s="98"/>
      <c r="H52" s="98"/>
      <c r="I52" s="98"/>
      <c r="J52" s="99"/>
    </row>
    <row r="53" spans="1:10" ht="36" customHeight="1" x14ac:dyDescent="0.25">
      <c r="A53" s="7"/>
      <c r="B53" s="94" t="s">
        <v>146</v>
      </c>
      <c r="C53" s="95"/>
      <c r="D53" s="95"/>
      <c r="E53" s="96"/>
      <c r="F53" s="97">
        <v>74340</v>
      </c>
      <c r="G53" s="98"/>
      <c r="H53" s="98"/>
      <c r="I53" s="98"/>
      <c r="J53" s="99"/>
    </row>
    <row r="54" spans="1:10" ht="36" customHeight="1" x14ac:dyDescent="0.25">
      <c r="A54" s="7"/>
      <c r="B54" s="94" t="s">
        <v>147</v>
      </c>
      <c r="C54" s="95"/>
      <c r="D54" s="95"/>
      <c r="E54" s="96"/>
      <c r="F54" s="97">
        <v>2340</v>
      </c>
      <c r="G54" s="98"/>
      <c r="H54" s="98"/>
      <c r="I54" s="98"/>
      <c r="J54" s="99"/>
    </row>
    <row r="55" spans="1:10" ht="36" customHeight="1" x14ac:dyDescent="0.25">
      <c r="A55" s="7"/>
      <c r="B55" s="94" t="s">
        <v>148</v>
      </c>
      <c r="C55" s="95"/>
      <c r="D55" s="95"/>
      <c r="E55" s="96"/>
      <c r="F55" s="97">
        <v>2340</v>
      </c>
      <c r="G55" s="98"/>
      <c r="H55" s="98"/>
      <c r="I55" s="98"/>
      <c r="J55" s="99"/>
    </row>
    <row r="56" spans="1:10" ht="36" customHeight="1" x14ac:dyDescent="0.25">
      <c r="A56" s="7"/>
      <c r="B56" s="94" t="s">
        <v>149</v>
      </c>
      <c r="C56" s="95"/>
      <c r="D56" s="95"/>
      <c r="E56" s="96"/>
      <c r="F56" s="97">
        <v>4680</v>
      </c>
      <c r="G56" s="98"/>
      <c r="H56" s="98"/>
      <c r="I56" s="98"/>
      <c r="J56" s="99"/>
    </row>
    <row r="57" spans="1:10" ht="36" customHeight="1" x14ac:dyDescent="0.25">
      <c r="A57" s="7"/>
      <c r="B57" s="94" t="s">
        <v>150</v>
      </c>
      <c r="C57" s="95"/>
      <c r="D57" s="95"/>
      <c r="E57" s="96"/>
      <c r="F57" s="97">
        <v>7020</v>
      </c>
      <c r="G57" s="98"/>
      <c r="H57" s="98"/>
      <c r="I57" s="98"/>
      <c r="J57" s="99"/>
    </row>
    <row r="58" spans="1:10" ht="36" customHeight="1" thickBot="1" x14ac:dyDescent="0.3">
      <c r="A58" s="7"/>
      <c r="B58" s="94" t="s">
        <v>151</v>
      </c>
      <c r="C58" s="95"/>
      <c r="D58" s="95"/>
      <c r="E58" s="96"/>
      <c r="F58" s="97">
        <v>61740</v>
      </c>
      <c r="G58" s="98"/>
      <c r="H58" s="98"/>
      <c r="I58" s="98"/>
      <c r="J58" s="99"/>
    </row>
    <row r="59" spans="1:10" ht="54" customHeight="1" thickBot="1" x14ac:dyDescent="0.3">
      <c r="A59" s="7"/>
      <c r="B59" s="251" t="s">
        <v>215</v>
      </c>
      <c r="C59" s="252"/>
      <c r="D59" s="252"/>
      <c r="E59" s="253"/>
      <c r="F59" s="273" t="str">
        <f>"Цена от "&amp;MIN(F61,F65:F79)&amp;" до "&amp;MAX(F61,F65:F79)</f>
        <v>Цена от 3240 до 835740</v>
      </c>
      <c r="G59" s="274"/>
      <c r="H59" s="274"/>
      <c r="I59" s="274"/>
      <c r="J59" s="275"/>
    </row>
    <row r="60" spans="1:10" ht="24" customHeight="1" thickBot="1" x14ac:dyDescent="0.3">
      <c r="A60" s="7"/>
      <c r="B60" s="85"/>
      <c r="C60" s="86"/>
      <c r="D60" s="86"/>
      <c r="E60" s="87"/>
      <c r="F60" s="88"/>
      <c r="G60" s="89"/>
      <c r="H60" s="89"/>
      <c r="I60" s="89"/>
      <c r="J60" s="90"/>
    </row>
    <row r="61" spans="1:10" ht="36" customHeight="1" x14ac:dyDescent="0.25">
      <c r="A61" s="7"/>
      <c r="B61" s="94" t="s">
        <v>153</v>
      </c>
      <c r="C61" s="95"/>
      <c r="D61" s="95"/>
      <c r="E61" s="96"/>
      <c r="F61" s="97">
        <v>75600</v>
      </c>
      <c r="G61" s="98"/>
      <c r="H61" s="98"/>
      <c r="I61" s="98"/>
      <c r="J61" s="99"/>
    </row>
    <row r="62" spans="1:10" ht="36" customHeight="1" x14ac:dyDescent="0.25">
      <c r="A62" s="7"/>
      <c r="B62" s="132" t="s">
        <v>154</v>
      </c>
      <c r="C62" s="133"/>
      <c r="D62" s="133"/>
      <c r="E62" s="134"/>
      <c r="F62" s="97">
        <v>7560</v>
      </c>
      <c r="G62" s="98"/>
      <c r="H62" s="98"/>
      <c r="I62" s="98"/>
      <c r="J62" s="99"/>
    </row>
    <row r="63" spans="1:10" ht="36" customHeight="1" thickBot="1" x14ac:dyDescent="0.3">
      <c r="A63" s="7"/>
      <c r="B63" s="132" t="s">
        <v>155</v>
      </c>
      <c r="C63" s="133"/>
      <c r="D63" s="133"/>
      <c r="E63" s="134"/>
      <c r="F63" s="97">
        <v>18900</v>
      </c>
      <c r="G63" s="98"/>
      <c r="H63" s="98"/>
      <c r="I63" s="98"/>
      <c r="J63" s="99"/>
    </row>
    <row r="64" spans="1:10" ht="24" customHeight="1" thickBot="1" x14ac:dyDescent="0.3">
      <c r="A64" s="7"/>
      <c r="B64" s="85"/>
      <c r="C64" s="86"/>
      <c r="D64" s="86"/>
      <c r="E64" s="87"/>
      <c r="F64" s="88"/>
      <c r="G64" s="89"/>
      <c r="H64" s="89"/>
      <c r="I64" s="89"/>
      <c r="J64" s="90"/>
    </row>
    <row r="65" spans="1:10" ht="36" customHeight="1" x14ac:dyDescent="0.25">
      <c r="A65" s="7" t="s">
        <v>111</v>
      </c>
      <c r="B65" s="112" t="s">
        <v>156</v>
      </c>
      <c r="C65" s="113"/>
      <c r="D65" s="113"/>
      <c r="E65" s="114"/>
      <c r="F65" s="115">
        <v>85140</v>
      </c>
      <c r="G65" s="116"/>
      <c r="H65" s="116"/>
      <c r="I65" s="116"/>
      <c r="J65" s="117"/>
    </row>
    <row r="66" spans="1:10" ht="36" customHeight="1" x14ac:dyDescent="0.25">
      <c r="A66" s="7" t="s">
        <v>111</v>
      </c>
      <c r="B66" s="112" t="s">
        <v>314</v>
      </c>
      <c r="C66" s="113"/>
      <c r="D66" s="113"/>
      <c r="E66" s="114"/>
      <c r="F66" s="115">
        <v>835740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115">
        <v>61740</v>
      </c>
      <c r="G67" s="116"/>
      <c r="H67" s="116"/>
      <c r="I67" s="116"/>
      <c r="J67" s="117"/>
    </row>
    <row r="68" spans="1:10" ht="36" customHeight="1" x14ac:dyDescent="0.25">
      <c r="A68" s="7"/>
      <c r="B68" s="112" t="s">
        <v>268</v>
      </c>
      <c r="C68" s="113"/>
      <c r="D68" s="113"/>
      <c r="E68" s="114"/>
      <c r="F68" s="115">
        <v>787140</v>
      </c>
      <c r="G68" s="116"/>
      <c r="H68" s="116"/>
      <c r="I68" s="116"/>
      <c r="J68" s="117"/>
    </row>
    <row r="69" spans="1:10" ht="36" customHeight="1" x14ac:dyDescent="0.25">
      <c r="A69" s="7" t="s">
        <v>111</v>
      </c>
      <c r="B69" s="94" t="s">
        <v>158</v>
      </c>
      <c r="C69" s="95"/>
      <c r="D69" s="95"/>
      <c r="E69" s="96"/>
      <c r="F69" s="115">
        <v>212940</v>
      </c>
      <c r="G69" s="116"/>
      <c r="H69" s="116"/>
      <c r="I69" s="116"/>
      <c r="J69" s="117"/>
    </row>
    <row r="70" spans="1:10" ht="36" customHeight="1" x14ac:dyDescent="0.25">
      <c r="A70" s="7" t="s">
        <v>111</v>
      </c>
      <c r="B70" s="94" t="s">
        <v>159</v>
      </c>
      <c r="C70" s="95"/>
      <c r="D70" s="95"/>
      <c r="E70" s="96"/>
      <c r="F70" s="115">
        <v>106740</v>
      </c>
      <c r="G70" s="116"/>
      <c r="H70" s="116"/>
      <c r="I70" s="116"/>
      <c r="J70" s="117"/>
    </row>
    <row r="71" spans="1:10" ht="36" customHeight="1" x14ac:dyDescent="0.25">
      <c r="A71" s="7" t="s">
        <v>111</v>
      </c>
      <c r="B71" s="94" t="s">
        <v>160</v>
      </c>
      <c r="C71" s="95"/>
      <c r="D71" s="95"/>
      <c r="E71" s="96"/>
      <c r="F71" s="115">
        <v>128088</v>
      </c>
      <c r="G71" s="116"/>
      <c r="H71" s="116"/>
      <c r="I71" s="116"/>
      <c r="J71" s="117"/>
    </row>
    <row r="72" spans="1:10" ht="36" customHeight="1" x14ac:dyDescent="0.25">
      <c r="A72" s="7" t="s">
        <v>111</v>
      </c>
      <c r="B72" s="94" t="s">
        <v>161</v>
      </c>
      <c r="C72" s="95"/>
      <c r="D72" s="95"/>
      <c r="E72" s="96"/>
      <c r="F72" s="115">
        <v>43740</v>
      </c>
      <c r="G72" s="116"/>
      <c r="H72" s="116"/>
      <c r="I72" s="116"/>
      <c r="J72" s="117"/>
    </row>
    <row r="73" spans="1:10" ht="36" customHeight="1" x14ac:dyDescent="0.25">
      <c r="A73" s="7" t="s">
        <v>111</v>
      </c>
      <c r="B73" s="94" t="s">
        <v>162</v>
      </c>
      <c r="C73" s="95"/>
      <c r="D73" s="95"/>
      <c r="E73" s="96"/>
      <c r="F73" s="115">
        <v>88740</v>
      </c>
      <c r="G73" s="116"/>
      <c r="H73" s="116"/>
      <c r="I73" s="116"/>
      <c r="J73" s="117"/>
    </row>
    <row r="74" spans="1:10" ht="36" customHeight="1" x14ac:dyDescent="0.25">
      <c r="A74" s="7" t="s">
        <v>111</v>
      </c>
      <c r="B74" s="112" t="s">
        <v>163</v>
      </c>
      <c r="C74" s="113"/>
      <c r="D74" s="113"/>
      <c r="E74" s="114"/>
      <c r="F74" s="115">
        <v>256140</v>
      </c>
      <c r="G74" s="116"/>
      <c r="H74" s="116"/>
      <c r="I74" s="116"/>
      <c r="J74" s="117"/>
    </row>
    <row r="75" spans="1:10" ht="36" customHeight="1" x14ac:dyDescent="0.25">
      <c r="A75" s="7"/>
      <c r="B75" s="112" t="s">
        <v>164</v>
      </c>
      <c r="C75" s="113"/>
      <c r="D75" s="113"/>
      <c r="E75" s="114"/>
      <c r="F75" s="115">
        <v>208080</v>
      </c>
      <c r="G75" s="116"/>
      <c r="H75" s="116"/>
      <c r="I75" s="116"/>
      <c r="J75" s="117"/>
    </row>
    <row r="76" spans="1:10" ht="36" customHeight="1" x14ac:dyDescent="0.25">
      <c r="A76" s="7" t="s">
        <v>111</v>
      </c>
      <c r="B76" s="112" t="s">
        <v>165</v>
      </c>
      <c r="C76" s="113"/>
      <c r="D76" s="113"/>
      <c r="E76" s="114"/>
      <c r="F76" s="115">
        <v>3240</v>
      </c>
      <c r="G76" s="116"/>
      <c r="H76" s="116"/>
      <c r="I76" s="116"/>
      <c r="J76" s="117"/>
    </row>
    <row r="77" spans="1:10" ht="36" customHeight="1" x14ac:dyDescent="0.25">
      <c r="B77" s="112" t="s">
        <v>166</v>
      </c>
      <c r="C77" s="113"/>
      <c r="D77" s="113"/>
      <c r="E77" s="114"/>
      <c r="F77" s="115">
        <v>79740</v>
      </c>
      <c r="G77" s="116"/>
      <c r="H77" s="116"/>
      <c r="I77" s="116"/>
      <c r="J77" s="117"/>
    </row>
    <row r="78" spans="1:10" ht="36" customHeight="1" x14ac:dyDescent="0.25">
      <c r="B78" s="112" t="s">
        <v>167</v>
      </c>
      <c r="C78" s="113"/>
      <c r="D78" s="113"/>
      <c r="E78" s="114"/>
      <c r="F78" s="115">
        <v>67140</v>
      </c>
      <c r="G78" s="116"/>
      <c r="H78" s="116"/>
      <c r="I78" s="116"/>
      <c r="J78" s="117"/>
    </row>
    <row r="79" spans="1:10" ht="36" customHeight="1" x14ac:dyDescent="0.25">
      <c r="A79" s="7" t="s">
        <v>111</v>
      </c>
      <c r="B79" s="112" t="s">
        <v>169</v>
      </c>
      <c r="C79" s="113"/>
      <c r="D79" s="113"/>
      <c r="E79" s="114"/>
      <c r="F79" s="115">
        <v>191340</v>
      </c>
      <c r="G79" s="116"/>
      <c r="H79" s="116"/>
      <c r="I79" s="116"/>
      <c r="J79" s="117"/>
    </row>
    <row r="80" spans="1:10" ht="37.5" customHeight="1" x14ac:dyDescent="0.25">
      <c r="A80" s="7"/>
      <c r="B80" s="94" t="s">
        <v>170</v>
      </c>
      <c r="C80" s="95"/>
      <c r="D80" s="95"/>
      <c r="E80" s="96"/>
      <c r="F80" s="115">
        <v>9000</v>
      </c>
      <c r="G80" s="116"/>
      <c r="H80" s="116"/>
      <c r="I80" s="116"/>
      <c r="J80" s="117"/>
    </row>
    <row r="81" spans="1:10" ht="36" customHeight="1" x14ac:dyDescent="0.25">
      <c r="A81" s="7"/>
      <c r="B81" s="94" t="s">
        <v>171</v>
      </c>
      <c r="C81" s="95"/>
      <c r="D81" s="95"/>
      <c r="E81" s="96"/>
      <c r="F81" s="115">
        <v>120150</v>
      </c>
      <c r="G81" s="116"/>
      <c r="H81" s="116"/>
      <c r="I81" s="116"/>
      <c r="J81" s="117"/>
    </row>
    <row r="82" spans="1:10" ht="36" customHeight="1" x14ac:dyDescent="0.25">
      <c r="A82" s="7"/>
      <c r="B82" s="94" t="s">
        <v>172</v>
      </c>
      <c r="C82" s="95"/>
      <c r="D82" s="95"/>
      <c r="E82" s="138"/>
      <c r="F82" s="115">
        <v>60030</v>
      </c>
      <c r="G82" s="116"/>
      <c r="H82" s="116"/>
      <c r="I82" s="116"/>
      <c r="J82" s="117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115">
        <v>213120</v>
      </c>
      <c r="G83" s="116"/>
      <c r="H83" s="116"/>
      <c r="I83" s="116"/>
      <c r="J83" s="117"/>
    </row>
    <row r="84" spans="1:10" ht="36" customHeight="1" x14ac:dyDescent="0.25">
      <c r="A84" s="7" t="s">
        <v>113</v>
      </c>
      <c r="B84" s="112" t="s">
        <v>315</v>
      </c>
      <c r="C84" s="113"/>
      <c r="D84" s="113"/>
      <c r="E84" s="114"/>
      <c r="F84" s="115">
        <v>1379520</v>
      </c>
      <c r="G84" s="116"/>
      <c r="H84" s="116"/>
      <c r="I84" s="116"/>
      <c r="J84" s="117"/>
    </row>
    <row r="85" spans="1:10" ht="36" customHeight="1" x14ac:dyDescent="0.25">
      <c r="A85" s="7" t="s">
        <v>113</v>
      </c>
      <c r="B85" s="94" t="s">
        <v>174</v>
      </c>
      <c r="C85" s="95"/>
      <c r="D85" s="95"/>
      <c r="E85" s="96"/>
      <c r="F85" s="115">
        <v>154800</v>
      </c>
      <c r="G85" s="116"/>
      <c r="H85" s="116"/>
      <c r="I85" s="116"/>
      <c r="J85" s="117"/>
    </row>
    <row r="86" spans="1:10" ht="36" customHeight="1" x14ac:dyDescent="0.25">
      <c r="A86" s="7" t="s">
        <v>113</v>
      </c>
      <c r="B86" s="94" t="s">
        <v>175</v>
      </c>
      <c r="C86" s="95"/>
      <c r="D86" s="95"/>
      <c r="E86" s="96"/>
      <c r="F86" s="115">
        <v>532800</v>
      </c>
      <c r="G86" s="116"/>
      <c r="H86" s="116"/>
      <c r="I86" s="116"/>
      <c r="J86" s="117"/>
    </row>
    <row r="87" spans="1:10" ht="36" customHeight="1" x14ac:dyDescent="0.25">
      <c r="A87" s="7" t="s">
        <v>113</v>
      </c>
      <c r="B87" s="94" t="s">
        <v>176</v>
      </c>
      <c r="C87" s="95"/>
      <c r="D87" s="95"/>
      <c r="E87" s="96"/>
      <c r="F87" s="115">
        <v>267120</v>
      </c>
      <c r="G87" s="116"/>
      <c r="H87" s="116"/>
      <c r="I87" s="116"/>
      <c r="J87" s="117"/>
    </row>
    <row r="88" spans="1:10" ht="36" customHeight="1" x14ac:dyDescent="0.25">
      <c r="A88" s="7" t="s">
        <v>113</v>
      </c>
      <c r="B88" s="132" t="s">
        <v>177</v>
      </c>
      <c r="C88" s="133"/>
      <c r="D88" s="133"/>
      <c r="E88" s="134"/>
      <c r="F88" s="115">
        <v>320544</v>
      </c>
      <c r="G88" s="116"/>
      <c r="H88" s="116"/>
      <c r="I88" s="116"/>
      <c r="J88" s="117"/>
    </row>
    <row r="89" spans="1:10" ht="36" customHeight="1" x14ac:dyDescent="0.25">
      <c r="A89" s="7" t="s">
        <v>113</v>
      </c>
      <c r="B89" s="94" t="s">
        <v>178</v>
      </c>
      <c r="C89" s="95"/>
      <c r="D89" s="95"/>
      <c r="E89" s="96"/>
      <c r="F89" s="115">
        <v>109440</v>
      </c>
      <c r="G89" s="116"/>
      <c r="H89" s="116"/>
      <c r="I89" s="116"/>
      <c r="J89" s="117"/>
    </row>
    <row r="90" spans="1:10" ht="36" customHeight="1" x14ac:dyDescent="0.25">
      <c r="A90" s="7" t="s">
        <v>113</v>
      </c>
      <c r="B90" s="94" t="s">
        <v>179</v>
      </c>
      <c r="C90" s="95"/>
      <c r="D90" s="95"/>
      <c r="E90" s="96"/>
      <c r="F90" s="115">
        <v>222480</v>
      </c>
      <c r="G90" s="116"/>
      <c r="H90" s="116"/>
      <c r="I90" s="116"/>
      <c r="J90" s="117"/>
    </row>
    <row r="91" spans="1:10" ht="36" customHeight="1" x14ac:dyDescent="0.25">
      <c r="A91" s="7" t="s">
        <v>113</v>
      </c>
      <c r="B91" s="140" t="s">
        <v>180</v>
      </c>
      <c r="C91" s="141"/>
      <c r="D91" s="141"/>
      <c r="E91" s="142"/>
      <c r="F91" s="115">
        <v>640800</v>
      </c>
      <c r="G91" s="116"/>
      <c r="H91" s="116"/>
      <c r="I91" s="116"/>
      <c r="J91" s="117"/>
    </row>
    <row r="92" spans="1:10" ht="36" customHeight="1" x14ac:dyDescent="0.25">
      <c r="A92" s="7" t="s">
        <v>113</v>
      </c>
      <c r="B92" s="112" t="s">
        <v>181</v>
      </c>
      <c r="C92" s="113"/>
      <c r="D92" s="113"/>
      <c r="E92" s="114"/>
      <c r="F92" s="115">
        <v>8640</v>
      </c>
      <c r="G92" s="116"/>
      <c r="H92" s="116"/>
      <c r="I92" s="116"/>
      <c r="J92" s="117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115">
        <v>478800</v>
      </c>
      <c r="G93" s="116"/>
      <c r="H93" s="116"/>
      <c r="I93" s="116"/>
      <c r="J93" s="117"/>
    </row>
    <row r="94" spans="1:10" ht="36" customHeight="1" thickBot="1" x14ac:dyDescent="0.3">
      <c r="B94" s="446" t="s">
        <v>185</v>
      </c>
      <c r="C94" s="447"/>
      <c r="D94" s="447"/>
      <c r="E94" s="447"/>
      <c r="F94" s="447"/>
      <c r="G94" s="447"/>
      <c r="H94" s="447"/>
      <c r="I94" s="447"/>
      <c r="J94" s="448"/>
    </row>
    <row r="95" spans="1:10" ht="36" customHeight="1" x14ac:dyDescent="0.25">
      <c r="B95" s="428" t="s">
        <v>306</v>
      </c>
      <c r="C95" s="429"/>
      <c r="D95" s="429"/>
      <c r="E95" s="430"/>
      <c r="F95" s="431">
        <v>300</v>
      </c>
      <c r="G95" s="432"/>
      <c r="H95" s="432"/>
      <c r="I95" s="432"/>
      <c r="J95" s="433"/>
    </row>
    <row r="96" spans="1:10" ht="54" customHeight="1" thickBot="1" x14ac:dyDescent="0.3">
      <c r="B96" s="204" t="s">
        <v>307</v>
      </c>
      <c r="C96" s="205"/>
      <c r="D96" s="205"/>
      <c r="E96" s="206"/>
      <c r="F96" s="434"/>
      <c r="G96" s="435"/>
      <c r="H96" s="435"/>
      <c r="I96" s="435"/>
      <c r="J96" s="436"/>
    </row>
    <row r="97" spans="1:11" ht="36" customHeight="1" x14ac:dyDescent="0.25">
      <c r="B97" s="428" t="s">
        <v>308</v>
      </c>
      <c r="C97" s="429"/>
      <c r="D97" s="429"/>
      <c r="E97" s="430"/>
      <c r="F97" s="431">
        <v>240</v>
      </c>
      <c r="G97" s="432"/>
      <c r="H97" s="432"/>
      <c r="I97" s="432"/>
      <c r="J97" s="433"/>
    </row>
    <row r="98" spans="1:11" ht="54" customHeight="1" thickBot="1" x14ac:dyDescent="0.3">
      <c r="B98" s="204" t="s">
        <v>307</v>
      </c>
      <c r="C98" s="205"/>
      <c r="D98" s="205"/>
      <c r="E98" s="206"/>
      <c r="F98" s="434"/>
      <c r="G98" s="435"/>
      <c r="H98" s="435"/>
      <c r="I98" s="435"/>
      <c r="J98" s="436"/>
    </row>
    <row r="99" spans="1:11" ht="36" customHeight="1" x14ac:dyDescent="0.25">
      <c r="B99" s="428" t="s">
        <v>309</v>
      </c>
      <c r="C99" s="429"/>
      <c r="D99" s="429"/>
      <c r="E99" s="430"/>
      <c r="F99" s="431">
        <v>120</v>
      </c>
      <c r="G99" s="432"/>
      <c r="H99" s="432"/>
      <c r="I99" s="432"/>
      <c r="J99" s="433"/>
    </row>
    <row r="100" spans="1:11" ht="54" customHeight="1" thickBot="1" x14ac:dyDescent="0.3">
      <c r="B100" s="204" t="s">
        <v>310</v>
      </c>
      <c r="C100" s="205"/>
      <c r="D100" s="205"/>
      <c r="E100" s="206"/>
      <c r="F100" s="434"/>
      <c r="G100" s="435"/>
      <c r="H100" s="435"/>
      <c r="I100" s="435"/>
      <c r="J100" s="436"/>
    </row>
    <row r="101" spans="1:11" ht="36" customHeight="1" x14ac:dyDescent="0.25">
      <c r="B101" s="428" t="s">
        <v>311</v>
      </c>
      <c r="C101" s="429"/>
      <c r="D101" s="429"/>
      <c r="E101" s="430"/>
      <c r="F101" s="431">
        <v>360</v>
      </c>
      <c r="G101" s="432"/>
      <c r="H101" s="432"/>
      <c r="I101" s="432"/>
      <c r="J101" s="433"/>
    </row>
    <row r="102" spans="1:11" ht="54" customHeight="1" thickBot="1" x14ac:dyDescent="0.3">
      <c r="B102" s="204" t="s">
        <v>307</v>
      </c>
      <c r="C102" s="205"/>
      <c r="D102" s="205"/>
      <c r="E102" s="206"/>
      <c r="F102" s="434"/>
      <c r="G102" s="435"/>
      <c r="H102" s="435"/>
      <c r="I102" s="435"/>
      <c r="J102" s="436"/>
    </row>
    <row r="103" spans="1:11" ht="36" customHeight="1" x14ac:dyDescent="0.25">
      <c r="B103" s="428" t="s">
        <v>312</v>
      </c>
      <c r="C103" s="429"/>
      <c r="D103" s="429"/>
      <c r="E103" s="430"/>
      <c r="F103" s="431">
        <v>300</v>
      </c>
      <c r="G103" s="432"/>
      <c r="H103" s="432"/>
      <c r="I103" s="432"/>
      <c r="J103" s="433"/>
    </row>
    <row r="104" spans="1:11" ht="54" customHeight="1" thickBot="1" x14ac:dyDescent="0.3">
      <c r="B104" s="204" t="s">
        <v>307</v>
      </c>
      <c r="C104" s="205"/>
      <c r="D104" s="205"/>
      <c r="E104" s="206"/>
      <c r="F104" s="434"/>
      <c r="G104" s="435"/>
      <c r="H104" s="435"/>
      <c r="I104" s="435"/>
      <c r="J104" s="436"/>
    </row>
    <row r="105" spans="1:11" ht="36" customHeight="1" x14ac:dyDescent="0.25">
      <c r="B105" s="428" t="s">
        <v>313</v>
      </c>
      <c r="C105" s="429"/>
      <c r="D105" s="429"/>
      <c r="E105" s="430"/>
      <c r="F105" s="431">
        <v>150</v>
      </c>
      <c r="G105" s="432"/>
      <c r="H105" s="432"/>
      <c r="I105" s="432"/>
      <c r="J105" s="433"/>
    </row>
    <row r="106" spans="1:11" ht="54" customHeight="1" thickBot="1" x14ac:dyDescent="0.3">
      <c r="B106" s="204" t="s">
        <v>310</v>
      </c>
      <c r="C106" s="205"/>
      <c r="D106" s="205"/>
      <c r="E106" s="206"/>
      <c r="F106" s="434"/>
      <c r="G106" s="435"/>
      <c r="H106" s="435"/>
      <c r="I106" s="435"/>
      <c r="J106" s="436"/>
    </row>
    <row r="107" spans="1:11" ht="54" customHeight="1" thickBot="1" x14ac:dyDescent="0.3">
      <c r="B107" s="204" t="s">
        <v>186</v>
      </c>
      <c r="C107" s="205"/>
      <c r="D107" s="205"/>
      <c r="E107" s="206"/>
      <c r="F107" s="422">
        <v>60</v>
      </c>
      <c r="G107" s="423"/>
      <c r="H107" s="423"/>
      <c r="I107" s="423"/>
      <c r="J107" s="424"/>
    </row>
    <row r="108" spans="1:11" ht="54" customHeight="1" thickBot="1" x14ac:dyDescent="0.3">
      <c r="B108" s="204" t="s">
        <v>187</v>
      </c>
      <c r="C108" s="205"/>
      <c r="D108" s="205"/>
      <c r="E108" s="206"/>
      <c r="F108" s="422">
        <v>99</v>
      </c>
      <c r="G108" s="423"/>
      <c r="H108" s="423"/>
      <c r="I108" s="423"/>
      <c r="J108" s="424"/>
    </row>
    <row r="109" spans="1:11" ht="54" customHeight="1" thickBot="1" x14ac:dyDescent="0.3">
      <c r="B109" s="204" t="s">
        <v>188</v>
      </c>
      <c r="C109" s="205"/>
      <c r="D109" s="205"/>
      <c r="E109" s="206"/>
      <c r="F109" s="422">
        <v>150</v>
      </c>
      <c r="G109" s="423"/>
      <c r="H109" s="423"/>
      <c r="I109" s="423"/>
      <c r="J109" s="424"/>
    </row>
    <row r="110" spans="1:11" ht="54" customHeight="1" thickBot="1" x14ac:dyDescent="0.3">
      <c r="B110" s="204" t="s">
        <v>168</v>
      </c>
      <c r="C110" s="205" t="s">
        <v>168</v>
      </c>
      <c r="D110" s="205"/>
      <c r="E110" s="206"/>
      <c r="F110" s="425">
        <v>40</v>
      </c>
      <c r="G110" s="426"/>
      <c r="H110" s="426"/>
      <c r="I110" s="426"/>
      <c r="J110" s="427"/>
      <c r="K110" s="72"/>
    </row>
    <row r="111" spans="1:11" ht="36" customHeight="1" thickBot="1" x14ac:dyDescent="0.3">
      <c r="A111" s="7"/>
      <c r="B111" s="119" t="s">
        <v>189</v>
      </c>
      <c r="C111" s="120"/>
      <c r="D111" s="120"/>
      <c r="E111" s="121"/>
      <c r="F111" s="273"/>
      <c r="G111" s="274"/>
      <c r="H111" s="274"/>
      <c r="I111" s="274"/>
      <c r="J111" s="275"/>
    </row>
    <row r="112" spans="1:11" ht="36" customHeight="1" x14ac:dyDescent="0.25">
      <c r="A112" s="7" t="s">
        <v>111</v>
      </c>
      <c r="B112" s="94" t="s">
        <v>253</v>
      </c>
      <c r="C112" s="95"/>
      <c r="D112" s="95"/>
      <c r="E112" s="96"/>
      <c r="F112" s="97">
        <v>65340</v>
      </c>
      <c r="G112" s="98"/>
      <c r="H112" s="98"/>
      <c r="I112" s="98"/>
      <c r="J112" s="99"/>
    </row>
    <row r="113" spans="1:10" ht="36" customHeight="1" x14ac:dyDescent="0.25">
      <c r="A113" s="7" t="s">
        <v>111</v>
      </c>
      <c r="B113" s="94" t="s">
        <v>191</v>
      </c>
      <c r="C113" s="95"/>
      <c r="D113" s="95"/>
      <c r="E113" s="96"/>
      <c r="F113" s="97">
        <v>65340</v>
      </c>
      <c r="G113" s="98"/>
      <c r="H113" s="98"/>
      <c r="I113" s="98"/>
      <c r="J113" s="99"/>
    </row>
    <row r="114" spans="1:10" ht="36" customHeight="1" x14ac:dyDescent="0.25">
      <c r="A114" s="7" t="s">
        <v>111</v>
      </c>
      <c r="B114" s="94" t="s">
        <v>192</v>
      </c>
      <c r="C114" s="95"/>
      <c r="D114" s="95"/>
      <c r="E114" s="96"/>
      <c r="F114" s="97">
        <v>59940</v>
      </c>
      <c r="G114" s="98"/>
      <c r="H114" s="98"/>
      <c r="I114" s="98"/>
      <c r="J114" s="99"/>
    </row>
    <row r="115" spans="1:10" ht="36" customHeight="1" x14ac:dyDescent="0.25">
      <c r="A115" s="7" t="s">
        <v>113</v>
      </c>
      <c r="B115" s="94" t="s">
        <v>270</v>
      </c>
      <c r="C115" s="95"/>
      <c r="D115" s="95"/>
      <c r="E115" s="96"/>
      <c r="F115" s="97">
        <v>163440</v>
      </c>
      <c r="G115" s="98"/>
      <c r="H115" s="98"/>
      <c r="I115" s="98"/>
      <c r="J115" s="99"/>
    </row>
    <row r="116" spans="1:10" ht="36" customHeight="1" x14ac:dyDescent="0.25">
      <c r="A116" s="7" t="s">
        <v>113</v>
      </c>
      <c r="B116" s="94" t="s">
        <v>194</v>
      </c>
      <c r="C116" s="95"/>
      <c r="D116" s="95"/>
      <c r="E116" s="96"/>
      <c r="F116" s="97">
        <v>163440</v>
      </c>
      <c r="G116" s="98"/>
      <c r="H116" s="98"/>
      <c r="I116" s="98"/>
      <c r="J116" s="99"/>
    </row>
    <row r="117" spans="1:10" ht="36" customHeight="1" x14ac:dyDescent="0.25">
      <c r="A117" s="7" t="s">
        <v>113</v>
      </c>
      <c r="B117" s="94" t="s">
        <v>195</v>
      </c>
      <c r="C117" s="95"/>
      <c r="D117" s="95"/>
      <c r="E117" s="96"/>
      <c r="F117" s="97">
        <v>150480</v>
      </c>
      <c r="G117" s="98"/>
      <c r="H117" s="98"/>
      <c r="I117" s="98"/>
      <c r="J117" s="99"/>
    </row>
    <row r="118" spans="1:10" ht="36" customHeight="1" x14ac:dyDescent="0.25">
      <c r="A118" s="7"/>
      <c r="B118" s="94" t="s">
        <v>196</v>
      </c>
      <c r="C118" s="95"/>
      <c r="D118" s="95"/>
      <c r="E118" s="96"/>
      <c r="F118" s="115">
        <v>65340</v>
      </c>
      <c r="G118" s="116"/>
      <c r="H118" s="116"/>
      <c r="I118" s="116"/>
      <c r="J118" s="117"/>
    </row>
    <row r="119" spans="1:10" ht="54" customHeight="1" thickBot="1" x14ac:dyDescent="0.3">
      <c r="A119" s="7"/>
      <c r="B119" s="350" t="s">
        <v>197</v>
      </c>
      <c r="C119" s="351"/>
      <c r="D119" s="351"/>
      <c r="E119" s="352"/>
      <c r="F119" s="443"/>
      <c r="G119" s="444"/>
      <c r="H119" s="444"/>
      <c r="I119" s="444"/>
      <c r="J119" s="445"/>
    </row>
    <row r="120" spans="1:10" ht="36" customHeight="1" x14ac:dyDescent="0.25">
      <c r="A120" s="7"/>
      <c r="B120" s="112" t="s">
        <v>198</v>
      </c>
      <c r="C120" s="113"/>
      <c r="D120" s="113"/>
      <c r="E120" s="114"/>
      <c r="F120" s="115">
        <v>54540</v>
      </c>
      <c r="G120" s="116"/>
      <c r="H120" s="116"/>
      <c r="I120" s="116"/>
      <c r="J120" s="117"/>
    </row>
    <row r="121" spans="1:10" ht="36" customHeight="1" x14ac:dyDescent="0.25">
      <c r="A121" s="7"/>
      <c r="B121" s="94" t="s">
        <v>199</v>
      </c>
      <c r="C121" s="95"/>
      <c r="D121" s="95"/>
      <c r="E121" s="96"/>
      <c r="F121" s="97">
        <v>104940</v>
      </c>
      <c r="G121" s="98"/>
      <c r="H121" s="98"/>
      <c r="I121" s="98"/>
      <c r="J121" s="99"/>
    </row>
    <row r="122" spans="1:10" ht="36" customHeight="1" x14ac:dyDescent="0.25">
      <c r="A122" s="7"/>
      <c r="B122" s="94" t="s">
        <v>200</v>
      </c>
      <c r="C122" s="95"/>
      <c r="D122" s="95"/>
      <c r="E122" s="96"/>
      <c r="F122" s="97">
        <v>131940</v>
      </c>
      <c r="G122" s="98"/>
      <c r="H122" s="98"/>
      <c r="I122" s="98"/>
      <c r="J122" s="99"/>
    </row>
    <row r="123" spans="1:10" ht="36" customHeight="1" x14ac:dyDescent="0.25">
      <c r="A123" s="7"/>
      <c r="B123" s="94" t="s">
        <v>201</v>
      </c>
      <c r="C123" s="95"/>
      <c r="D123" s="95"/>
      <c r="E123" s="96"/>
      <c r="F123" s="97">
        <v>1440</v>
      </c>
      <c r="G123" s="98"/>
      <c r="H123" s="98"/>
      <c r="I123" s="98"/>
      <c r="J123" s="99"/>
    </row>
    <row r="124" spans="1:10" ht="36" customHeight="1" x14ac:dyDescent="0.25">
      <c r="A124" s="7"/>
      <c r="B124" s="94" t="s">
        <v>202</v>
      </c>
      <c r="C124" s="95"/>
      <c r="D124" s="95"/>
      <c r="E124" s="96"/>
      <c r="F124" s="97">
        <v>76140</v>
      </c>
      <c r="G124" s="98"/>
      <c r="H124" s="98"/>
      <c r="I124" s="98"/>
      <c r="J124" s="99"/>
    </row>
    <row r="125" spans="1:10" ht="36" customHeight="1" x14ac:dyDescent="0.25">
      <c r="A125" s="7"/>
      <c r="B125" s="94" t="s">
        <v>203</v>
      </c>
      <c r="C125" s="95"/>
      <c r="D125" s="95"/>
      <c r="E125" s="96"/>
      <c r="F125" s="97">
        <v>149940</v>
      </c>
      <c r="G125" s="98"/>
      <c r="H125" s="98"/>
      <c r="I125" s="98"/>
      <c r="J125" s="99"/>
    </row>
    <row r="126" spans="1:10" ht="36" customHeight="1" x14ac:dyDescent="0.25">
      <c r="A126" s="7"/>
      <c r="B126" s="94" t="s">
        <v>204</v>
      </c>
      <c r="C126" s="95"/>
      <c r="D126" s="95"/>
      <c r="E126" s="96"/>
      <c r="F126" s="97">
        <v>189540</v>
      </c>
      <c r="G126" s="98"/>
      <c r="H126" s="98"/>
      <c r="I126" s="98"/>
      <c r="J126" s="99"/>
    </row>
    <row r="127" spans="1:10" ht="36" customHeight="1" thickBot="1" x14ac:dyDescent="0.3">
      <c r="A127" s="7"/>
      <c r="B127" s="100" t="s">
        <v>205</v>
      </c>
      <c r="C127" s="101"/>
      <c r="D127" s="101"/>
      <c r="E127" s="102"/>
      <c r="F127" s="103">
        <v>2340</v>
      </c>
      <c r="G127" s="104"/>
      <c r="H127" s="104"/>
      <c r="I127" s="104"/>
      <c r="J127" s="105"/>
    </row>
    <row r="128" spans="1:10" ht="36" customHeight="1" x14ac:dyDescent="0.25">
      <c r="A128" s="7"/>
      <c r="B128" s="300" t="s">
        <v>185</v>
      </c>
      <c r="C128" s="301"/>
      <c r="D128" s="301"/>
      <c r="E128" s="301"/>
      <c r="F128" s="301"/>
      <c r="G128" s="301"/>
      <c r="H128" s="301"/>
      <c r="I128" s="301"/>
      <c r="J128" s="302"/>
    </row>
    <row r="129" spans="1:10" ht="36" customHeight="1" thickBot="1" x14ac:dyDescent="0.3">
      <c r="A129" s="7"/>
      <c r="B129" s="330" t="s">
        <v>206</v>
      </c>
      <c r="C129" s="330"/>
      <c r="D129" s="330"/>
      <c r="E129" s="330"/>
      <c r="F129" s="311">
        <v>150</v>
      </c>
      <c r="G129" s="311"/>
      <c r="H129" s="311"/>
      <c r="I129" s="311"/>
      <c r="J129" s="312"/>
    </row>
    <row r="130" spans="1:10" ht="24" customHeight="1" thickBot="1" x14ac:dyDescent="0.3">
      <c r="A130" s="7"/>
      <c r="B130" s="85"/>
      <c r="C130" s="86"/>
      <c r="D130" s="86"/>
      <c r="E130" s="87"/>
      <c r="F130" s="88"/>
      <c r="G130" s="89"/>
      <c r="H130" s="89"/>
      <c r="I130" s="89"/>
      <c r="J130" s="90"/>
    </row>
    <row r="131" spans="1:10" ht="18" customHeight="1" x14ac:dyDescent="0.25">
      <c r="A131" s="7"/>
      <c r="B131" s="27"/>
      <c r="C131" s="28"/>
      <c r="D131" s="28"/>
      <c r="E131" s="28"/>
      <c r="F131" s="29"/>
      <c r="G131" s="29"/>
      <c r="H131" s="29"/>
      <c r="I131" s="29"/>
      <c r="J131" s="29"/>
    </row>
    <row r="132" spans="1:10" ht="67.5" customHeight="1" x14ac:dyDescent="0.25">
      <c r="A132" s="7"/>
      <c r="B132" s="91" t="s">
        <v>275</v>
      </c>
      <c r="C132" s="91"/>
      <c r="D132" s="91"/>
      <c r="E132" s="91"/>
      <c r="F132" s="91"/>
      <c r="G132" s="91"/>
      <c r="H132" s="91"/>
      <c r="I132" s="91"/>
      <c r="J132" s="91"/>
    </row>
    <row r="133" spans="1:10" ht="27" customHeight="1" x14ac:dyDescent="0.25">
      <c r="A133" s="7" t="s">
        <v>113</v>
      </c>
      <c r="B133" s="92" t="s">
        <v>209</v>
      </c>
      <c r="C133" s="92"/>
      <c r="D133" s="92"/>
      <c r="E133" s="92"/>
      <c r="F133" s="92"/>
      <c r="G133" s="92"/>
      <c r="H133" s="92"/>
      <c r="I133" s="92"/>
      <c r="J133" s="92"/>
    </row>
    <row r="134" spans="1:10" s="37" customFormat="1" ht="20.100000000000001" customHeight="1" x14ac:dyDescent="0.25">
      <c r="B134" s="55"/>
      <c r="F134" s="56"/>
      <c r="G134" s="56"/>
      <c r="H134" s="56"/>
      <c r="I134" s="56"/>
      <c r="J134" s="56"/>
    </row>
    <row r="135" spans="1:10" s="48" customFormat="1" ht="36" customHeight="1" thickBot="1" x14ac:dyDescent="0.3">
      <c r="B135" s="341" t="s">
        <v>276</v>
      </c>
      <c r="C135" s="341"/>
      <c r="D135" s="341"/>
      <c r="E135" s="341"/>
      <c r="F135" s="341"/>
      <c r="G135" s="341"/>
      <c r="H135" s="341"/>
      <c r="I135" s="341"/>
    </row>
    <row r="136" spans="1:10" s="32" customFormat="1" ht="36" customHeight="1" thickBot="1" x14ac:dyDescent="0.3">
      <c r="B136" s="342" t="s">
        <v>277</v>
      </c>
      <c r="C136" s="343"/>
      <c r="D136" s="343"/>
      <c r="E136" s="343"/>
      <c r="F136" s="343"/>
      <c r="G136" s="343"/>
      <c r="H136" s="343"/>
      <c r="I136" s="344"/>
    </row>
    <row r="137" spans="1:10" ht="73.5" customHeight="1" thickBot="1" x14ac:dyDescent="0.3">
      <c r="B137" s="345" t="s">
        <v>278</v>
      </c>
      <c r="C137" s="346"/>
      <c r="D137" s="347" t="s">
        <v>279</v>
      </c>
      <c r="E137" s="348"/>
      <c r="F137" s="349"/>
      <c r="G137" s="348" t="s">
        <v>280</v>
      </c>
      <c r="H137" s="348"/>
      <c r="I137" s="349"/>
      <c r="J137" s="8"/>
    </row>
    <row r="138" spans="1:10" ht="36" customHeight="1" x14ac:dyDescent="0.25">
      <c r="B138" s="331" t="s">
        <v>281</v>
      </c>
      <c r="C138" s="332"/>
      <c r="D138" s="333" t="s">
        <v>282</v>
      </c>
      <c r="E138" s="333"/>
      <c r="F138" s="333"/>
      <c r="G138" s="335">
        <v>1500</v>
      </c>
      <c r="H138" s="333"/>
      <c r="I138" s="336"/>
      <c r="J138" s="8"/>
    </row>
    <row r="139" spans="1:10" ht="36" customHeight="1" x14ac:dyDescent="0.25">
      <c r="B139" s="337" t="s">
        <v>283</v>
      </c>
      <c r="C139" s="338"/>
      <c r="D139" s="334"/>
      <c r="E139" s="334"/>
      <c r="F139" s="334"/>
      <c r="G139" s="339">
        <v>1380</v>
      </c>
      <c r="H139" s="334"/>
      <c r="I139" s="340"/>
      <c r="J139" s="8"/>
    </row>
    <row r="140" spans="1:10" ht="36" customHeight="1" x14ac:dyDescent="0.25">
      <c r="B140" s="337" t="s">
        <v>284</v>
      </c>
      <c r="C140" s="338"/>
      <c r="D140" s="334"/>
      <c r="E140" s="334"/>
      <c r="F140" s="334"/>
      <c r="G140" s="339">
        <v>1290</v>
      </c>
      <c r="H140" s="334"/>
      <c r="I140" s="340"/>
      <c r="J140" s="8"/>
    </row>
    <row r="141" spans="1:10" ht="54" customHeight="1" x14ac:dyDescent="0.25">
      <c r="B141" s="337" t="s">
        <v>285</v>
      </c>
      <c r="C141" s="338"/>
      <c r="D141" s="334"/>
      <c r="E141" s="334"/>
      <c r="F141" s="334"/>
      <c r="G141" s="339">
        <v>1170</v>
      </c>
      <c r="H141" s="334"/>
      <c r="I141" s="340"/>
      <c r="J141" s="8"/>
    </row>
    <row r="142" spans="1:10" ht="21" x14ac:dyDescent="0.25">
      <c r="B142" s="49"/>
      <c r="C142" s="49"/>
      <c r="D142" s="50"/>
      <c r="E142" s="50"/>
      <c r="F142" s="50"/>
      <c r="G142" s="51"/>
      <c r="H142" s="50"/>
      <c r="I142" s="50"/>
      <c r="J142" s="8"/>
    </row>
    <row r="143" spans="1:10" ht="40.5" customHeight="1" x14ac:dyDescent="0.25">
      <c r="A143" s="7"/>
      <c r="B143" s="93" t="s">
        <v>210</v>
      </c>
      <c r="C143" s="93"/>
      <c r="D143" s="93"/>
      <c r="E143" s="93"/>
      <c r="F143" s="93"/>
      <c r="G143" s="93"/>
      <c r="H143" s="93"/>
      <c r="I143" s="93"/>
      <c r="J143" s="93"/>
    </row>
    <row r="144" spans="1:10" ht="18" customHeight="1" x14ac:dyDescent="0.25">
      <c r="A144" s="7"/>
    </row>
  </sheetData>
  <sheetProtection selectLockedCells="1" selectUnlockedCells="1"/>
  <mergeCells count="26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7:E97"/>
    <mergeCell ref="F97:J98"/>
    <mergeCell ref="B98:E98"/>
    <mergeCell ref="B99:E99"/>
    <mergeCell ref="F99:J100"/>
    <mergeCell ref="B100:E100"/>
    <mergeCell ref="B93:E93"/>
    <mergeCell ref="F93:J93"/>
    <mergeCell ref="B94:J94"/>
    <mergeCell ref="B95:E95"/>
    <mergeCell ref="F95:J96"/>
    <mergeCell ref="B96:E96"/>
    <mergeCell ref="B105:E105"/>
    <mergeCell ref="F105:J106"/>
    <mergeCell ref="B106:E106"/>
    <mergeCell ref="B107:E107"/>
    <mergeCell ref="F107:J107"/>
    <mergeCell ref="B108:E108"/>
    <mergeCell ref="F108:J108"/>
    <mergeCell ref="B101:E101"/>
    <mergeCell ref="F101:J102"/>
    <mergeCell ref="B102:E102"/>
    <mergeCell ref="B103:E103"/>
    <mergeCell ref="F103:J104"/>
    <mergeCell ref="B104:E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2:J132"/>
    <mergeCell ref="B133:J133"/>
    <mergeCell ref="B135:I135"/>
    <mergeCell ref="B136:I136"/>
    <mergeCell ref="B137:C137"/>
    <mergeCell ref="D137:F137"/>
    <mergeCell ref="G137:I137"/>
    <mergeCell ref="B127:E127"/>
    <mergeCell ref="F127:J127"/>
    <mergeCell ref="B128:J128"/>
    <mergeCell ref="B129:E129"/>
    <mergeCell ref="F129:J129"/>
    <mergeCell ref="B130:E130"/>
    <mergeCell ref="F130:J130"/>
    <mergeCell ref="B143:J143"/>
    <mergeCell ref="B138:C138"/>
    <mergeCell ref="D138:F141"/>
    <mergeCell ref="G138:I138"/>
    <mergeCell ref="B139:C139"/>
    <mergeCell ref="G139:I139"/>
    <mergeCell ref="B140:C140"/>
    <mergeCell ref="G140:I140"/>
    <mergeCell ref="B141:C141"/>
    <mergeCell ref="G141:I141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25704</v>
      </c>
      <c r="G8" s="16">
        <f>H8*1.1</f>
        <v>23562.000000000004</v>
      </c>
      <c r="H8" s="16">
        <v>21420</v>
      </c>
      <c r="I8" s="16">
        <f>H8*0.75</f>
        <v>16065</v>
      </c>
      <c r="J8" s="16">
        <f>H8*0.5</f>
        <v>10710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7272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36" customHeight="1" thickBot="1" x14ac:dyDescent="0.3">
      <c r="A13" s="7"/>
      <c r="B13" s="227"/>
      <c r="C13" s="449"/>
      <c r="D13" s="449"/>
      <c r="E13" s="450"/>
      <c r="F13" s="451"/>
      <c r="G13" s="452"/>
      <c r="H13" s="452"/>
      <c r="I13" s="452"/>
      <c r="J13" s="453"/>
    </row>
    <row r="14" spans="1:10" ht="36" customHeight="1" x14ac:dyDescent="0.25">
      <c r="A14" s="7"/>
      <c r="B14" s="182" t="s">
        <v>117</v>
      </c>
      <c r="C14" s="265"/>
      <c r="D14" s="265"/>
      <c r="E14" s="265"/>
      <c r="F14" s="215">
        <v>720</v>
      </c>
      <c r="G14" s="215"/>
      <c r="H14" s="215"/>
      <c r="I14" s="215"/>
      <c r="J14" s="216"/>
    </row>
    <row r="15" spans="1:10" ht="36" customHeight="1" x14ac:dyDescent="0.25">
      <c r="A15" s="7"/>
      <c r="B15" s="140" t="s">
        <v>118</v>
      </c>
      <c r="C15" s="138"/>
      <c r="D15" s="138"/>
      <c r="E15" s="138"/>
      <c r="F15" s="139">
        <v>1008</v>
      </c>
      <c r="G15" s="139"/>
      <c r="H15" s="139"/>
      <c r="I15" s="139"/>
      <c r="J15" s="197"/>
    </row>
    <row r="16" spans="1:10" ht="24" customHeight="1" x14ac:dyDescent="0.25">
      <c r="A16" s="7"/>
      <c r="B16" s="73"/>
      <c r="C16" s="74"/>
      <c r="D16" s="74"/>
      <c r="E16" s="75"/>
      <c r="F16" s="76"/>
      <c r="G16" s="76"/>
      <c r="H16" s="76"/>
      <c r="I16" s="76"/>
      <c r="J16" s="77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2988 до 59760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2988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5976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8964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11952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14940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17928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20916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23904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26892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29880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32868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35856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38844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41832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44820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47808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50796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53784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56772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59760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1116 до 23940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4140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5976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2232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23940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5040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14400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1116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1116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2232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3348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17460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3240 до 37065,6</v>
      </c>
      <c r="G50" s="274"/>
      <c r="H50" s="274"/>
      <c r="I50" s="274"/>
      <c r="J50" s="275"/>
    </row>
    <row r="51" spans="1:10" ht="24" customHeight="1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13392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1339.1999999999998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3348</v>
      </c>
      <c r="G54" s="136"/>
      <c r="H54" s="136"/>
      <c r="I54" s="136"/>
      <c r="J54" s="137"/>
    </row>
    <row r="55" spans="1:10" ht="24" customHeight="1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10080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242">
        <v>13320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242">
        <v>31788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242">
        <v>30888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242">
        <v>37065.599999999999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242">
        <v>21420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242">
        <v>21420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140" t="s">
        <v>163</v>
      </c>
      <c r="C63" s="141"/>
      <c r="D63" s="141"/>
      <c r="E63" s="142"/>
      <c r="F63" s="242">
        <v>17280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242">
        <v>6012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242">
        <v>3240</v>
      </c>
      <c r="G65" s="305"/>
      <c r="H65" s="305"/>
      <c r="I65" s="305"/>
      <c r="J65" s="306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242">
        <v>8064</v>
      </c>
      <c r="G66" s="305"/>
      <c r="H66" s="305"/>
      <c r="I66" s="305"/>
      <c r="J66" s="306"/>
    </row>
    <row r="67" spans="1:10" ht="36" customHeight="1" x14ac:dyDescent="0.25">
      <c r="B67" s="140" t="s">
        <v>167</v>
      </c>
      <c r="C67" s="141"/>
      <c r="D67" s="141"/>
      <c r="E67" s="142"/>
      <c r="F67" s="242">
        <v>6588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242">
        <v>35496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140" t="s">
        <v>169</v>
      </c>
      <c r="C69" s="141"/>
      <c r="D69" s="141"/>
      <c r="E69" s="142"/>
      <c r="F69" s="242">
        <v>14004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242">
        <v>4140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242">
        <v>16290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242">
        <v>18000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242">
        <v>14400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242">
        <v>18720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242">
        <v>44640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242">
        <v>43920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242">
        <v>52704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242">
        <v>30240</v>
      </c>
      <c r="G78" s="305"/>
      <c r="H78" s="305"/>
      <c r="I78" s="305"/>
      <c r="J78" s="306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242">
        <v>30240</v>
      </c>
      <c r="G79" s="305"/>
      <c r="H79" s="305"/>
      <c r="I79" s="305"/>
      <c r="J79" s="306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242">
        <v>24480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242">
        <v>5040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94" t="s">
        <v>183</v>
      </c>
      <c r="C82" s="95"/>
      <c r="D82" s="95"/>
      <c r="E82" s="96"/>
      <c r="F82" s="242">
        <v>50400</v>
      </c>
      <c r="G82" s="305"/>
      <c r="H82" s="305"/>
      <c r="I82" s="305"/>
      <c r="J82" s="306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242">
        <v>20160</v>
      </c>
      <c r="G83" s="305"/>
      <c r="H83" s="305"/>
      <c r="I83" s="305"/>
      <c r="J83" s="306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15336</v>
      </c>
      <c r="G90" s="42">
        <f>H90*1.1</f>
        <v>14058.000000000002</v>
      </c>
      <c r="H90" s="42">
        <v>12780</v>
      </c>
      <c r="I90" s="42">
        <f>H90*0.75</f>
        <v>9585</v>
      </c>
      <c r="J90" s="43">
        <f>H90*0.5</f>
        <v>6390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11160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6408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21600</v>
      </c>
      <c r="G93" s="42">
        <f>H93*1.1</f>
        <v>19800</v>
      </c>
      <c r="H93" s="42">
        <v>18000</v>
      </c>
      <c r="I93" s="42">
        <f>H93*0.75</f>
        <v>13500</v>
      </c>
      <c r="J93" s="43">
        <f>H93*0.5</f>
        <v>9000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15840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9360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242">
        <v>11160</v>
      </c>
      <c r="G96" s="305"/>
      <c r="H96" s="305"/>
      <c r="I96" s="305"/>
      <c r="J96" s="306"/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16452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32760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41040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576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24552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49068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61560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756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customHeight="1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7:E17"/>
    <mergeCell ref="F17:J17"/>
    <mergeCell ref="B11:E11"/>
    <mergeCell ref="F11:J11"/>
    <mergeCell ref="B12:E12"/>
    <mergeCell ref="F12:J12"/>
    <mergeCell ref="B13:E13"/>
    <mergeCell ref="F13:J13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B91:E91"/>
    <mergeCell ref="F91:J91"/>
    <mergeCell ref="F84:J84"/>
    <mergeCell ref="B85:J85"/>
    <mergeCell ref="B86:E86"/>
    <mergeCell ref="F86:J86"/>
    <mergeCell ref="B87:E87"/>
    <mergeCell ref="F87:J87"/>
    <mergeCell ref="B96:E96"/>
    <mergeCell ref="F96:J96"/>
    <mergeCell ref="B97:E97"/>
    <mergeCell ref="F97:J97"/>
    <mergeCell ref="B98:E98"/>
    <mergeCell ref="F98:J98"/>
    <mergeCell ref="B92:E92"/>
    <mergeCell ref="F92:J92"/>
    <mergeCell ref="B93:E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10:J110"/>
    <mergeCell ref="B111:J111"/>
    <mergeCell ref="B112:J112"/>
    <mergeCell ref="B113:J113"/>
    <mergeCell ref="B105:E105"/>
    <mergeCell ref="F105:J105"/>
    <mergeCell ref="B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38880</v>
      </c>
      <c r="G8" s="16">
        <f>H8*1.1</f>
        <v>35640</v>
      </c>
      <c r="H8" s="16">
        <v>32400</v>
      </c>
      <c r="I8" s="16">
        <f>H8*0.75</f>
        <v>24300</v>
      </c>
      <c r="J8" s="16">
        <f>H8*0.5</f>
        <v>16200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7920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11520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1800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2520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6480 до 129600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6480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12960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19440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25920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32400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38880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45360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51840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58320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64800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71280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77760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84240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90720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97200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103680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110160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116640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123120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129600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30240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6480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14400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23040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4680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19800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30240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98640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32400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3240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16200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35280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35280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61200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35280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42336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23040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23040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67680</v>
      </c>
      <c r="G63" s="98"/>
      <c r="H63" s="98"/>
      <c r="I63" s="98"/>
      <c r="J63" s="99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97">
        <v>83952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3060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15840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13680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98640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44280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7200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36000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36000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49680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49680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85680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49680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59616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32400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32400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95040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138240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62640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18144</v>
      </c>
      <c r="G90" s="42">
        <f>H90*1.1</f>
        <v>16632</v>
      </c>
      <c r="H90" s="42">
        <v>15120</v>
      </c>
      <c r="I90" s="42">
        <f>H90*0.75</f>
        <v>11340</v>
      </c>
      <c r="J90" s="43">
        <f>H90*0.5</f>
        <v>7560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15120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15120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25920</v>
      </c>
      <c r="G93" s="42">
        <f>H93*1.1</f>
        <v>23760.000000000004</v>
      </c>
      <c r="H93" s="42">
        <v>21600</v>
      </c>
      <c r="I93" s="42">
        <f>H93*0.75</f>
        <v>16200</v>
      </c>
      <c r="J93" s="43">
        <f>H93*0.5</f>
        <v>10800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21600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21600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138"/>
      <c r="F96" s="26">
        <f>H96*1.2</f>
        <v>36288</v>
      </c>
      <c r="G96" s="26">
        <f>H96*1.1</f>
        <v>33264</v>
      </c>
      <c r="H96" s="26">
        <v>30240</v>
      </c>
      <c r="I96" s="26">
        <f>H96*0.75</f>
        <v>22680</v>
      </c>
      <c r="J96" s="26">
        <f>H96*0.5</f>
        <v>15120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34200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68400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85680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51480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102600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128160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1800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155"/>
      <c r="D108" s="155"/>
      <c r="E108" s="156"/>
      <c r="F108" s="241"/>
      <c r="G108" s="303"/>
      <c r="H108" s="303"/>
      <c r="I108" s="303"/>
      <c r="J108" s="304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F13" sqref="F13:J13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44884.799999999996</v>
      </c>
      <c r="G8" s="16">
        <f>H8*1.1</f>
        <v>41144.400000000001</v>
      </c>
      <c r="H8" s="16">
        <v>37404</v>
      </c>
      <c r="I8" s="16">
        <f>H8*0.75</f>
        <v>28053</v>
      </c>
      <c r="J8" s="16">
        <f>H8*0.5</f>
        <v>18702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62899.199999999997</v>
      </c>
      <c r="G9" s="18">
        <f>H9*1.1</f>
        <v>57657.600000000006</v>
      </c>
      <c r="H9" s="18">
        <v>52416</v>
      </c>
      <c r="I9" s="18">
        <f>H9*0.75</f>
        <v>39312</v>
      </c>
      <c r="J9" s="18">
        <f>H9*0.5</f>
        <v>26208</v>
      </c>
    </row>
    <row r="10" spans="1:10" ht="24" thickBot="1" x14ac:dyDescent="0.3">
      <c r="A10" s="7"/>
      <c r="B10" s="85"/>
      <c r="C10" s="86"/>
      <c r="D10" s="86"/>
      <c r="E10" s="87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70588.800000000003</v>
      </c>
      <c r="G12" s="18">
        <f>H12*1.1</f>
        <v>64706.400000000009</v>
      </c>
      <c r="H12" s="18">
        <v>58824</v>
      </c>
      <c r="I12" s="18">
        <f>H12*0.75</f>
        <v>44118</v>
      </c>
      <c r="J12" s="18">
        <f>H12*0.5</f>
        <v>29412</v>
      </c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864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18">
        <v>1440</v>
      </c>
      <c r="G15" s="98"/>
      <c r="H15" s="98"/>
      <c r="I15" s="98"/>
      <c r="J15" s="99"/>
    </row>
    <row r="16" spans="1:10" ht="36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/>
      <c r="B17" s="140" t="s">
        <v>236</v>
      </c>
      <c r="C17" s="138"/>
      <c r="D17" s="138"/>
      <c r="E17" s="96"/>
      <c r="F17" s="244">
        <v>1080</v>
      </c>
      <c r="G17" s="454"/>
      <c r="H17" s="454"/>
      <c r="I17" s="454"/>
      <c r="J17" s="455"/>
    </row>
    <row r="18" spans="1:10" ht="36" customHeight="1" thickBot="1" x14ac:dyDescent="0.3">
      <c r="A18" s="7"/>
      <c r="B18" s="140" t="s">
        <v>237</v>
      </c>
      <c r="C18" s="138"/>
      <c r="D18" s="138"/>
      <c r="E18" s="96"/>
      <c r="F18" s="242">
        <v>1512</v>
      </c>
      <c r="G18" s="305"/>
      <c r="H18" s="305"/>
      <c r="I18" s="305"/>
      <c r="J18" s="306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1800 до 36000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1800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3600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5400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7200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9000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10800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12600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14400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16200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18000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19800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21600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23400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25200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27000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28800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30600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32400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34200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36000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1476 до 39708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252</v>
      </c>
      <c r="C42" s="95"/>
      <c r="D42" s="95"/>
      <c r="E42" s="96"/>
      <c r="F42" s="97">
        <v>4572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2592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39708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8100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24804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1476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1476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2952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4428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24912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"&amp;MIN(F54,F58:J59,H92,F60:J71)&amp;" до "&amp;MAX(F54,F58:J59,H92,F60:J71)</f>
        <v>Цена от 3600 до 104436</v>
      </c>
      <c r="G52" s="274"/>
      <c r="H52" s="274"/>
      <c r="I52" s="274"/>
      <c r="J52" s="275"/>
    </row>
    <row r="53" spans="1:10" ht="24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18360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135">
        <v>1836</v>
      </c>
      <c r="G55" s="136"/>
      <c r="H55" s="136"/>
      <c r="I55" s="136"/>
      <c r="J55" s="137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135">
        <v>4608</v>
      </c>
      <c r="G56" s="136"/>
      <c r="H56" s="136"/>
      <c r="I56" s="136"/>
      <c r="J56" s="137"/>
    </row>
    <row r="57" spans="1:10" ht="24" thickBot="1" x14ac:dyDescent="0.3">
      <c r="A57" s="7"/>
      <c r="B57" s="85"/>
      <c r="C57" s="86"/>
      <c r="D57" s="86"/>
      <c r="E57" s="87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112" t="s">
        <v>156</v>
      </c>
      <c r="C58" s="113"/>
      <c r="D58" s="113"/>
      <c r="E58" s="114"/>
      <c r="F58" s="115">
        <v>18900</v>
      </c>
      <c r="G58" s="116"/>
      <c r="H58" s="116"/>
      <c r="I58" s="116"/>
      <c r="J58" s="117"/>
    </row>
    <row r="59" spans="1:10" ht="36" customHeight="1" x14ac:dyDescent="0.25">
      <c r="A59" s="7" t="s">
        <v>111</v>
      </c>
      <c r="B59" s="140" t="s">
        <v>157</v>
      </c>
      <c r="C59" s="141"/>
      <c r="D59" s="141"/>
      <c r="E59" s="142"/>
      <c r="F59" s="97">
        <v>23796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158</v>
      </c>
      <c r="C60" s="95"/>
      <c r="D60" s="95"/>
      <c r="E60" s="96"/>
      <c r="F60" s="97">
        <v>86976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159</v>
      </c>
      <c r="C61" s="95"/>
      <c r="D61" s="95"/>
      <c r="E61" s="96"/>
      <c r="F61" s="97">
        <v>44100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160</v>
      </c>
      <c r="C62" s="95"/>
      <c r="D62" s="95"/>
      <c r="E62" s="96"/>
      <c r="F62" s="97">
        <v>52920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161</v>
      </c>
      <c r="C63" s="95"/>
      <c r="D63" s="95"/>
      <c r="E63" s="96"/>
      <c r="F63" s="97">
        <v>34200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162</v>
      </c>
      <c r="C64" s="95"/>
      <c r="D64" s="95"/>
      <c r="E64" s="96"/>
      <c r="F64" s="97">
        <v>44244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163</v>
      </c>
      <c r="C65" s="95"/>
      <c r="D65" s="95"/>
      <c r="E65" s="96"/>
      <c r="F65" s="97">
        <v>104436</v>
      </c>
      <c r="G65" s="98"/>
      <c r="H65" s="98"/>
      <c r="I65" s="98"/>
      <c r="J65" s="99"/>
    </row>
    <row r="66" spans="1:10" ht="36" customHeight="1" x14ac:dyDescent="0.25">
      <c r="A66" s="7"/>
      <c r="B66" s="112" t="s">
        <v>164</v>
      </c>
      <c r="C66" s="113"/>
      <c r="D66" s="113"/>
      <c r="E66" s="114"/>
      <c r="F66" s="97">
        <v>40500</v>
      </c>
      <c r="G66" s="98"/>
      <c r="H66" s="98"/>
      <c r="I66" s="98"/>
      <c r="J66" s="99"/>
    </row>
    <row r="67" spans="1:10" ht="36" customHeight="1" x14ac:dyDescent="0.25">
      <c r="A67" s="7" t="s">
        <v>111</v>
      </c>
      <c r="B67" s="112" t="s">
        <v>165</v>
      </c>
      <c r="C67" s="113"/>
      <c r="D67" s="113"/>
      <c r="E67" s="114"/>
      <c r="F67" s="97">
        <v>3600</v>
      </c>
      <c r="G67" s="98"/>
      <c r="H67" s="98"/>
      <c r="I67" s="98"/>
      <c r="J67" s="99"/>
    </row>
    <row r="68" spans="1:10" ht="36" customHeight="1" x14ac:dyDescent="0.25">
      <c r="A68" s="7"/>
      <c r="B68" s="140" t="s">
        <v>166</v>
      </c>
      <c r="C68" s="141"/>
      <c r="D68" s="141"/>
      <c r="E68" s="142"/>
      <c r="F68" s="97">
        <v>25200</v>
      </c>
      <c r="G68" s="98"/>
      <c r="H68" s="98"/>
      <c r="I68" s="98"/>
      <c r="J68" s="99"/>
    </row>
    <row r="69" spans="1:10" ht="36" customHeight="1" x14ac:dyDescent="0.25">
      <c r="A69" s="7"/>
      <c r="B69" s="140" t="s">
        <v>167</v>
      </c>
      <c r="C69" s="141"/>
      <c r="D69" s="141"/>
      <c r="E69" s="142"/>
      <c r="F69" s="97">
        <v>21420</v>
      </c>
      <c r="G69" s="98"/>
      <c r="H69" s="98"/>
      <c r="I69" s="98"/>
      <c r="J69" s="99"/>
    </row>
    <row r="70" spans="1:10" ht="36" customHeight="1" x14ac:dyDescent="0.25">
      <c r="A70" s="7" t="s">
        <v>111</v>
      </c>
      <c r="B70" s="140" t="s">
        <v>168</v>
      </c>
      <c r="C70" s="141"/>
      <c r="D70" s="141"/>
      <c r="E70" s="142"/>
      <c r="F70" s="97">
        <v>69228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94" t="s">
        <v>169</v>
      </c>
      <c r="C71" s="95"/>
      <c r="D71" s="95"/>
      <c r="E71" s="96"/>
      <c r="F71" s="97">
        <v>18972</v>
      </c>
      <c r="G71" s="98"/>
      <c r="H71" s="98"/>
      <c r="I71" s="98"/>
      <c r="J71" s="99"/>
    </row>
    <row r="72" spans="1:10" ht="37.5" customHeight="1" x14ac:dyDescent="0.25">
      <c r="A72" s="7"/>
      <c r="B72" s="94" t="s">
        <v>170</v>
      </c>
      <c r="C72" s="95"/>
      <c r="D72" s="95"/>
      <c r="E72" s="96"/>
      <c r="F72" s="97">
        <v>4572</v>
      </c>
      <c r="G72" s="98"/>
      <c r="H72" s="98"/>
      <c r="I72" s="98"/>
      <c r="J72" s="99"/>
    </row>
    <row r="73" spans="1:10" ht="36" customHeight="1" x14ac:dyDescent="0.25">
      <c r="A73" s="7"/>
      <c r="B73" s="94" t="s">
        <v>171</v>
      </c>
      <c r="C73" s="95"/>
      <c r="D73" s="95"/>
      <c r="E73" s="96"/>
      <c r="F73" s="97">
        <v>18000</v>
      </c>
      <c r="G73" s="98"/>
      <c r="H73" s="98"/>
      <c r="I73" s="98"/>
      <c r="J73" s="99"/>
    </row>
    <row r="74" spans="1:10" ht="36" customHeight="1" x14ac:dyDescent="0.25">
      <c r="A74" s="7"/>
      <c r="B74" s="94" t="s">
        <v>172</v>
      </c>
      <c r="C74" s="95"/>
      <c r="D74" s="95"/>
      <c r="E74" s="138"/>
      <c r="F74" s="97">
        <v>3600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173</v>
      </c>
      <c r="C75" s="95"/>
      <c r="D75" s="95"/>
      <c r="E75" s="96"/>
      <c r="F75" s="97">
        <v>26640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174</v>
      </c>
      <c r="C76" s="95"/>
      <c r="D76" s="95"/>
      <c r="E76" s="96"/>
      <c r="F76" s="97">
        <v>33840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175</v>
      </c>
      <c r="C77" s="95"/>
      <c r="D77" s="95"/>
      <c r="E77" s="96"/>
      <c r="F77" s="97">
        <v>122400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176</v>
      </c>
      <c r="C78" s="95"/>
      <c r="D78" s="95"/>
      <c r="E78" s="96"/>
      <c r="F78" s="97">
        <v>61920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132" t="s">
        <v>177</v>
      </c>
      <c r="C79" s="133"/>
      <c r="D79" s="133"/>
      <c r="E79" s="134"/>
      <c r="F79" s="135">
        <v>74304</v>
      </c>
      <c r="G79" s="136"/>
      <c r="H79" s="136"/>
      <c r="I79" s="136"/>
      <c r="J79" s="137"/>
    </row>
    <row r="80" spans="1:10" ht="36" customHeight="1" x14ac:dyDescent="0.25">
      <c r="A80" s="7" t="s">
        <v>113</v>
      </c>
      <c r="B80" s="94" t="s">
        <v>178</v>
      </c>
      <c r="C80" s="95"/>
      <c r="D80" s="95"/>
      <c r="E80" s="96"/>
      <c r="F80" s="97">
        <v>48240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179</v>
      </c>
      <c r="C81" s="95"/>
      <c r="D81" s="95"/>
      <c r="E81" s="96"/>
      <c r="F81" s="97">
        <v>62640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180</v>
      </c>
      <c r="C82" s="95"/>
      <c r="D82" s="95"/>
      <c r="E82" s="96"/>
      <c r="F82" s="97">
        <v>146880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181</v>
      </c>
      <c r="C83" s="95"/>
      <c r="D83" s="95"/>
      <c r="E83" s="96"/>
      <c r="F83" s="97">
        <v>5040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182</v>
      </c>
      <c r="C84" s="95"/>
      <c r="D84" s="95"/>
      <c r="E84" s="96"/>
      <c r="F84" s="97">
        <v>97200</v>
      </c>
      <c r="G84" s="98"/>
      <c r="H84" s="98"/>
      <c r="I84" s="98"/>
      <c r="J84" s="99"/>
    </row>
    <row r="85" spans="1:10" ht="36" customHeight="1" thickBot="1" x14ac:dyDescent="0.3">
      <c r="A85" s="7" t="s">
        <v>113</v>
      </c>
      <c r="B85" s="94" t="s">
        <v>183</v>
      </c>
      <c r="C85" s="95"/>
      <c r="D85" s="95"/>
      <c r="E85" s="96"/>
      <c r="F85" s="97">
        <v>26640</v>
      </c>
      <c r="G85" s="98"/>
      <c r="H85" s="98"/>
      <c r="I85" s="98"/>
      <c r="J85" s="99"/>
    </row>
    <row r="86" spans="1:10" ht="36" customHeight="1" thickBot="1" x14ac:dyDescent="0.3">
      <c r="A86" s="7"/>
      <c r="B86" s="38" t="s">
        <v>184</v>
      </c>
      <c r="C86" s="39"/>
      <c r="D86" s="39"/>
      <c r="E86" s="40"/>
      <c r="F86" s="273"/>
      <c r="G86" s="274"/>
      <c r="H86" s="274"/>
      <c r="I86" s="274"/>
      <c r="J86" s="275"/>
    </row>
    <row r="87" spans="1:10" ht="22.5" customHeight="1" thickBot="1" x14ac:dyDescent="0.3">
      <c r="A87" s="7" t="s">
        <v>111</v>
      </c>
      <c r="B87" s="188" t="s">
        <v>185</v>
      </c>
      <c r="C87" s="189"/>
      <c r="D87" s="189"/>
      <c r="E87" s="189"/>
      <c r="F87" s="189"/>
      <c r="G87" s="189"/>
      <c r="H87" s="189"/>
      <c r="I87" s="189"/>
      <c r="J87" s="190"/>
    </row>
    <row r="88" spans="1:10" ht="36" customHeight="1" x14ac:dyDescent="0.25">
      <c r="A88" s="7"/>
      <c r="B88" s="166" t="s">
        <v>186</v>
      </c>
      <c r="C88" s="191"/>
      <c r="D88" s="191"/>
      <c r="E88" s="192"/>
      <c r="F88" s="115">
        <v>60</v>
      </c>
      <c r="G88" s="116"/>
      <c r="H88" s="116"/>
      <c r="I88" s="116"/>
      <c r="J88" s="117"/>
    </row>
    <row r="89" spans="1:10" ht="36" customHeight="1" x14ac:dyDescent="0.25">
      <c r="A89" s="7"/>
      <c r="B89" s="94" t="s">
        <v>187</v>
      </c>
      <c r="C89" s="95"/>
      <c r="D89" s="95"/>
      <c r="E89" s="96"/>
      <c r="F89" s="97">
        <v>60</v>
      </c>
      <c r="G89" s="98"/>
      <c r="H89" s="98"/>
      <c r="I89" s="98"/>
      <c r="J89" s="99"/>
    </row>
    <row r="90" spans="1:10" ht="36" customHeight="1" thickBot="1" x14ac:dyDescent="0.3">
      <c r="A90" s="7"/>
      <c r="B90" s="94" t="s">
        <v>188</v>
      </c>
      <c r="C90" s="95"/>
      <c r="D90" s="95"/>
      <c r="E90" s="96"/>
      <c r="F90" s="97">
        <v>120</v>
      </c>
      <c r="G90" s="98"/>
      <c r="H90" s="98"/>
      <c r="I90" s="98"/>
      <c r="J90" s="99"/>
    </row>
    <row r="91" spans="1:10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  <c r="J91" s="275"/>
    </row>
    <row r="92" spans="1:10" ht="36" customHeight="1" x14ac:dyDescent="0.25">
      <c r="A92" s="7" t="s">
        <v>111</v>
      </c>
      <c r="B92" s="94" t="s">
        <v>190</v>
      </c>
      <c r="C92" s="95"/>
      <c r="D92" s="95"/>
      <c r="E92" s="96"/>
      <c r="F92" s="41">
        <f>H92*1.2</f>
        <v>21297.599999999999</v>
      </c>
      <c r="G92" s="42">
        <f>H92*1.1</f>
        <v>19522.800000000003</v>
      </c>
      <c r="H92" s="42">
        <v>17748</v>
      </c>
      <c r="I92" s="42">
        <f>H92*0.75</f>
        <v>13311</v>
      </c>
      <c r="J92" s="43">
        <f>H92*0.5</f>
        <v>8874</v>
      </c>
    </row>
    <row r="93" spans="1:10" ht="36" customHeight="1" x14ac:dyDescent="0.25">
      <c r="A93" s="7" t="s">
        <v>111</v>
      </c>
      <c r="B93" s="94" t="s">
        <v>191</v>
      </c>
      <c r="C93" s="95"/>
      <c r="D93" s="95"/>
      <c r="E93" s="96"/>
      <c r="F93" s="97">
        <v>17748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94" t="s">
        <v>192</v>
      </c>
      <c r="C94" s="95"/>
      <c r="D94" s="95"/>
      <c r="E94" s="96"/>
      <c r="F94" s="97">
        <v>27180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316</v>
      </c>
      <c r="C95" s="95"/>
      <c r="D95" s="95"/>
      <c r="E95" s="96"/>
      <c r="F95" s="41">
        <f>H95*1.2</f>
        <v>30240</v>
      </c>
      <c r="G95" s="42">
        <f>H95*1.1</f>
        <v>27720.000000000004</v>
      </c>
      <c r="H95" s="42">
        <v>25200</v>
      </c>
      <c r="I95" s="42">
        <f>H95*0.75</f>
        <v>18900</v>
      </c>
      <c r="J95" s="43">
        <f>H95*0.5</f>
        <v>12600</v>
      </c>
    </row>
    <row r="96" spans="1:10" ht="36" customHeight="1" x14ac:dyDescent="0.25">
      <c r="A96" s="7" t="s">
        <v>113</v>
      </c>
      <c r="B96" s="94" t="s">
        <v>194</v>
      </c>
      <c r="C96" s="95"/>
      <c r="D96" s="95"/>
      <c r="E96" s="96"/>
      <c r="F96" s="97">
        <v>25200</v>
      </c>
      <c r="G96" s="98"/>
      <c r="H96" s="98"/>
      <c r="I96" s="98"/>
      <c r="J96" s="99"/>
    </row>
    <row r="97" spans="1:10" ht="36" customHeight="1" x14ac:dyDescent="0.25">
      <c r="A97" s="7" t="s">
        <v>113</v>
      </c>
      <c r="B97" s="94" t="s">
        <v>195</v>
      </c>
      <c r="C97" s="95"/>
      <c r="D97" s="95"/>
      <c r="E97" s="96"/>
      <c r="F97" s="97">
        <v>38160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196</v>
      </c>
      <c r="C98" s="95"/>
      <c r="D98" s="95"/>
      <c r="E98" s="96"/>
      <c r="F98" s="97">
        <v>17748</v>
      </c>
      <c r="G98" s="98"/>
      <c r="H98" s="98"/>
      <c r="I98" s="98"/>
      <c r="J98" s="99"/>
    </row>
    <row r="99" spans="1:10" ht="54" customHeight="1" thickBot="1" x14ac:dyDescent="0.3">
      <c r="A99" s="7"/>
      <c r="B99" s="119" t="s">
        <v>197</v>
      </c>
      <c r="C99" s="120"/>
      <c r="D99" s="120"/>
      <c r="E99" s="121"/>
      <c r="F99" s="122"/>
      <c r="G99" s="123"/>
      <c r="H99" s="123"/>
      <c r="I99" s="123"/>
      <c r="J99" s="124"/>
    </row>
    <row r="100" spans="1:10" ht="36" customHeight="1" x14ac:dyDescent="0.25">
      <c r="A100" s="7"/>
      <c r="B100" s="112" t="s">
        <v>198</v>
      </c>
      <c r="C100" s="113"/>
      <c r="D100" s="113"/>
      <c r="E100" s="114"/>
      <c r="F100" s="115">
        <v>32760</v>
      </c>
      <c r="G100" s="116"/>
      <c r="H100" s="116"/>
      <c r="I100" s="116"/>
      <c r="J100" s="117"/>
    </row>
    <row r="101" spans="1:10" ht="36" customHeight="1" x14ac:dyDescent="0.25">
      <c r="A101" s="7"/>
      <c r="B101" s="94" t="s">
        <v>199</v>
      </c>
      <c r="C101" s="95"/>
      <c r="D101" s="95"/>
      <c r="E101" s="96"/>
      <c r="F101" s="97">
        <v>65448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200</v>
      </c>
      <c r="C102" s="95"/>
      <c r="D102" s="95"/>
      <c r="E102" s="96"/>
      <c r="F102" s="97">
        <v>81774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201</v>
      </c>
      <c r="C103" s="95"/>
      <c r="D103" s="95"/>
      <c r="E103" s="96"/>
      <c r="F103" s="97">
        <v>1116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202</v>
      </c>
      <c r="C104" s="95"/>
      <c r="D104" s="95"/>
      <c r="E104" s="96"/>
      <c r="F104" s="97">
        <v>49140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203</v>
      </c>
      <c r="C105" s="95"/>
      <c r="D105" s="95"/>
      <c r="E105" s="96"/>
      <c r="F105" s="97">
        <v>98280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204</v>
      </c>
      <c r="C106" s="95"/>
      <c r="D106" s="95"/>
      <c r="E106" s="96"/>
      <c r="F106" s="97">
        <v>122760</v>
      </c>
      <c r="G106" s="98"/>
      <c r="H106" s="98"/>
      <c r="I106" s="98"/>
      <c r="J106" s="99"/>
    </row>
    <row r="107" spans="1:10" ht="36" customHeight="1" thickBot="1" x14ac:dyDescent="0.3">
      <c r="A107" s="7"/>
      <c r="B107" s="100" t="s">
        <v>205</v>
      </c>
      <c r="C107" s="101"/>
      <c r="D107" s="101"/>
      <c r="E107" s="102"/>
      <c r="F107" s="103">
        <v>1476</v>
      </c>
      <c r="G107" s="104"/>
      <c r="H107" s="104"/>
      <c r="I107" s="104"/>
      <c r="J107" s="105"/>
    </row>
    <row r="108" spans="1:10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  <c r="J108" s="302"/>
    </row>
    <row r="109" spans="1:10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  <c r="J109" s="312"/>
    </row>
    <row r="110" spans="1:10" ht="24" thickBot="1" x14ac:dyDescent="0.3">
      <c r="A110" s="7"/>
      <c r="B110" s="85"/>
      <c r="C110" s="86"/>
      <c r="D110" s="86"/>
      <c r="E110" s="87"/>
      <c r="F110" s="88"/>
      <c r="G110" s="89"/>
      <c r="H110" s="89"/>
      <c r="I110" s="89"/>
      <c r="J110" s="90"/>
    </row>
    <row r="111" spans="1:10" ht="21" customHeight="1" x14ac:dyDescent="0.25">
      <c r="A111" s="7"/>
      <c r="B111" s="27"/>
      <c r="C111" s="28"/>
      <c r="D111" s="28"/>
      <c r="E111" s="28"/>
      <c r="F111" s="29"/>
      <c r="G111" s="29"/>
      <c r="H111" s="29"/>
      <c r="I111" s="29"/>
      <c r="J111" s="29"/>
    </row>
    <row r="112" spans="1:10" ht="56.25" customHeight="1" x14ac:dyDescent="0.25">
      <c r="A112" s="7"/>
      <c r="B112" s="91" t="s">
        <v>251</v>
      </c>
      <c r="C112" s="91"/>
      <c r="D112" s="91"/>
      <c r="E112" s="91"/>
      <c r="F112" s="91"/>
      <c r="G112" s="91"/>
      <c r="H112" s="91"/>
      <c r="I112" s="91"/>
      <c r="J112" s="91"/>
    </row>
    <row r="113" spans="1:10" ht="41.25" customHeight="1" x14ac:dyDescent="0.25">
      <c r="A113" s="7"/>
      <c r="B113" s="91" t="s">
        <v>208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1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F17" sqref="F17:J17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34.28515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372" t="s">
        <v>105</v>
      </c>
      <c r="C6" s="373"/>
      <c r="D6" s="373"/>
      <c r="E6" s="374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155"/>
      <c r="D7" s="155"/>
      <c r="E7" s="156"/>
      <c r="F7" s="241"/>
      <c r="G7" s="303"/>
      <c r="H7" s="303"/>
      <c r="I7" s="303"/>
      <c r="J7" s="304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60998.399999999994</v>
      </c>
      <c r="G9" s="18">
        <f>H9*1.1</f>
        <v>55915.200000000004</v>
      </c>
      <c r="H9" s="18">
        <v>50832</v>
      </c>
      <c r="I9" s="18">
        <f>H9*0.75</f>
        <v>38124</v>
      </c>
      <c r="J9" s="18">
        <f>H9*0.5</f>
        <v>25416</v>
      </c>
    </row>
    <row r="10" spans="1:10" ht="36" customHeight="1" thickBot="1" x14ac:dyDescent="0.3">
      <c r="A10" s="7"/>
      <c r="B10" s="85"/>
      <c r="C10" s="86"/>
      <c r="D10" s="86"/>
      <c r="E10" s="87"/>
      <c r="F10" s="241"/>
      <c r="G10" s="303"/>
      <c r="H10" s="303"/>
      <c r="I10" s="303"/>
      <c r="J10" s="304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50803.199999999997</v>
      </c>
      <c r="G11" s="16">
        <f>H11*1.1</f>
        <v>46569.600000000006</v>
      </c>
      <c r="H11" s="16">
        <v>42336</v>
      </c>
      <c r="I11" s="16">
        <f>H11*0.75</f>
        <v>31752</v>
      </c>
      <c r="J11" s="16">
        <f>H11*0.5</f>
        <v>21168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71193.599999999991</v>
      </c>
      <c r="G12" s="18">
        <f>H12*1.1</f>
        <v>65260.800000000003</v>
      </c>
      <c r="H12" s="18">
        <v>59328</v>
      </c>
      <c r="I12" s="18">
        <f>H12*0.75</f>
        <v>44496</v>
      </c>
      <c r="J12" s="18">
        <f>H12*0.5</f>
        <v>29664</v>
      </c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44">
        <v>7920</v>
      </c>
      <c r="G14" s="454"/>
      <c r="H14" s="454"/>
      <c r="I14" s="454"/>
      <c r="J14" s="455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34">
        <v>11520</v>
      </c>
      <c r="G15" s="395"/>
      <c r="H15" s="395"/>
      <c r="I15" s="395"/>
      <c r="J15" s="396"/>
    </row>
    <row r="16" spans="1:10" ht="24" customHeight="1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44">
        <v>1080</v>
      </c>
      <c r="G17" s="454"/>
      <c r="H17" s="454"/>
      <c r="I17" s="454"/>
      <c r="J17" s="455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242">
        <v>1512</v>
      </c>
      <c r="G18" s="305"/>
      <c r="H18" s="305"/>
      <c r="I18" s="305"/>
      <c r="J18" s="306"/>
    </row>
    <row r="19" spans="1:10" ht="24" customHeight="1" thickBot="1" x14ac:dyDescent="0.3">
      <c r="A19" s="7"/>
      <c r="B19" s="85"/>
      <c r="C19" s="155"/>
      <c r="D19" s="155"/>
      <c r="E19" s="156"/>
      <c r="F19" s="241"/>
      <c r="G19" s="303"/>
      <c r="H19" s="303"/>
      <c r="I19" s="303"/>
      <c r="J19" s="304"/>
    </row>
    <row r="20" spans="1:10" ht="36" customHeight="1" thickBot="1" x14ac:dyDescent="0.3">
      <c r="A20" s="7"/>
      <c r="B20" s="462" t="s">
        <v>119</v>
      </c>
      <c r="C20" s="463"/>
      <c r="D20" s="463"/>
      <c r="E20" s="464"/>
      <c r="F20" s="259" t="str">
        <f>"Цена от "&amp;MIN(F21:F55)&amp;" до "&amp;MAX(F21:F55)</f>
        <v>Цена от 5760 до 201600</v>
      </c>
      <c r="G20" s="465"/>
      <c r="H20" s="465"/>
      <c r="I20" s="465"/>
      <c r="J20" s="466"/>
    </row>
    <row r="21" spans="1:10" ht="36" customHeight="1" outlineLevel="1" x14ac:dyDescent="0.25">
      <c r="A21" s="7"/>
      <c r="B21" s="129" t="s">
        <v>120</v>
      </c>
      <c r="C21" s="130"/>
      <c r="D21" s="130"/>
      <c r="E21" s="131"/>
      <c r="F21" s="256">
        <v>5760</v>
      </c>
      <c r="G21" s="375"/>
      <c r="H21" s="375"/>
      <c r="I21" s="375"/>
      <c r="J21" s="376"/>
    </row>
    <row r="22" spans="1:10" ht="36" customHeight="1" outlineLevel="1" x14ac:dyDescent="0.25">
      <c r="A22" s="7"/>
      <c r="B22" s="140" t="s">
        <v>121</v>
      </c>
      <c r="C22" s="141"/>
      <c r="D22" s="141"/>
      <c r="E22" s="142"/>
      <c r="F22" s="242">
        <v>11520</v>
      </c>
      <c r="G22" s="305"/>
      <c r="H22" s="305"/>
      <c r="I22" s="305"/>
      <c r="J22" s="306"/>
    </row>
    <row r="23" spans="1:10" ht="36" customHeight="1" outlineLevel="1" x14ac:dyDescent="0.25">
      <c r="A23" s="7"/>
      <c r="B23" s="140" t="s">
        <v>122</v>
      </c>
      <c r="C23" s="141"/>
      <c r="D23" s="141"/>
      <c r="E23" s="142"/>
      <c r="F23" s="242">
        <v>17280</v>
      </c>
      <c r="G23" s="305"/>
      <c r="H23" s="305"/>
      <c r="I23" s="305"/>
      <c r="J23" s="306"/>
    </row>
    <row r="24" spans="1:10" ht="36" customHeight="1" outlineLevel="1" x14ac:dyDescent="0.25">
      <c r="A24" s="7"/>
      <c r="B24" s="140" t="s">
        <v>123</v>
      </c>
      <c r="C24" s="141"/>
      <c r="D24" s="141"/>
      <c r="E24" s="142"/>
      <c r="F24" s="242">
        <v>23040</v>
      </c>
      <c r="G24" s="305"/>
      <c r="H24" s="305"/>
      <c r="I24" s="305"/>
      <c r="J24" s="306"/>
    </row>
    <row r="25" spans="1:10" ht="36" customHeight="1" outlineLevel="1" x14ac:dyDescent="0.25">
      <c r="A25" s="7"/>
      <c r="B25" s="140" t="s">
        <v>124</v>
      </c>
      <c r="C25" s="141"/>
      <c r="D25" s="141"/>
      <c r="E25" s="142"/>
      <c r="F25" s="242">
        <v>28800</v>
      </c>
      <c r="G25" s="305"/>
      <c r="H25" s="305"/>
      <c r="I25" s="305"/>
      <c r="J25" s="306"/>
    </row>
    <row r="26" spans="1:10" ht="36" customHeight="1" outlineLevel="1" x14ac:dyDescent="0.25">
      <c r="A26" s="7"/>
      <c r="B26" s="140" t="s">
        <v>125</v>
      </c>
      <c r="C26" s="141"/>
      <c r="D26" s="141"/>
      <c r="E26" s="142"/>
      <c r="F26" s="242">
        <v>34560</v>
      </c>
      <c r="G26" s="305"/>
      <c r="H26" s="305"/>
      <c r="I26" s="305"/>
      <c r="J26" s="306"/>
    </row>
    <row r="27" spans="1:10" ht="36" customHeight="1" outlineLevel="1" x14ac:dyDescent="0.25">
      <c r="A27" s="7"/>
      <c r="B27" s="140" t="s">
        <v>126</v>
      </c>
      <c r="C27" s="141"/>
      <c r="D27" s="141"/>
      <c r="E27" s="142"/>
      <c r="F27" s="242">
        <v>40320</v>
      </c>
      <c r="G27" s="305"/>
      <c r="H27" s="305"/>
      <c r="I27" s="305"/>
      <c r="J27" s="306"/>
    </row>
    <row r="28" spans="1:10" ht="36" customHeight="1" outlineLevel="1" x14ac:dyDescent="0.25">
      <c r="A28" s="7"/>
      <c r="B28" s="140" t="s">
        <v>127</v>
      </c>
      <c r="C28" s="141"/>
      <c r="D28" s="141"/>
      <c r="E28" s="142"/>
      <c r="F28" s="242">
        <v>46080</v>
      </c>
      <c r="G28" s="305"/>
      <c r="H28" s="305"/>
      <c r="I28" s="305"/>
      <c r="J28" s="306"/>
    </row>
    <row r="29" spans="1:10" ht="36" customHeight="1" outlineLevel="1" x14ac:dyDescent="0.25">
      <c r="A29" s="7"/>
      <c r="B29" s="140" t="s">
        <v>128</v>
      </c>
      <c r="C29" s="141"/>
      <c r="D29" s="141"/>
      <c r="E29" s="142"/>
      <c r="F29" s="242">
        <v>51840</v>
      </c>
      <c r="G29" s="305"/>
      <c r="H29" s="305"/>
      <c r="I29" s="305"/>
      <c r="J29" s="306"/>
    </row>
    <row r="30" spans="1:10" ht="36" customHeight="1" outlineLevel="1" x14ac:dyDescent="0.25">
      <c r="A30" s="7"/>
      <c r="B30" s="140" t="s">
        <v>129</v>
      </c>
      <c r="C30" s="141"/>
      <c r="D30" s="141"/>
      <c r="E30" s="142"/>
      <c r="F30" s="242">
        <v>57600</v>
      </c>
      <c r="G30" s="305"/>
      <c r="H30" s="305"/>
      <c r="I30" s="305"/>
      <c r="J30" s="306"/>
    </row>
    <row r="31" spans="1:10" ht="36" customHeight="1" outlineLevel="1" x14ac:dyDescent="0.25">
      <c r="A31" s="7"/>
      <c r="B31" s="140" t="s">
        <v>130</v>
      </c>
      <c r="C31" s="141"/>
      <c r="D31" s="141"/>
      <c r="E31" s="142"/>
      <c r="F31" s="242">
        <v>63360</v>
      </c>
      <c r="G31" s="305"/>
      <c r="H31" s="305"/>
      <c r="I31" s="305"/>
      <c r="J31" s="306"/>
    </row>
    <row r="32" spans="1:10" ht="36" customHeight="1" outlineLevel="1" x14ac:dyDescent="0.25">
      <c r="A32" s="7"/>
      <c r="B32" s="140" t="s">
        <v>131</v>
      </c>
      <c r="C32" s="141"/>
      <c r="D32" s="141"/>
      <c r="E32" s="142"/>
      <c r="F32" s="242">
        <v>69120</v>
      </c>
      <c r="G32" s="305"/>
      <c r="H32" s="305"/>
      <c r="I32" s="305"/>
      <c r="J32" s="306"/>
    </row>
    <row r="33" spans="1:10" ht="36" customHeight="1" outlineLevel="1" x14ac:dyDescent="0.25">
      <c r="A33" s="7"/>
      <c r="B33" s="140" t="s">
        <v>132</v>
      </c>
      <c r="C33" s="141"/>
      <c r="D33" s="141"/>
      <c r="E33" s="142"/>
      <c r="F33" s="242">
        <v>74880</v>
      </c>
      <c r="G33" s="305"/>
      <c r="H33" s="305"/>
      <c r="I33" s="305"/>
      <c r="J33" s="306"/>
    </row>
    <row r="34" spans="1:10" ht="36" customHeight="1" outlineLevel="1" x14ac:dyDescent="0.25">
      <c r="A34" s="7"/>
      <c r="B34" s="140" t="s">
        <v>133</v>
      </c>
      <c r="C34" s="141"/>
      <c r="D34" s="141"/>
      <c r="E34" s="142"/>
      <c r="F34" s="242">
        <v>80640</v>
      </c>
      <c r="G34" s="305"/>
      <c r="H34" s="305"/>
      <c r="I34" s="305"/>
      <c r="J34" s="306"/>
    </row>
    <row r="35" spans="1:10" ht="36" customHeight="1" outlineLevel="1" x14ac:dyDescent="0.25">
      <c r="A35" s="7"/>
      <c r="B35" s="140" t="s">
        <v>134</v>
      </c>
      <c r="C35" s="141"/>
      <c r="D35" s="141"/>
      <c r="E35" s="142"/>
      <c r="F35" s="242">
        <v>86400</v>
      </c>
      <c r="G35" s="305"/>
      <c r="H35" s="305"/>
      <c r="I35" s="305"/>
      <c r="J35" s="306"/>
    </row>
    <row r="36" spans="1:10" ht="36" customHeight="1" outlineLevel="1" x14ac:dyDescent="0.25">
      <c r="A36" s="7"/>
      <c r="B36" s="140" t="s">
        <v>135</v>
      </c>
      <c r="C36" s="141"/>
      <c r="D36" s="141"/>
      <c r="E36" s="142"/>
      <c r="F36" s="242">
        <v>92160</v>
      </c>
      <c r="G36" s="305"/>
      <c r="H36" s="305"/>
      <c r="I36" s="305"/>
      <c r="J36" s="306"/>
    </row>
    <row r="37" spans="1:10" ht="36" customHeight="1" outlineLevel="1" x14ac:dyDescent="0.25">
      <c r="A37" s="7"/>
      <c r="B37" s="140" t="s">
        <v>136</v>
      </c>
      <c r="C37" s="141"/>
      <c r="D37" s="141"/>
      <c r="E37" s="142"/>
      <c r="F37" s="242">
        <v>97920</v>
      </c>
      <c r="G37" s="305"/>
      <c r="H37" s="305"/>
      <c r="I37" s="305"/>
      <c r="J37" s="306"/>
    </row>
    <row r="38" spans="1:10" ht="36" customHeight="1" outlineLevel="1" x14ac:dyDescent="0.25">
      <c r="A38" s="7"/>
      <c r="B38" s="140" t="s">
        <v>137</v>
      </c>
      <c r="C38" s="141"/>
      <c r="D38" s="141"/>
      <c r="E38" s="142"/>
      <c r="F38" s="242">
        <v>103680</v>
      </c>
      <c r="G38" s="305"/>
      <c r="H38" s="305"/>
      <c r="I38" s="305"/>
      <c r="J38" s="306"/>
    </row>
    <row r="39" spans="1:10" ht="36" customHeight="1" outlineLevel="1" x14ac:dyDescent="0.25">
      <c r="A39" s="7"/>
      <c r="B39" s="140" t="s">
        <v>138</v>
      </c>
      <c r="C39" s="141"/>
      <c r="D39" s="141"/>
      <c r="E39" s="142"/>
      <c r="F39" s="242">
        <v>109440</v>
      </c>
      <c r="G39" s="305"/>
      <c r="H39" s="305"/>
      <c r="I39" s="305"/>
      <c r="J39" s="306"/>
    </row>
    <row r="40" spans="1:10" ht="36" customHeight="1" outlineLevel="1" x14ac:dyDescent="0.25">
      <c r="A40" s="7"/>
      <c r="B40" s="140" t="s">
        <v>139</v>
      </c>
      <c r="C40" s="141"/>
      <c r="D40" s="141"/>
      <c r="E40" s="142"/>
      <c r="F40" s="242">
        <v>115200</v>
      </c>
      <c r="G40" s="305"/>
      <c r="H40" s="305"/>
      <c r="I40" s="305"/>
      <c r="J40" s="306"/>
    </row>
    <row r="41" spans="1:10" ht="36" customHeight="1" outlineLevel="1" x14ac:dyDescent="0.25">
      <c r="A41" s="7"/>
      <c r="B41" s="140" t="s">
        <v>241</v>
      </c>
      <c r="C41" s="141"/>
      <c r="D41" s="141"/>
      <c r="E41" s="142"/>
      <c r="F41" s="242">
        <v>120960</v>
      </c>
      <c r="G41" s="305"/>
      <c r="H41" s="305"/>
      <c r="I41" s="305"/>
      <c r="J41" s="306"/>
    </row>
    <row r="42" spans="1:10" ht="36" customHeight="1" outlineLevel="1" x14ac:dyDescent="0.25">
      <c r="A42" s="7"/>
      <c r="B42" s="140" t="s">
        <v>242</v>
      </c>
      <c r="C42" s="141"/>
      <c r="D42" s="141"/>
      <c r="E42" s="142"/>
      <c r="F42" s="242">
        <v>126720</v>
      </c>
      <c r="G42" s="305"/>
      <c r="H42" s="305"/>
      <c r="I42" s="305"/>
      <c r="J42" s="306"/>
    </row>
    <row r="43" spans="1:10" ht="36" customHeight="1" outlineLevel="1" x14ac:dyDescent="0.25">
      <c r="A43" s="7"/>
      <c r="B43" s="140" t="s">
        <v>243</v>
      </c>
      <c r="C43" s="141"/>
      <c r="D43" s="141"/>
      <c r="E43" s="142"/>
      <c r="F43" s="242">
        <v>132480</v>
      </c>
      <c r="G43" s="305"/>
      <c r="H43" s="305"/>
      <c r="I43" s="305"/>
      <c r="J43" s="306"/>
    </row>
    <row r="44" spans="1:10" ht="36" customHeight="1" outlineLevel="1" x14ac:dyDescent="0.25">
      <c r="A44" s="7"/>
      <c r="B44" s="140" t="s">
        <v>244</v>
      </c>
      <c r="C44" s="141"/>
      <c r="D44" s="141"/>
      <c r="E44" s="142"/>
      <c r="F44" s="242">
        <v>138240</v>
      </c>
      <c r="G44" s="305"/>
      <c r="H44" s="305"/>
      <c r="I44" s="305"/>
      <c r="J44" s="306"/>
    </row>
    <row r="45" spans="1:10" ht="36" customHeight="1" outlineLevel="1" x14ac:dyDescent="0.25">
      <c r="A45" s="7"/>
      <c r="B45" s="140" t="s">
        <v>245</v>
      </c>
      <c r="C45" s="141"/>
      <c r="D45" s="141"/>
      <c r="E45" s="142"/>
      <c r="F45" s="242">
        <v>144000</v>
      </c>
      <c r="G45" s="305"/>
      <c r="H45" s="305"/>
      <c r="I45" s="305"/>
      <c r="J45" s="306"/>
    </row>
    <row r="46" spans="1:10" ht="36" customHeight="1" outlineLevel="1" x14ac:dyDescent="0.25">
      <c r="A46" s="7"/>
      <c r="B46" s="140" t="s">
        <v>246</v>
      </c>
      <c r="C46" s="141"/>
      <c r="D46" s="141"/>
      <c r="E46" s="142"/>
      <c r="F46" s="242">
        <v>149760</v>
      </c>
      <c r="G46" s="305"/>
      <c r="H46" s="305"/>
      <c r="I46" s="305"/>
      <c r="J46" s="306"/>
    </row>
    <row r="47" spans="1:10" ht="36" customHeight="1" outlineLevel="1" x14ac:dyDescent="0.25">
      <c r="A47" s="7"/>
      <c r="B47" s="140" t="s">
        <v>247</v>
      </c>
      <c r="C47" s="141"/>
      <c r="D47" s="141"/>
      <c r="E47" s="142"/>
      <c r="F47" s="242">
        <v>155520</v>
      </c>
      <c r="G47" s="305"/>
      <c r="H47" s="305"/>
      <c r="I47" s="305"/>
      <c r="J47" s="306"/>
    </row>
    <row r="48" spans="1:10" ht="36" customHeight="1" outlineLevel="1" x14ac:dyDescent="0.25">
      <c r="A48" s="7"/>
      <c r="B48" s="140" t="s">
        <v>248</v>
      </c>
      <c r="C48" s="141"/>
      <c r="D48" s="141"/>
      <c r="E48" s="142"/>
      <c r="F48" s="242">
        <v>161280</v>
      </c>
      <c r="G48" s="305"/>
      <c r="H48" s="305"/>
      <c r="I48" s="305"/>
      <c r="J48" s="306"/>
    </row>
    <row r="49" spans="1:10" ht="36" customHeight="1" outlineLevel="1" x14ac:dyDescent="0.25">
      <c r="A49" s="7"/>
      <c r="B49" s="140" t="s">
        <v>249</v>
      </c>
      <c r="C49" s="141"/>
      <c r="D49" s="141"/>
      <c r="E49" s="142"/>
      <c r="F49" s="242">
        <v>167040</v>
      </c>
      <c r="G49" s="305"/>
      <c r="H49" s="305"/>
      <c r="I49" s="305"/>
      <c r="J49" s="306"/>
    </row>
    <row r="50" spans="1:10" ht="36" customHeight="1" outlineLevel="1" x14ac:dyDescent="0.25">
      <c r="A50" s="7"/>
      <c r="B50" s="140" t="s">
        <v>250</v>
      </c>
      <c r="C50" s="141"/>
      <c r="D50" s="141"/>
      <c r="E50" s="142"/>
      <c r="F50" s="242">
        <v>172800</v>
      </c>
      <c r="G50" s="305"/>
      <c r="H50" s="305"/>
      <c r="I50" s="305"/>
      <c r="J50" s="306"/>
    </row>
    <row r="51" spans="1:10" ht="36" customHeight="1" outlineLevel="1" x14ac:dyDescent="0.25">
      <c r="A51" s="7"/>
      <c r="B51" s="140" t="s">
        <v>257</v>
      </c>
      <c r="C51" s="141"/>
      <c r="D51" s="141"/>
      <c r="E51" s="142"/>
      <c r="F51" s="242">
        <v>178560</v>
      </c>
      <c r="G51" s="305"/>
      <c r="H51" s="305"/>
      <c r="I51" s="305"/>
      <c r="J51" s="306"/>
    </row>
    <row r="52" spans="1:10" ht="36" customHeight="1" outlineLevel="1" x14ac:dyDescent="0.25">
      <c r="A52" s="7"/>
      <c r="B52" s="140" t="s">
        <v>258</v>
      </c>
      <c r="C52" s="141"/>
      <c r="D52" s="141"/>
      <c r="E52" s="142"/>
      <c r="F52" s="242">
        <v>184320</v>
      </c>
      <c r="G52" s="305"/>
      <c r="H52" s="305"/>
      <c r="I52" s="305"/>
      <c r="J52" s="306"/>
    </row>
    <row r="53" spans="1:10" ht="36" customHeight="1" outlineLevel="1" x14ac:dyDescent="0.25">
      <c r="A53" s="7"/>
      <c r="B53" s="140" t="s">
        <v>259</v>
      </c>
      <c r="C53" s="141"/>
      <c r="D53" s="141"/>
      <c r="E53" s="142"/>
      <c r="F53" s="242">
        <v>190080</v>
      </c>
      <c r="G53" s="305"/>
      <c r="H53" s="305"/>
      <c r="I53" s="305"/>
      <c r="J53" s="306"/>
    </row>
    <row r="54" spans="1:10" ht="36" customHeight="1" outlineLevel="1" x14ac:dyDescent="0.25">
      <c r="A54" s="7"/>
      <c r="B54" s="140" t="s">
        <v>260</v>
      </c>
      <c r="C54" s="141"/>
      <c r="D54" s="141"/>
      <c r="E54" s="142"/>
      <c r="F54" s="242">
        <v>195840</v>
      </c>
      <c r="G54" s="305"/>
      <c r="H54" s="305"/>
      <c r="I54" s="305"/>
      <c r="J54" s="306"/>
    </row>
    <row r="55" spans="1:10" ht="36" customHeight="1" outlineLevel="1" thickBot="1" x14ac:dyDescent="0.3">
      <c r="A55" s="7"/>
      <c r="B55" s="140" t="s">
        <v>261</v>
      </c>
      <c r="C55" s="141"/>
      <c r="D55" s="141"/>
      <c r="E55" s="142"/>
      <c r="F55" s="242">
        <v>201600</v>
      </c>
      <c r="G55" s="305"/>
      <c r="H55" s="305"/>
      <c r="I55" s="305"/>
      <c r="J55" s="306"/>
    </row>
    <row r="56" spans="1:10" ht="36" customHeight="1" thickBot="1" x14ac:dyDescent="0.3">
      <c r="A56" s="7"/>
      <c r="B56" s="369" t="s">
        <v>140</v>
      </c>
      <c r="C56" s="370"/>
      <c r="D56" s="370"/>
      <c r="E56" s="371"/>
      <c r="F56" s="258" t="str">
        <f>"Цена от "&amp;MIN(F57:F67)&amp;" до "&amp;MAX(F57:F67)</f>
        <v>Цена от 1800 до 47520</v>
      </c>
      <c r="G56" s="460"/>
      <c r="H56" s="460"/>
      <c r="I56" s="460"/>
      <c r="J56" s="461"/>
    </row>
    <row r="57" spans="1:10" ht="36" customHeight="1" x14ac:dyDescent="0.25">
      <c r="A57" s="7"/>
      <c r="B57" s="129" t="s">
        <v>141</v>
      </c>
      <c r="C57" s="130"/>
      <c r="D57" s="130"/>
      <c r="E57" s="131"/>
      <c r="F57" s="256">
        <v>6048</v>
      </c>
      <c r="G57" s="375"/>
      <c r="H57" s="375"/>
      <c r="I57" s="375"/>
      <c r="J57" s="376"/>
    </row>
    <row r="58" spans="1:10" ht="36" customHeight="1" x14ac:dyDescent="0.25">
      <c r="A58" s="7"/>
      <c r="B58" s="140" t="s">
        <v>142</v>
      </c>
      <c r="C58" s="141"/>
      <c r="D58" s="141"/>
      <c r="E58" s="142"/>
      <c r="F58" s="242">
        <v>9360</v>
      </c>
      <c r="G58" s="305"/>
      <c r="H58" s="305"/>
      <c r="I58" s="305"/>
      <c r="J58" s="306"/>
    </row>
    <row r="59" spans="1:10" ht="36" customHeight="1" x14ac:dyDescent="0.25">
      <c r="A59" s="7"/>
      <c r="B59" s="140" t="s">
        <v>214</v>
      </c>
      <c r="C59" s="141"/>
      <c r="D59" s="141"/>
      <c r="E59" s="142"/>
      <c r="F59" s="242">
        <v>2160</v>
      </c>
      <c r="G59" s="305"/>
      <c r="H59" s="305"/>
      <c r="I59" s="305"/>
      <c r="J59" s="306"/>
    </row>
    <row r="60" spans="1:10" ht="36" customHeight="1" x14ac:dyDescent="0.25">
      <c r="A60" s="7"/>
      <c r="B60" s="140" t="s">
        <v>144</v>
      </c>
      <c r="C60" s="141"/>
      <c r="D60" s="141"/>
      <c r="E60" s="142"/>
      <c r="F60" s="242">
        <v>47520</v>
      </c>
      <c r="G60" s="305"/>
      <c r="H60" s="305"/>
      <c r="I60" s="305"/>
      <c r="J60" s="306"/>
    </row>
    <row r="61" spans="1:10" ht="36" customHeight="1" x14ac:dyDescent="0.25">
      <c r="A61" s="7"/>
      <c r="B61" s="140" t="s">
        <v>145</v>
      </c>
      <c r="C61" s="141"/>
      <c r="D61" s="141"/>
      <c r="E61" s="142"/>
      <c r="F61" s="242">
        <v>9360</v>
      </c>
      <c r="G61" s="305"/>
      <c r="H61" s="305"/>
      <c r="I61" s="305"/>
      <c r="J61" s="306"/>
    </row>
    <row r="62" spans="1:10" ht="36" customHeight="1" x14ac:dyDescent="0.25">
      <c r="A62" s="7"/>
      <c r="B62" s="140" t="s">
        <v>146</v>
      </c>
      <c r="C62" s="141"/>
      <c r="D62" s="141"/>
      <c r="E62" s="142"/>
      <c r="F62" s="242">
        <v>31680</v>
      </c>
      <c r="G62" s="305"/>
      <c r="H62" s="305"/>
      <c r="I62" s="305"/>
      <c r="J62" s="306"/>
    </row>
    <row r="63" spans="1:10" ht="36" customHeight="1" x14ac:dyDescent="0.25">
      <c r="A63" s="7"/>
      <c r="B63" s="140" t="s">
        <v>147</v>
      </c>
      <c r="C63" s="141"/>
      <c r="D63" s="141"/>
      <c r="E63" s="142"/>
      <c r="F63" s="242">
        <v>1800</v>
      </c>
      <c r="G63" s="305"/>
      <c r="H63" s="305"/>
      <c r="I63" s="305"/>
      <c r="J63" s="306"/>
    </row>
    <row r="64" spans="1:10" ht="36" customHeight="1" x14ac:dyDescent="0.25">
      <c r="A64" s="7"/>
      <c r="B64" s="140" t="s">
        <v>148</v>
      </c>
      <c r="C64" s="141"/>
      <c r="D64" s="141"/>
      <c r="E64" s="142"/>
      <c r="F64" s="242">
        <v>1800</v>
      </c>
      <c r="G64" s="305"/>
      <c r="H64" s="305"/>
      <c r="I64" s="305"/>
      <c r="J64" s="306"/>
    </row>
    <row r="65" spans="1:10" ht="36" customHeight="1" x14ac:dyDescent="0.25">
      <c r="A65" s="7"/>
      <c r="B65" s="140" t="s">
        <v>149</v>
      </c>
      <c r="C65" s="141"/>
      <c r="D65" s="141"/>
      <c r="E65" s="142"/>
      <c r="F65" s="242">
        <v>3600</v>
      </c>
      <c r="G65" s="305"/>
      <c r="H65" s="305"/>
      <c r="I65" s="305"/>
      <c r="J65" s="306"/>
    </row>
    <row r="66" spans="1:10" ht="36" customHeight="1" x14ac:dyDescent="0.25">
      <c r="A66" s="7"/>
      <c r="B66" s="140" t="s">
        <v>150</v>
      </c>
      <c r="C66" s="141"/>
      <c r="D66" s="141"/>
      <c r="E66" s="142"/>
      <c r="F66" s="242">
        <v>5400</v>
      </c>
      <c r="G66" s="305"/>
      <c r="H66" s="305"/>
      <c r="I66" s="305"/>
      <c r="J66" s="306"/>
    </row>
    <row r="67" spans="1:10" ht="36" customHeight="1" thickBot="1" x14ac:dyDescent="0.3">
      <c r="A67" s="7"/>
      <c r="B67" s="366" t="s">
        <v>151</v>
      </c>
      <c r="C67" s="367"/>
      <c r="D67" s="367"/>
      <c r="E67" s="368"/>
      <c r="F67" s="249">
        <v>26640</v>
      </c>
      <c r="G67" s="456"/>
      <c r="H67" s="456"/>
      <c r="I67" s="456"/>
      <c r="J67" s="457"/>
    </row>
    <row r="68" spans="1:10" ht="54" customHeight="1" thickBot="1" x14ac:dyDescent="0.3">
      <c r="A68" s="7"/>
      <c r="B68" s="143" t="s">
        <v>215</v>
      </c>
      <c r="C68" s="144"/>
      <c r="D68" s="144"/>
      <c r="E68" s="145"/>
      <c r="F68" s="254" t="str">
        <f>"Цена от "&amp;MIN(F70,F74:J75,H108,F76:J87)&amp;" до "&amp;MAX(F70,F74:J75,H108,F76:J87)</f>
        <v>Цена от 3240 до 123840</v>
      </c>
      <c r="G68" s="458"/>
      <c r="H68" s="458"/>
      <c r="I68" s="458"/>
      <c r="J68" s="459"/>
    </row>
    <row r="69" spans="1:10" ht="24" customHeight="1" thickBot="1" x14ac:dyDescent="0.3">
      <c r="A69" s="7"/>
      <c r="B69" s="85"/>
      <c r="C69" s="155"/>
      <c r="D69" s="155"/>
      <c r="E69" s="156"/>
      <c r="F69" s="241"/>
      <c r="G69" s="303"/>
      <c r="H69" s="303"/>
      <c r="I69" s="303"/>
      <c r="J69" s="304"/>
    </row>
    <row r="70" spans="1:10" ht="36" customHeight="1" x14ac:dyDescent="0.25">
      <c r="A70" s="7"/>
      <c r="B70" s="182" t="s">
        <v>153</v>
      </c>
      <c r="C70" s="183"/>
      <c r="D70" s="183"/>
      <c r="E70" s="184"/>
      <c r="F70" s="244">
        <v>25200</v>
      </c>
      <c r="G70" s="454"/>
      <c r="H70" s="454"/>
      <c r="I70" s="454"/>
      <c r="J70" s="455"/>
    </row>
    <row r="71" spans="1:10" ht="36" customHeight="1" thickBot="1" x14ac:dyDescent="0.3">
      <c r="A71" s="7"/>
      <c r="B71" s="238" t="s">
        <v>154</v>
      </c>
      <c r="C71" s="239"/>
      <c r="D71" s="239"/>
      <c r="E71" s="240"/>
      <c r="F71" s="234">
        <v>2520</v>
      </c>
      <c r="G71" s="395"/>
      <c r="H71" s="395"/>
      <c r="I71" s="395"/>
      <c r="J71" s="396"/>
    </row>
    <row r="72" spans="1:10" ht="36" customHeight="1" thickBot="1" x14ac:dyDescent="0.3">
      <c r="A72" s="7"/>
      <c r="B72" s="238" t="s">
        <v>155</v>
      </c>
      <c r="C72" s="239"/>
      <c r="D72" s="239"/>
      <c r="E72" s="240"/>
      <c r="F72" s="234">
        <v>6300</v>
      </c>
      <c r="G72" s="395"/>
      <c r="H72" s="395"/>
      <c r="I72" s="395"/>
      <c r="J72" s="396"/>
    </row>
    <row r="73" spans="1:10" ht="24" customHeight="1" thickBot="1" x14ac:dyDescent="0.3">
      <c r="A73" s="7"/>
      <c r="B73" s="85"/>
      <c r="C73" s="155"/>
      <c r="D73" s="155"/>
      <c r="E73" s="156"/>
      <c r="F73" s="241"/>
      <c r="G73" s="303"/>
      <c r="H73" s="303"/>
      <c r="I73" s="303"/>
      <c r="J73" s="304"/>
    </row>
    <row r="74" spans="1:10" ht="36" customHeight="1" x14ac:dyDescent="0.25">
      <c r="A74" s="7" t="s">
        <v>111</v>
      </c>
      <c r="B74" s="182" t="s">
        <v>156</v>
      </c>
      <c r="C74" s="183"/>
      <c r="D74" s="183"/>
      <c r="E74" s="184"/>
      <c r="F74" s="244">
        <v>23040</v>
      </c>
      <c r="G74" s="454"/>
      <c r="H74" s="454"/>
      <c r="I74" s="454"/>
      <c r="J74" s="455"/>
    </row>
    <row r="75" spans="1:10" ht="36" customHeight="1" x14ac:dyDescent="0.25">
      <c r="A75" s="7" t="s">
        <v>111</v>
      </c>
      <c r="B75" s="140" t="s">
        <v>157</v>
      </c>
      <c r="C75" s="141"/>
      <c r="D75" s="141"/>
      <c r="E75" s="142"/>
      <c r="F75" s="242">
        <v>31500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140" t="s">
        <v>158</v>
      </c>
      <c r="C76" s="141"/>
      <c r="D76" s="141"/>
      <c r="E76" s="142"/>
      <c r="F76" s="242">
        <v>31500</v>
      </c>
      <c r="G76" s="305"/>
      <c r="H76" s="305"/>
      <c r="I76" s="305"/>
      <c r="J76" s="306"/>
    </row>
    <row r="77" spans="1:10" ht="36" customHeight="1" x14ac:dyDescent="0.25">
      <c r="A77" s="7" t="s">
        <v>111</v>
      </c>
      <c r="B77" s="140" t="s">
        <v>159</v>
      </c>
      <c r="C77" s="141"/>
      <c r="D77" s="141"/>
      <c r="E77" s="142"/>
      <c r="F77" s="242">
        <v>31680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140" t="s">
        <v>160</v>
      </c>
      <c r="C78" s="141"/>
      <c r="D78" s="141"/>
      <c r="E78" s="142"/>
      <c r="F78" s="242">
        <v>38016</v>
      </c>
      <c r="G78" s="305"/>
      <c r="H78" s="305"/>
      <c r="I78" s="305"/>
      <c r="J78" s="306"/>
    </row>
    <row r="79" spans="1:10" ht="36" customHeight="1" x14ac:dyDescent="0.25">
      <c r="A79" s="7" t="s">
        <v>111</v>
      </c>
      <c r="B79" s="140" t="s">
        <v>161</v>
      </c>
      <c r="C79" s="141"/>
      <c r="D79" s="141"/>
      <c r="E79" s="142"/>
      <c r="F79" s="242">
        <v>31500</v>
      </c>
      <c r="G79" s="305"/>
      <c r="H79" s="305"/>
      <c r="I79" s="305"/>
      <c r="J79" s="306"/>
    </row>
    <row r="80" spans="1:10" ht="36" customHeight="1" x14ac:dyDescent="0.25">
      <c r="A80" s="7" t="s">
        <v>111</v>
      </c>
      <c r="B80" s="140" t="s">
        <v>162</v>
      </c>
      <c r="C80" s="141"/>
      <c r="D80" s="141"/>
      <c r="E80" s="142"/>
      <c r="F80" s="242">
        <v>31500</v>
      </c>
      <c r="G80" s="305"/>
      <c r="H80" s="305"/>
      <c r="I80" s="305"/>
      <c r="J80" s="306"/>
    </row>
    <row r="81" spans="1:10" ht="36" customHeight="1" x14ac:dyDescent="0.25">
      <c r="A81" s="7" t="s">
        <v>111</v>
      </c>
      <c r="B81" s="140" t="s">
        <v>163</v>
      </c>
      <c r="C81" s="141"/>
      <c r="D81" s="141"/>
      <c r="E81" s="142"/>
      <c r="F81" s="242">
        <v>31500</v>
      </c>
      <c r="G81" s="305"/>
      <c r="H81" s="305"/>
      <c r="I81" s="305"/>
      <c r="J81" s="306"/>
    </row>
    <row r="82" spans="1:10" ht="36" customHeight="1" x14ac:dyDescent="0.25">
      <c r="A82" s="7"/>
      <c r="B82" s="112" t="s">
        <v>164</v>
      </c>
      <c r="C82" s="113"/>
      <c r="D82" s="113"/>
      <c r="E82" s="114"/>
      <c r="F82" s="242">
        <v>31320</v>
      </c>
      <c r="G82" s="305"/>
      <c r="H82" s="305"/>
      <c r="I82" s="305"/>
      <c r="J82" s="306"/>
    </row>
    <row r="83" spans="1:10" ht="36" customHeight="1" x14ac:dyDescent="0.25">
      <c r="A83" s="7" t="s">
        <v>111</v>
      </c>
      <c r="B83" s="140" t="s">
        <v>165</v>
      </c>
      <c r="C83" s="141"/>
      <c r="D83" s="141"/>
      <c r="E83" s="142"/>
      <c r="F83" s="242">
        <v>3240</v>
      </c>
      <c r="G83" s="305"/>
      <c r="H83" s="305"/>
      <c r="I83" s="305"/>
      <c r="J83" s="306"/>
    </row>
    <row r="84" spans="1:10" ht="36" customHeight="1" x14ac:dyDescent="0.25">
      <c r="A84" s="7"/>
      <c r="B84" s="140" t="s">
        <v>166</v>
      </c>
      <c r="C84" s="141"/>
      <c r="D84" s="141"/>
      <c r="E84" s="142"/>
      <c r="F84" s="242">
        <v>25920</v>
      </c>
      <c r="G84" s="305"/>
      <c r="H84" s="305"/>
      <c r="I84" s="305"/>
      <c r="J84" s="306"/>
    </row>
    <row r="85" spans="1:10" ht="36" customHeight="1" x14ac:dyDescent="0.25">
      <c r="B85" s="140" t="s">
        <v>167</v>
      </c>
      <c r="C85" s="141"/>
      <c r="D85" s="141"/>
      <c r="E85" s="142"/>
      <c r="F85" s="242">
        <v>20880</v>
      </c>
      <c r="G85" s="305"/>
      <c r="H85" s="305"/>
      <c r="I85" s="305"/>
      <c r="J85" s="306"/>
    </row>
    <row r="86" spans="1:10" ht="36" customHeight="1" x14ac:dyDescent="0.25">
      <c r="A86" s="7" t="s">
        <v>111</v>
      </c>
      <c r="B86" s="140" t="s">
        <v>168</v>
      </c>
      <c r="C86" s="141"/>
      <c r="D86" s="141"/>
      <c r="E86" s="142"/>
      <c r="F86" s="242">
        <v>123840</v>
      </c>
      <c r="G86" s="305"/>
      <c r="H86" s="305"/>
      <c r="I86" s="305"/>
      <c r="J86" s="306"/>
    </row>
    <row r="87" spans="1:10" ht="36" customHeight="1" x14ac:dyDescent="0.25">
      <c r="A87" s="7" t="s">
        <v>111</v>
      </c>
      <c r="B87" s="140" t="s">
        <v>169</v>
      </c>
      <c r="C87" s="141"/>
      <c r="D87" s="141"/>
      <c r="E87" s="142"/>
      <c r="F87" s="242">
        <v>38160</v>
      </c>
      <c r="G87" s="305"/>
      <c r="H87" s="305"/>
      <c r="I87" s="305"/>
      <c r="J87" s="306"/>
    </row>
    <row r="88" spans="1:10" ht="37.5" customHeight="1" x14ac:dyDescent="0.25">
      <c r="A88" s="7"/>
      <c r="B88" s="94" t="s">
        <v>170</v>
      </c>
      <c r="C88" s="95"/>
      <c r="D88" s="95"/>
      <c r="E88" s="96"/>
      <c r="F88" s="242">
        <v>6048</v>
      </c>
      <c r="G88" s="305"/>
      <c r="H88" s="305"/>
      <c r="I88" s="305"/>
      <c r="J88" s="306"/>
    </row>
    <row r="89" spans="1:10" ht="36" customHeight="1" x14ac:dyDescent="0.25">
      <c r="A89" s="7"/>
      <c r="B89" s="94" t="s">
        <v>171</v>
      </c>
      <c r="C89" s="95"/>
      <c r="D89" s="95"/>
      <c r="E89" s="96"/>
      <c r="F89" s="242">
        <v>72000</v>
      </c>
      <c r="G89" s="305"/>
      <c r="H89" s="305"/>
      <c r="I89" s="305"/>
      <c r="J89" s="306"/>
    </row>
    <row r="90" spans="1:10" ht="36" customHeight="1" x14ac:dyDescent="0.25">
      <c r="A90" s="7"/>
      <c r="B90" s="94" t="s">
        <v>172</v>
      </c>
      <c r="C90" s="95"/>
      <c r="D90" s="95"/>
      <c r="E90" s="138"/>
      <c r="F90" s="242">
        <v>27000</v>
      </c>
      <c r="G90" s="305"/>
      <c r="H90" s="305"/>
      <c r="I90" s="305"/>
      <c r="J90" s="306"/>
    </row>
    <row r="91" spans="1:10" ht="36" customHeight="1" x14ac:dyDescent="0.25">
      <c r="A91" s="7" t="s">
        <v>113</v>
      </c>
      <c r="B91" s="140" t="s">
        <v>173</v>
      </c>
      <c r="C91" s="141"/>
      <c r="D91" s="141"/>
      <c r="E91" s="142"/>
      <c r="F91" s="242">
        <v>32400</v>
      </c>
      <c r="G91" s="305"/>
      <c r="H91" s="305"/>
      <c r="I91" s="305"/>
      <c r="J91" s="306"/>
    </row>
    <row r="92" spans="1:10" ht="36" customHeight="1" x14ac:dyDescent="0.25">
      <c r="A92" s="7" t="s">
        <v>113</v>
      </c>
      <c r="B92" s="140" t="s">
        <v>174</v>
      </c>
      <c r="C92" s="141"/>
      <c r="D92" s="141"/>
      <c r="E92" s="142"/>
      <c r="F92" s="242">
        <v>44640</v>
      </c>
      <c r="G92" s="305"/>
      <c r="H92" s="305"/>
      <c r="I92" s="305"/>
      <c r="J92" s="306"/>
    </row>
    <row r="93" spans="1:10" ht="36" customHeight="1" x14ac:dyDescent="0.25">
      <c r="A93" s="7" t="s">
        <v>113</v>
      </c>
      <c r="B93" s="140" t="s">
        <v>175</v>
      </c>
      <c r="C93" s="141"/>
      <c r="D93" s="141"/>
      <c r="E93" s="142"/>
      <c r="F93" s="242">
        <v>44640</v>
      </c>
      <c r="G93" s="305"/>
      <c r="H93" s="305"/>
      <c r="I93" s="305"/>
      <c r="J93" s="306"/>
    </row>
    <row r="94" spans="1:10" ht="36" customHeight="1" x14ac:dyDescent="0.25">
      <c r="A94" s="7" t="s">
        <v>113</v>
      </c>
      <c r="B94" s="140" t="s">
        <v>176</v>
      </c>
      <c r="C94" s="141"/>
      <c r="D94" s="141"/>
      <c r="E94" s="142"/>
      <c r="F94" s="242">
        <v>44640</v>
      </c>
      <c r="G94" s="305"/>
      <c r="H94" s="305"/>
      <c r="I94" s="305"/>
      <c r="J94" s="306"/>
    </row>
    <row r="95" spans="1:10" ht="36" customHeight="1" x14ac:dyDescent="0.25">
      <c r="A95" s="7" t="s">
        <v>113</v>
      </c>
      <c r="B95" s="140" t="s">
        <v>177</v>
      </c>
      <c r="C95" s="141"/>
      <c r="D95" s="141"/>
      <c r="E95" s="142"/>
      <c r="F95" s="242">
        <v>53568</v>
      </c>
      <c r="G95" s="305"/>
      <c r="H95" s="305"/>
      <c r="I95" s="305"/>
      <c r="J95" s="306"/>
    </row>
    <row r="96" spans="1:10" ht="36" customHeight="1" x14ac:dyDescent="0.25">
      <c r="A96" s="7" t="s">
        <v>113</v>
      </c>
      <c r="B96" s="140" t="s">
        <v>178</v>
      </c>
      <c r="C96" s="141"/>
      <c r="D96" s="141"/>
      <c r="E96" s="142"/>
      <c r="F96" s="242">
        <v>44640</v>
      </c>
      <c r="G96" s="305"/>
      <c r="H96" s="305"/>
      <c r="I96" s="305"/>
      <c r="J96" s="306"/>
    </row>
    <row r="97" spans="1:10" ht="36" customHeight="1" x14ac:dyDescent="0.25">
      <c r="A97" s="7" t="s">
        <v>113</v>
      </c>
      <c r="B97" s="140" t="s">
        <v>179</v>
      </c>
      <c r="C97" s="141"/>
      <c r="D97" s="141"/>
      <c r="E97" s="142"/>
      <c r="F97" s="242">
        <v>44640</v>
      </c>
      <c r="G97" s="305"/>
      <c r="H97" s="305"/>
      <c r="I97" s="305"/>
      <c r="J97" s="306"/>
    </row>
    <row r="98" spans="1:10" ht="36" customHeight="1" x14ac:dyDescent="0.25">
      <c r="A98" s="7" t="s">
        <v>113</v>
      </c>
      <c r="B98" s="140" t="s">
        <v>180</v>
      </c>
      <c r="C98" s="141"/>
      <c r="D98" s="141"/>
      <c r="E98" s="142"/>
      <c r="F98" s="242">
        <v>44640</v>
      </c>
      <c r="G98" s="305"/>
      <c r="H98" s="305"/>
      <c r="I98" s="305"/>
      <c r="J98" s="306"/>
    </row>
    <row r="99" spans="1:10" ht="36" customHeight="1" x14ac:dyDescent="0.25">
      <c r="A99" s="7" t="s">
        <v>113</v>
      </c>
      <c r="B99" s="140" t="s">
        <v>181</v>
      </c>
      <c r="C99" s="141"/>
      <c r="D99" s="141"/>
      <c r="E99" s="142"/>
      <c r="F99" s="242">
        <v>5040</v>
      </c>
      <c r="G99" s="305"/>
      <c r="H99" s="305"/>
      <c r="I99" s="305"/>
      <c r="J99" s="306"/>
    </row>
    <row r="100" spans="1:10" ht="36" customHeight="1" x14ac:dyDescent="0.25">
      <c r="A100" s="7" t="s">
        <v>113</v>
      </c>
      <c r="B100" s="140" t="s">
        <v>182</v>
      </c>
      <c r="C100" s="141"/>
      <c r="D100" s="141"/>
      <c r="E100" s="142"/>
      <c r="F100" s="242">
        <v>173520</v>
      </c>
      <c r="G100" s="305"/>
      <c r="H100" s="305"/>
      <c r="I100" s="305"/>
      <c r="J100" s="306"/>
    </row>
    <row r="101" spans="1:10" ht="36" customHeight="1" thickBot="1" x14ac:dyDescent="0.3">
      <c r="A101" s="7" t="s">
        <v>113</v>
      </c>
      <c r="B101" s="238" t="s">
        <v>183</v>
      </c>
      <c r="C101" s="239"/>
      <c r="D101" s="239"/>
      <c r="E101" s="240"/>
      <c r="F101" s="234">
        <v>54000</v>
      </c>
      <c r="G101" s="395"/>
      <c r="H101" s="395"/>
      <c r="I101" s="395"/>
      <c r="J101" s="396"/>
    </row>
    <row r="102" spans="1:10" ht="36" customHeight="1" thickBot="1" x14ac:dyDescent="0.3">
      <c r="A102" s="7"/>
      <c r="B102" s="38" t="s">
        <v>184</v>
      </c>
      <c r="C102" s="39"/>
      <c r="D102" s="39"/>
      <c r="E102" s="40"/>
      <c r="F102" s="273"/>
      <c r="G102" s="274"/>
      <c r="H102" s="274"/>
      <c r="I102" s="274"/>
      <c r="J102" s="275"/>
    </row>
    <row r="103" spans="1:10" ht="22.5" customHeight="1" thickBot="1" x14ac:dyDescent="0.3">
      <c r="A103" s="7" t="s">
        <v>111</v>
      </c>
      <c r="B103" s="188" t="s">
        <v>185</v>
      </c>
      <c r="C103" s="189"/>
      <c r="D103" s="189"/>
      <c r="E103" s="189"/>
      <c r="F103" s="189"/>
      <c r="G103" s="189"/>
      <c r="H103" s="189"/>
      <c r="I103" s="189"/>
      <c r="J103" s="190"/>
    </row>
    <row r="104" spans="1:10" ht="36" customHeight="1" x14ac:dyDescent="0.25">
      <c r="A104" s="7"/>
      <c r="B104" s="166" t="s">
        <v>186</v>
      </c>
      <c r="C104" s="191"/>
      <c r="D104" s="191"/>
      <c r="E104" s="192"/>
      <c r="F104" s="115">
        <v>60</v>
      </c>
      <c r="G104" s="116"/>
      <c r="H104" s="116"/>
      <c r="I104" s="116"/>
      <c r="J104" s="117"/>
    </row>
    <row r="105" spans="1:10" ht="36" customHeight="1" x14ac:dyDescent="0.25">
      <c r="A105" s="7"/>
      <c r="B105" s="94" t="s">
        <v>187</v>
      </c>
      <c r="C105" s="95"/>
      <c r="D105" s="95"/>
      <c r="E105" s="96"/>
      <c r="F105" s="97">
        <v>60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188</v>
      </c>
      <c r="C106" s="95"/>
      <c r="D106" s="95"/>
      <c r="E106" s="96"/>
      <c r="F106" s="97">
        <v>120</v>
      </c>
      <c r="G106" s="98"/>
      <c r="H106" s="98"/>
      <c r="I106" s="98"/>
      <c r="J106" s="99"/>
    </row>
    <row r="107" spans="1:10" ht="36" customHeight="1" thickBot="1" x14ac:dyDescent="0.3">
      <c r="A107" s="7"/>
      <c r="B107" s="119" t="s">
        <v>189</v>
      </c>
      <c r="C107" s="120"/>
      <c r="D107" s="120"/>
      <c r="E107" s="121"/>
      <c r="F107" s="273"/>
      <c r="G107" s="274"/>
      <c r="H107" s="274"/>
      <c r="I107" s="274"/>
      <c r="J107" s="275"/>
    </row>
    <row r="108" spans="1:10" ht="36" customHeight="1" x14ac:dyDescent="0.25">
      <c r="A108" s="7" t="s">
        <v>111</v>
      </c>
      <c r="B108" s="140" t="s">
        <v>190</v>
      </c>
      <c r="C108" s="141"/>
      <c r="D108" s="141"/>
      <c r="E108" s="142"/>
      <c r="F108" s="41">
        <f>H108*1.2</f>
        <v>14688</v>
      </c>
      <c r="G108" s="42">
        <f>H108*1.1</f>
        <v>13464.000000000002</v>
      </c>
      <c r="H108" s="42">
        <v>12240</v>
      </c>
      <c r="I108" s="42">
        <f>H108*0.75</f>
        <v>9180</v>
      </c>
      <c r="J108" s="43">
        <f>H108*0.5</f>
        <v>6120</v>
      </c>
    </row>
    <row r="109" spans="1:10" ht="36" customHeight="1" x14ac:dyDescent="0.25">
      <c r="A109" s="7" t="s">
        <v>111</v>
      </c>
      <c r="B109" s="140" t="s">
        <v>191</v>
      </c>
      <c r="C109" s="141"/>
      <c r="D109" s="141"/>
      <c r="E109" s="142"/>
      <c r="F109" s="242">
        <v>12240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40" t="s">
        <v>192</v>
      </c>
      <c r="C110" s="141"/>
      <c r="D110" s="141"/>
      <c r="E110" s="142"/>
      <c r="F110" s="242">
        <v>40320</v>
      </c>
      <c r="G110" s="305"/>
      <c r="H110" s="305"/>
      <c r="I110" s="305"/>
      <c r="J110" s="306"/>
    </row>
    <row r="111" spans="1:10" ht="36" customHeight="1" x14ac:dyDescent="0.25">
      <c r="A111" s="7" t="s">
        <v>113</v>
      </c>
      <c r="B111" s="140" t="s">
        <v>193</v>
      </c>
      <c r="C111" s="141"/>
      <c r="D111" s="141"/>
      <c r="E111" s="142"/>
      <c r="F111" s="41">
        <f>H111*1.2</f>
        <v>20736</v>
      </c>
      <c r="G111" s="42">
        <f>H111*1.1</f>
        <v>19008</v>
      </c>
      <c r="H111" s="42">
        <v>17280</v>
      </c>
      <c r="I111" s="42">
        <f>H111*0.75</f>
        <v>12960</v>
      </c>
      <c r="J111" s="43">
        <f>H111*0.5</f>
        <v>8640</v>
      </c>
    </row>
    <row r="112" spans="1:10" ht="36" customHeight="1" x14ac:dyDescent="0.25">
      <c r="A112" s="7" t="s">
        <v>113</v>
      </c>
      <c r="B112" s="140" t="s">
        <v>194</v>
      </c>
      <c r="C112" s="141"/>
      <c r="D112" s="141"/>
      <c r="E112" s="142"/>
      <c r="F112" s="242">
        <v>17280</v>
      </c>
      <c r="G112" s="305"/>
      <c r="H112" s="305"/>
      <c r="I112" s="305"/>
      <c r="J112" s="306"/>
    </row>
    <row r="113" spans="1:10" ht="36" customHeight="1" x14ac:dyDescent="0.25">
      <c r="A113" s="7" t="s">
        <v>113</v>
      </c>
      <c r="B113" s="140" t="s">
        <v>195</v>
      </c>
      <c r="C113" s="141"/>
      <c r="D113" s="141"/>
      <c r="E113" s="142"/>
      <c r="F113" s="242">
        <v>56880</v>
      </c>
      <c r="G113" s="305"/>
      <c r="H113" s="305"/>
      <c r="I113" s="305"/>
      <c r="J113" s="306"/>
    </row>
    <row r="114" spans="1:10" ht="36" customHeight="1" thickBot="1" x14ac:dyDescent="0.3">
      <c r="A114" s="7"/>
      <c r="B114" s="94" t="s">
        <v>196</v>
      </c>
      <c r="C114" s="95"/>
      <c r="D114" s="95"/>
      <c r="E114" s="96"/>
      <c r="F114" s="242">
        <v>12240</v>
      </c>
      <c r="G114" s="305"/>
      <c r="H114" s="305"/>
      <c r="I114" s="305"/>
      <c r="J114" s="306"/>
    </row>
    <row r="115" spans="1:10" ht="54" customHeight="1" thickBot="1" x14ac:dyDescent="0.3">
      <c r="A115" s="7"/>
      <c r="B115" s="119" t="s">
        <v>197</v>
      </c>
      <c r="C115" s="120"/>
      <c r="D115" s="120"/>
      <c r="E115" s="121"/>
      <c r="F115" s="243"/>
      <c r="G115" s="385"/>
      <c r="H115" s="385"/>
      <c r="I115" s="385"/>
      <c r="J115" s="386"/>
    </row>
    <row r="116" spans="1:10" ht="36" customHeight="1" x14ac:dyDescent="0.25">
      <c r="A116" s="7"/>
      <c r="B116" s="140" t="s">
        <v>198</v>
      </c>
      <c r="C116" s="141"/>
      <c r="D116" s="141"/>
      <c r="E116" s="142"/>
      <c r="F116" s="242">
        <v>5040</v>
      </c>
      <c r="G116" s="305"/>
      <c r="H116" s="305"/>
      <c r="I116" s="305"/>
      <c r="J116" s="306"/>
    </row>
    <row r="117" spans="1:10" ht="36" customHeight="1" x14ac:dyDescent="0.25">
      <c r="A117" s="7"/>
      <c r="B117" s="140" t="s">
        <v>199</v>
      </c>
      <c r="C117" s="141"/>
      <c r="D117" s="141"/>
      <c r="E117" s="142"/>
      <c r="F117" s="242">
        <v>10080</v>
      </c>
      <c r="G117" s="305"/>
      <c r="H117" s="305"/>
      <c r="I117" s="305"/>
      <c r="J117" s="306"/>
    </row>
    <row r="118" spans="1:10" ht="36" customHeight="1" x14ac:dyDescent="0.25">
      <c r="A118" s="7"/>
      <c r="B118" s="140" t="s">
        <v>200</v>
      </c>
      <c r="C118" s="141"/>
      <c r="D118" s="141"/>
      <c r="E118" s="142"/>
      <c r="F118" s="242">
        <v>12600</v>
      </c>
      <c r="G118" s="305"/>
      <c r="H118" s="305"/>
      <c r="I118" s="305"/>
      <c r="J118" s="306"/>
    </row>
    <row r="119" spans="1:10" ht="36" customHeight="1" x14ac:dyDescent="0.25">
      <c r="A119" s="7"/>
      <c r="B119" s="140" t="s">
        <v>201</v>
      </c>
      <c r="C119" s="141"/>
      <c r="D119" s="141"/>
      <c r="E119" s="142"/>
      <c r="F119" s="242">
        <v>360</v>
      </c>
      <c r="G119" s="305"/>
      <c r="H119" s="305"/>
      <c r="I119" s="305"/>
      <c r="J119" s="306"/>
    </row>
    <row r="120" spans="1:10" ht="36" customHeight="1" x14ac:dyDescent="0.25">
      <c r="A120" s="7"/>
      <c r="B120" s="140" t="s">
        <v>202</v>
      </c>
      <c r="C120" s="141"/>
      <c r="D120" s="141"/>
      <c r="E120" s="142"/>
      <c r="F120" s="242">
        <v>7560</v>
      </c>
      <c r="G120" s="305"/>
      <c r="H120" s="305"/>
      <c r="I120" s="305"/>
      <c r="J120" s="306"/>
    </row>
    <row r="121" spans="1:10" ht="36" customHeight="1" x14ac:dyDescent="0.25">
      <c r="A121" s="7"/>
      <c r="B121" s="140" t="s">
        <v>203</v>
      </c>
      <c r="C121" s="141"/>
      <c r="D121" s="141"/>
      <c r="E121" s="142"/>
      <c r="F121" s="242">
        <v>15120</v>
      </c>
      <c r="G121" s="305"/>
      <c r="H121" s="305"/>
      <c r="I121" s="305"/>
      <c r="J121" s="306"/>
    </row>
    <row r="122" spans="1:10" ht="36" customHeight="1" x14ac:dyDescent="0.25">
      <c r="A122" s="7"/>
      <c r="B122" s="140" t="s">
        <v>204</v>
      </c>
      <c r="C122" s="141"/>
      <c r="D122" s="141"/>
      <c r="E122" s="142"/>
      <c r="F122" s="242">
        <v>18720</v>
      </c>
      <c r="G122" s="305"/>
      <c r="H122" s="305"/>
      <c r="I122" s="305"/>
      <c r="J122" s="306"/>
    </row>
    <row r="123" spans="1:10" ht="36" customHeight="1" thickBot="1" x14ac:dyDescent="0.3">
      <c r="A123" s="7"/>
      <c r="B123" s="238" t="s">
        <v>205</v>
      </c>
      <c r="C123" s="239"/>
      <c r="D123" s="239"/>
      <c r="E123" s="240"/>
      <c r="F123" s="234">
        <v>720</v>
      </c>
      <c r="G123" s="395"/>
      <c r="H123" s="395"/>
      <c r="I123" s="395"/>
      <c r="J123" s="396"/>
    </row>
    <row r="124" spans="1:10" ht="36" customHeight="1" x14ac:dyDescent="0.25">
      <c r="A124" s="7"/>
      <c r="B124" s="300" t="s">
        <v>185</v>
      </c>
      <c r="C124" s="301"/>
      <c r="D124" s="301"/>
      <c r="E124" s="301"/>
      <c r="F124" s="301"/>
      <c r="G124" s="301"/>
      <c r="H124" s="301"/>
      <c r="I124" s="301"/>
      <c r="J124" s="302"/>
    </row>
    <row r="125" spans="1:10" ht="36" customHeight="1" thickBot="1" x14ac:dyDescent="0.3">
      <c r="A125" s="7"/>
      <c r="B125" s="330" t="s">
        <v>206</v>
      </c>
      <c r="C125" s="330"/>
      <c r="D125" s="330"/>
      <c r="E125" s="330"/>
      <c r="F125" s="311">
        <v>90</v>
      </c>
      <c r="G125" s="311"/>
      <c r="H125" s="311"/>
      <c r="I125" s="311"/>
      <c r="J125" s="312"/>
    </row>
    <row r="126" spans="1:10" ht="24" thickBot="1" x14ac:dyDescent="0.3">
      <c r="A126" s="7"/>
      <c r="B126" s="85"/>
      <c r="C126" s="86"/>
      <c r="D126" s="86"/>
      <c r="E126" s="87"/>
      <c r="F126" s="88"/>
      <c r="G126" s="89"/>
      <c r="H126" s="89"/>
      <c r="I126" s="89"/>
      <c r="J126" s="90"/>
    </row>
    <row r="127" spans="1:10" ht="21" customHeight="1" x14ac:dyDescent="0.25">
      <c r="A127" s="7"/>
      <c r="B127" s="27"/>
      <c r="C127" s="28"/>
      <c r="D127" s="28"/>
      <c r="E127" s="28"/>
      <c r="F127" s="29"/>
      <c r="G127" s="29"/>
      <c r="H127" s="29"/>
      <c r="I127" s="29"/>
      <c r="J127" s="29"/>
    </row>
    <row r="128" spans="1:10" ht="56.25" customHeight="1" x14ac:dyDescent="0.25">
      <c r="A128" s="7"/>
      <c r="B128" s="91" t="s">
        <v>251</v>
      </c>
      <c r="C128" s="91"/>
      <c r="D128" s="91"/>
      <c r="E128" s="91"/>
      <c r="F128" s="91"/>
      <c r="G128" s="91"/>
      <c r="H128" s="91"/>
      <c r="I128" s="91"/>
      <c r="J128" s="91"/>
    </row>
    <row r="129" spans="1:10" ht="41.25" customHeight="1" x14ac:dyDescent="0.25">
      <c r="A129" s="7"/>
      <c r="B129" s="91" t="s">
        <v>208</v>
      </c>
      <c r="C129" s="91"/>
      <c r="D129" s="91"/>
      <c r="E129" s="91"/>
      <c r="F129" s="91"/>
      <c r="G129" s="91"/>
      <c r="H129" s="91"/>
      <c r="I129" s="91"/>
      <c r="J129" s="91"/>
    </row>
    <row r="130" spans="1:10" ht="21" x14ac:dyDescent="0.25">
      <c r="A130" s="7" t="s">
        <v>113</v>
      </c>
      <c r="B130" s="92" t="s">
        <v>256</v>
      </c>
      <c r="C130" s="92"/>
      <c r="D130" s="92"/>
      <c r="E130" s="92"/>
      <c r="F130" s="92"/>
      <c r="G130" s="92"/>
      <c r="H130" s="92"/>
      <c r="I130" s="92"/>
      <c r="J130" s="92"/>
    </row>
    <row r="131" spans="1:10" ht="42" customHeight="1" x14ac:dyDescent="0.25">
      <c r="A131" s="7"/>
      <c r="B131" s="93" t="s">
        <v>210</v>
      </c>
      <c r="C131" s="93"/>
      <c r="D131" s="93"/>
      <c r="E131" s="93"/>
      <c r="F131" s="93"/>
      <c r="G131" s="93"/>
      <c r="H131" s="93"/>
      <c r="I131" s="93"/>
      <c r="J131" s="93"/>
    </row>
    <row r="132" spans="1:10" ht="21" x14ac:dyDescent="0.25">
      <c r="A132" s="7"/>
    </row>
  </sheetData>
  <sheetProtection selectLockedCells="1" selectUnlockedCells="1"/>
  <mergeCells count="24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B109:E109"/>
    <mergeCell ref="F109:J109"/>
    <mergeCell ref="F102:J102"/>
    <mergeCell ref="B103:J103"/>
    <mergeCell ref="B104:E104"/>
    <mergeCell ref="F104:J104"/>
    <mergeCell ref="B105:E105"/>
    <mergeCell ref="F105:J105"/>
    <mergeCell ref="B114:E114"/>
    <mergeCell ref="F114:J114"/>
    <mergeCell ref="B115:E115"/>
    <mergeCell ref="F115:J115"/>
    <mergeCell ref="B116:E116"/>
    <mergeCell ref="F116:J116"/>
    <mergeCell ref="B110:E110"/>
    <mergeCell ref="F110:J110"/>
    <mergeCell ref="B111:E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8:J128"/>
    <mergeCell ref="B129:J129"/>
    <mergeCell ref="B130:J130"/>
    <mergeCell ref="B131:J131"/>
    <mergeCell ref="B123:E123"/>
    <mergeCell ref="F123:J123"/>
    <mergeCell ref="B124:J124"/>
    <mergeCell ref="B125:E125"/>
    <mergeCell ref="F125:J125"/>
    <mergeCell ref="B126:E126"/>
    <mergeCell ref="F126:J12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37368</v>
      </c>
      <c r="G8" s="16">
        <f>H8*1.1</f>
        <v>34254</v>
      </c>
      <c r="H8" s="16">
        <v>31140</v>
      </c>
      <c r="I8" s="16">
        <f>H8*0.75</f>
        <v>23355</v>
      </c>
      <c r="J8" s="16">
        <f>H8*0.5</f>
        <v>15570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62208</v>
      </c>
      <c r="G9" s="18">
        <f>H9*1.1</f>
        <v>57024.000000000007</v>
      </c>
      <c r="H9" s="18">
        <v>51840</v>
      </c>
      <c r="I9" s="18">
        <f>H9*0.75</f>
        <v>38880</v>
      </c>
      <c r="J9" s="18">
        <f>H9*0.5</f>
        <v>25920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7776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12960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792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1368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1620 до 123120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1620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6480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19440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25920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32400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38880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45360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51840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58320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64800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71280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77760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84240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90720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97200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103680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110160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116640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123120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774 до 29592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4680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12456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774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15588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9000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15588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1548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1548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3096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4644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29592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3312 до 58410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21024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2102.3999999999996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5256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35820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35820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33120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43200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51840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23004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19854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35820</v>
      </c>
      <c r="G63" s="98"/>
      <c r="H63" s="98"/>
      <c r="I63" s="98"/>
      <c r="J63" s="99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97">
        <v>32400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3312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11700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10080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58410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33084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4680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33030</v>
      </c>
      <c r="G71" s="98"/>
      <c r="H71" s="98"/>
      <c r="I71" s="98"/>
      <c r="J71" s="99"/>
    </row>
    <row r="72" spans="1:10" ht="36" customHeight="1" x14ac:dyDescent="0.25">
      <c r="A72" s="7"/>
      <c r="B72" s="94" t="s">
        <v>172</v>
      </c>
      <c r="C72" s="95"/>
      <c r="D72" s="95"/>
      <c r="E72" s="138"/>
      <c r="F72" s="97">
        <v>30060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173</v>
      </c>
      <c r="C73" s="95"/>
      <c r="D73" s="95"/>
      <c r="E73" s="96"/>
      <c r="F73" s="97">
        <v>59760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174</v>
      </c>
      <c r="C74" s="95"/>
      <c r="D74" s="95"/>
      <c r="E74" s="96"/>
      <c r="F74" s="97">
        <v>59760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175</v>
      </c>
      <c r="C75" s="95"/>
      <c r="D75" s="95"/>
      <c r="E75" s="96"/>
      <c r="F75" s="97">
        <v>54720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176</v>
      </c>
      <c r="C76" s="95"/>
      <c r="D76" s="95"/>
      <c r="E76" s="96"/>
      <c r="F76" s="97">
        <v>71280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132" t="s">
        <v>177</v>
      </c>
      <c r="C77" s="133"/>
      <c r="D77" s="133"/>
      <c r="E77" s="134"/>
      <c r="F77" s="135">
        <v>85536</v>
      </c>
      <c r="G77" s="136"/>
      <c r="H77" s="136"/>
      <c r="I77" s="136"/>
      <c r="J77" s="137"/>
    </row>
    <row r="78" spans="1:10" ht="36" customHeight="1" x14ac:dyDescent="0.25">
      <c r="A78" s="7" t="s">
        <v>113</v>
      </c>
      <c r="B78" s="94" t="s">
        <v>178</v>
      </c>
      <c r="C78" s="95"/>
      <c r="D78" s="95"/>
      <c r="E78" s="96"/>
      <c r="F78" s="97">
        <v>38160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179</v>
      </c>
      <c r="C79" s="95"/>
      <c r="D79" s="95"/>
      <c r="E79" s="96"/>
      <c r="F79" s="97">
        <v>33120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180</v>
      </c>
      <c r="C80" s="95"/>
      <c r="D80" s="95"/>
      <c r="E80" s="96"/>
      <c r="F80" s="97">
        <v>59760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181</v>
      </c>
      <c r="C81" s="95"/>
      <c r="D81" s="95"/>
      <c r="E81" s="96"/>
      <c r="F81" s="97">
        <v>5760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182</v>
      </c>
      <c r="C82" s="95"/>
      <c r="D82" s="95"/>
      <c r="E82" s="96"/>
      <c r="F82" s="97">
        <v>96480</v>
      </c>
      <c r="G82" s="98"/>
      <c r="H82" s="98"/>
      <c r="I82" s="98"/>
      <c r="J82" s="99"/>
    </row>
    <row r="83" spans="1:10" ht="36" customHeight="1" thickBot="1" x14ac:dyDescent="0.3">
      <c r="A83" s="7" t="s">
        <v>113</v>
      </c>
      <c r="B83" s="94" t="s">
        <v>183</v>
      </c>
      <c r="C83" s="95"/>
      <c r="D83" s="95"/>
      <c r="E83" s="96"/>
      <c r="F83" s="97">
        <v>54720</v>
      </c>
      <c r="G83" s="98"/>
      <c r="H83" s="98"/>
      <c r="I83" s="98"/>
      <c r="J83" s="99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94" t="s">
        <v>190</v>
      </c>
      <c r="C90" s="95"/>
      <c r="D90" s="95"/>
      <c r="E90" s="96"/>
      <c r="F90" s="41">
        <f>H90*1.2</f>
        <v>31752</v>
      </c>
      <c r="G90" s="42">
        <f>H90*1.1</f>
        <v>29106.000000000004</v>
      </c>
      <c r="H90" s="42">
        <v>26460</v>
      </c>
      <c r="I90" s="42">
        <f>H90*0.75</f>
        <v>19845</v>
      </c>
      <c r="J90" s="43">
        <f>H90*0.5</f>
        <v>13230</v>
      </c>
    </row>
    <row r="91" spans="1:10" ht="36" customHeight="1" x14ac:dyDescent="0.25">
      <c r="A91" s="7" t="s">
        <v>111</v>
      </c>
      <c r="B91" s="94" t="s">
        <v>191</v>
      </c>
      <c r="C91" s="95"/>
      <c r="D91" s="95"/>
      <c r="E91" s="96"/>
      <c r="F91" s="97">
        <v>35820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94" t="s">
        <v>192</v>
      </c>
      <c r="C92" s="95"/>
      <c r="D92" s="95"/>
      <c r="E92" s="96"/>
      <c r="F92" s="97">
        <v>15588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193</v>
      </c>
      <c r="C93" s="95"/>
      <c r="D93" s="95"/>
      <c r="E93" s="96"/>
      <c r="F93" s="41">
        <f>H93*1.2</f>
        <v>52704</v>
      </c>
      <c r="G93" s="42">
        <f>H93*1.1</f>
        <v>48312.000000000007</v>
      </c>
      <c r="H93" s="42">
        <v>43920</v>
      </c>
      <c r="I93" s="42">
        <f>H93*0.75</f>
        <v>32940</v>
      </c>
      <c r="J93" s="43">
        <f>H93*0.5</f>
        <v>21960</v>
      </c>
    </row>
    <row r="94" spans="1:10" ht="36" customHeight="1" x14ac:dyDescent="0.25">
      <c r="A94" s="7" t="s">
        <v>113</v>
      </c>
      <c r="B94" s="94" t="s">
        <v>194</v>
      </c>
      <c r="C94" s="95"/>
      <c r="D94" s="95"/>
      <c r="E94" s="96"/>
      <c r="F94" s="97">
        <v>59760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94" t="s">
        <v>195</v>
      </c>
      <c r="C95" s="95"/>
      <c r="D95" s="95"/>
      <c r="E95" s="96"/>
      <c r="F95" s="97">
        <v>25920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196</v>
      </c>
      <c r="C96" s="95"/>
      <c r="D96" s="95"/>
      <c r="E96" s="96"/>
      <c r="F96" s="41">
        <f>H96*1.2</f>
        <v>31752</v>
      </c>
      <c r="G96" s="42">
        <f>H96*1.1</f>
        <v>29106.000000000004</v>
      </c>
      <c r="H96" s="42">
        <v>26460</v>
      </c>
      <c r="I96" s="42">
        <f>H96*0.75</f>
        <v>19845</v>
      </c>
      <c r="J96" s="43">
        <f>H96*0.5</f>
        <v>13230</v>
      </c>
    </row>
    <row r="97" spans="1:10" ht="54" customHeight="1" thickBot="1" x14ac:dyDescent="0.3">
      <c r="A97" s="7"/>
      <c r="B97" s="119" t="s">
        <v>197</v>
      </c>
      <c r="C97" s="120"/>
      <c r="D97" s="120"/>
      <c r="E97" s="121"/>
      <c r="F97" s="122"/>
      <c r="G97" s="123"/>
      <c r="H97" s="123"/>
      <c r="I97" s="123"/>
      <c r="J97" s="124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28332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56664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70920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1080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42480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84960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106200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1440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23371.200000000001</v>
      </c>
      <c r="G8" s="16">
        <f>H8*1.1</f>
        <v>21423.600000000002</v>
      </c>
      <c r="H8" s="16">
        <v>19476</v>
      </c>
      <c r="I8" s="16">
        <f>H8*0.75</f>
        <v>14607</v>
      </c>
      <c r="J8" s="16">
        <f>H8*0.5</f>
        <v>9738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32832</v>
      </c>
      <c r="G9" s="18">
        <f>H9*1.1</f>
        <v>30096.000000000004</v>
      </c>
      <c r="H9" s="18">
        <v>27360</v>
      </c>
      <c r="I9" s="18">
        <f>H9*0.75</f>
        <v>20520</v>
      </c>
      <c r="J9" s="18">
        <f>H9*0.5</f>
        <v>13680</v>
      </c>
    </row>
    <row r="10" spans="1:10" ht="24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6228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9360</v>
      </c>
      <c r="G12" s="174"/>
      <c r="H12" s="174"/>
      <c r="I12" s="174"/>
      <c r="J12" s="175"/>
    </row>
    <row r="13" spans="1:10" ht="24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720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1008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"&amp;MIN($F$18:F37)&amp;" до "&amp;MAX($F$18:F37)</f>
        <v>Цена от 2844 до 56880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2844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5688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8532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11376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14220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17064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19908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22752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25596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28440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31284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34128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36972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39816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42660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45504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48348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51192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54036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56880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31860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3888</v>
      </c>
      <c r="G39" s="98"/>
      <c r="H39" s="98"/>
      <c r="I39" s="98"/>
      <c r="J39" s="99"/>
    </row>
    <row r="40" spans="1:10" ht="36" customHeight="1" x14ac:dyDescent="0.25">
      <c r="A40" s="7"/>
      <c r="B40" s="94" t="s">
        <v>142</v>
      </c>
      <c r="C40" s="95"/>
      <c r="D40" s="95"/>
      <c r="E40" s="96"/>
      <c r="F40" s="97">
        <v>4968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2664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31860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6228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19476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27792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"&amp;MIN(F52,F56:J57,H89,F58:J69)&amp;" до "&amp;MAX(F52,F56:J57,H89,F58:J69)</f>
        <v>Цена от 3024 до 56664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38880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3888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9720</v>
      </c>
      <c r="G54" s="136"/>
      <c r="H54" s="136"/>
      <c r="I54" s="136"/>
      <c r="J54" s="137"/>
    </row>
    <row r="55" spans="1:10" ht="24" thickBot="1" x14ac:dyDescent="0.3">
      <c r="A55" s="7"/>
      <c r="B55" s="85"/>
      <c r="C55" s="86"/>
      <c r="D55" s="86"/>
      <c r="E55" s="87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112" t="s">
        <v>156</v>
      </c>
      <c r="C56" s="113"/>
      <c r="D56" s="113"/>
      <c r="E56" s="114"/>
      <c r="F56" s="115">
        <v>5688</v>
      </c>
      <c r="G56" s="116"/>
      <c r="H56" s="116"/>
      <c r="I56" s="116"/>
      <c r="J56" s="117"/>
    </row>
    <row r="57" spans="1:10" ht="36" customHeight="1" x14ac:dyDescent="0.25">
      <c r="A57" s="7" t="s">
        <v>111</v>
      </c>
      <c r="B57" s="140" t="s">
        <v>157</v>
      </c>
      <c r="C57" s="141"/>
      <c r="D57" s="141"/>
      <c r="E57" s="142"/>
      <c r="F57" s="97">
        <v>13284</v>
      </c>
      <c r="G57" s="98"/>
      <c r="H57" s="98"/>
      <c r="I57" s="98"/>
      <c r="J57" s="99"/>
    </row>
    <row r="58" spans="1:10" ht="36" customHeight="1" x14ac:dyDescent="0.25">
      <c r="A58" s="7" t="s">
        <v>111</v>
      </c>
      <c r="B58" s="94" t="s">
        <v>158</v>
      </c>
      <c r="C58" s="95"/>
      <c r="D58" s="95"/>
      <c r="E58" s="96"/>
      <c r="F58" s="97">
        <v>49212</v>
      </c>
      <c r="G58" s="98"/>
      <c r="H58" s="98"/>
      <c r="I58" s="98"/>
      <c r="J58" s="99"/>
    </row>
    <row r="59" spans="1:10" ht="36" customHeight="1" x14ac:dyDescent="0.25">
      <c r="A59" s="7" t="s">
        <v>111</v>
      </c>
      <c r="B59" s="94" t="s">
        <v>159</v>
      </c>
      <c r="C59" s="95"/>
      <c r="D59" s="95"/>
      <c r="E59" s="96"/>
      <c r="F59" s="97">
        <v>8496</v>
      </c>
      <c r="G59" s="98"/>
      <c r="H59" s="98"/>
      <c r="I59" s="98"/>
      <c r="J59" s="99"/>
    </row>
    <row r="60" spans="1:10" ht="36" customHeight="1" x14ac:dyDescent="0.25">
      <c r="A60" s="7" t="s">
        <v>111</v>
      </c>
      <c r="B60" s="94" t="s">
        <v>160</v>
      </c>
      <c r="C60" s="95"/>
      <c r="D60" s="95"/>
      <c r="E60" s="96"/>
      <c r="F60" s="97">
        <v>10195.200000000001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161</v>
      </c>
      <c r="C61" s="95"/>
      <c r="D61" s="95"/>
      <c r="E61" s="96"/>
      <c r="F61" s="97">
        <v>17712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162</v>
      </c>
      <c r="C62" s="95"/>
      <c r="D62" s="95"/>
      <c r="E62" s="96"/>
      <c r="F62" s="97">
        <v>39816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163</v>
      </c>
      <c r="C63" s="95"/>
      <c r="D63" s="95"/>
      <c r="E63" s="96"/>
      <c r="F63" s="97">
        <v>56664</v>
      </c>
      <c r="G63" s="98"/>
      <c r="H63" s="98"/>
      <c r="I63" s="98"/>
      <c r="J63" s="99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97">
        <v>7200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8"/>
      <c r="J65" s="99"/>
    </row>
    <row r="66" spans="1:10" ht="36" customHeight="1" x14ac:dyDescent="0.25">
      <c r="A66" s="7"/>
      <c r="B66" s="140" t="s">
        <v>166</v>
      </c>
      <c r="C66" s="141"/>
      <c r="D66" s="141"/>
      <c r="E66" s="142"/>
      <c r="F66" s="97">
        <v>11340</v>
      </c>
      <c r="G66" s="98"/>
      <c r="H66" s="98"/>
      <c r="I66" s="98"/>
      <c r="J66" s="99"/>
    </row>
    <row r="67" spans="1:10" ht="36" customHeight="1" x14ac:dyDescent="0.25">
      <c r="A67" s="7"/>
      <c r="B67" s="140" t="s">
        <v>167</v>
      </c>
      <c r="C67" s="141"/>
      <c r="D67" s="141"/>
      <c r="E67" s="142"/>
      <c r="F67" s="97">
        <v>9936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40" t="s">
        <v>168</v>
      </c>
      <c r="C68" s="141"/>
      <c r="D68" s="141"/>
      <c r="E68" s="142"/>
      <c r="F68" s="97">
        <v>56664</v>
      </c>
      <c r="G68" s="98"/>
      <c r="H68" s="98"/>
      <c r="I68" s="98"/>
      <c r="J68" s="99"/>
    </row>
    <row r="69" spans="1:10" ht="36" customHeight="1" x14ac:dyDescent="0.25">
      <c r="A69" s="7" t="s">
        <v>111</v>
      </c>
      <c r="B69" s="94" t="s">
        <v>169</v>
      </c>
      <c r="C69" s="95"/>
      <c r="D69" s="95"/>
      <c r="E69" s="96"/>
      <c r="F69" s="97">
        <v>17712</v>
      </c>
      <c r="G69" s="98"/>
      <c r="H69" s="98"/>
      <c r="I69" s="98"/>
      <c r="J69" s="99"/>
    </row>
    <row r="70" spans="1:10" ht="37.5" customHeight="1" x14ac:dyDescent="0.25">
      <c r="A70" s="7"/>
      <c r="B70" s="94" t="s">
        <v>170</v>
      </c>
      <c r="C70" s="95"/>
      <c r="D70" s="95"/>
      <c r="E70" s="96"/>
      <c r="F70" s="97">
        <v>3888</v>
      </c>
      <c r="G70" s="98"/>
      <c r="H70" s="98"/>
      <c r="I70" s="98"/>
      <c r="J70" s="99"/>
    </row>
    <row r="71" spans="1:10" ht="36" customHeight="1" x14ac:dyDescent="0.25">
      <c r="A71" s="7"/>
      <c r="B71" s="94" t="s">
        <v>171</v>
      </c>
      <c r="C71" s="95"/>
      <c r="D71" s="95"/>
      <c r="E71" s="96"/>
      <c r="F71" s="97">
        <v>51660</v>
      </c>
      <c r="G71" s="98"/>
      <c r="H71" s="98"/>
      <c r="I71" s="98"/>
      <c r="J71" s="99"/>
    </row>
    <row r="72" spans="1:10" ht="36" customHeight="1" x14ac:dyDescent="0.25">
      <c r="A72" s="7" t="s">
        <v>113</v>
      </c>
      <c r="B72" s="94" t="s">
        <v>173</v>
      </c>
      <c r="C72" s="95"/>
      <c r="D72" s="95"/>
      <c r="E72" s="96"/>
      <c r="F72" s="97">
        <v>8640</v>
      </c>
      <c r="G72" s="98"/>
      <c r="H72" s="98"/>
      <c r="I72" s="98"/>
      <c r="J72" s="99"/>
    </row>
    <row r="73" spans="1:10" ht="36" customHeight="1" x14ac:dyDescent="0.25">
      <c r="A73" s="7" t="s">
        <v>113</v>
      </c>
      <c r="B73" s="94" t="s">
        <v>174</v>
      </c>
      <c r="C73" s="95"/>
      <c r="D73" s="95"/>
      <c r="E73" s="96"/>
      <c r="F73" s="97">
        <v>18720</v>
      </c>
      <c r="G73" s="98"/>
      <c r="H73" s="98"/>
      <c r="I73" s="98"/>
      <c r="J73" s="99"/>
    </row>
    <row r="74" spans="1:10" ht="36" customHeight="1" x14ac:dyDescent="0.25">
      <c r="A74" s="7" t="s">
        <v>113</v>
      </c>
      <c r="B74" s="94" t="s">
        <v>175</v>
      </c>
      <c r="C74" s="95"/>
      <c r="D74" s="95"/>
      <c r="E74" s="96"/>
      <c r="F74" s="97">
        <v>69120</v>
      </c>
      <c r="G74" s="98"/>
      <c r="H74" s="98"/>
      <c r="I74" s="98"/>
      <c r="J74" s="99"/>
    </row>
    <row r="75" spans="1:10" ht="36" customHeight="1" x14ac:dyDescent="0.25">
      <c r="A75" s="7" t="s">
        <v>113</v>
      </c>
      <c r="B75" s="94" t="s">
        <v>176</v>
      </c>
      <c r="C75" s="95"/>
      <c r="D75" s="95"/>
      <c r="E75" s="96"/>
      <c r="F75" s="97">
        <v>12240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132" t="s">
        <v>177</v>
      </c>
      <c r="C76" s="133"/>
      <c r="D76" s="133"/>
      <c r="E76" s="134"/>
      <c r="F76" s="135">
        <v>14688</v>
      </c>
      <c r="G76" s="136"/>
      <c r="H76" s="136"/>
      <c r="I76" s="136"/>
      <c r="J76" s="137"/>
    </row>
    <row r="77" spans="1:10" ht="36" customHeight="1" x14ac:dyDescent="0.25">
      <c r="A77" s="7" t="s">
        <v>113</v>
      </c>
      <c r="B77" s="94" t="s">
        <v>178</v>
      </c>
      <c r="C77" s="95"/>
      <c r="D77" s="95"/>
      <c r="E77" s="96"/>
      <c r="F77" s="97">
        <v>25200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179</v>
      </c>
      <c r="C78" s="95"/>
      <c r="D78" s="95"/>
      <c r="E78" s="96"/>
      <c r="F78" s="97">
        <v>56160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180</v>
      </c>
      <c r="C79" s="95"/>
      <c r="D79" s="95"/>
      <c r="E79" s="96"/>
      <c r="F79" s="97">
        <v>79920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94" t="s">
        <v>181</v>
      </c>
      <c r="C80" s="95"/>
      <c r="D80" s="95"/>
      <c r="E80" s="96"/>
      <c r="F80" s="97">
        <v>4320</v>
      </c>
      <c r="G80" s="98"/>
      <c r="H80" s="98"/>
      <c r="I80" s="98"/>
      <c r="J80" s="99"/>
    </row>
    <row r="81" spans="1:10" ht="36" customHeight="1" x14ac:dyDescent="0.25">
      <c r="A81" s="7" t="s">
        <v>113</v>
      </c>
      <c r="B81" s="94" t="s">
        <v>182</v>
      </c>
      <c r="C81" s="95"/>
      <c r="D81" s="95"/>
      <c r="E81" s="96"/>
      <c r="F81" s="97">
        <v>79920</v>
      </c>
      <c r="G81" s="98"/>
      <c r="H81" s="98"/>
      <c r="I81" s="98"/>
      <c r="J81" s="99"/>
    </row>
    <row r="82" spans="1:10" ht="36" customHeight="1" thickBot="1" x14ac:dyDescent="0.3">
      <c r="A82" s="7" t="s">
        <v>113</v>
      </c>
      <c r="B82" s="94" t="s">
        <v>183</v>
      </c>
      <c r="C82" s="95"/>
      <c r="D82" s="95"/>
      <c r="E82" s="96"/>
      <c r="F82" s="97">
        <v>25200</v>
      </c>
      <c r="G82" s="98"/>
      <c r="H82" s="98"/>
      <c r="I82" s="98"/>
      <c r="J82" s="99"/>
    </row>
    <row r="83" spans="1:10" ht="36" customHeight="1" thickBot="1" x14ac:dyDescent="0.3">
      <c r="A83" s="7"/>
      <c r="B83" s="38" t="s">
        <v>184</v>
      </c>
      <c r="C83" s="39"/>
      <c r="D83" s="39"/>
      <c r="E83" s="40"/>
      <c r="F83" s="273"/>
      <c r="G83" s="274"/>
      <c r="H83" s="274"/>
      <c r="I83" s="274"/>
      <c r="J83" s="275"/>
    </row>
    <row r="84" spans="1:10" ht="22.5" customHeight="1" thickBot="1" x14ac:dyDescent="0.3">
      <c r="A84" s="7" t="s">
        <v>111</v>
      </c>
      <c r="B84" s="188" t="s">
        <v>185</v>
      </c>
      <c r="C84" s="189"/>
      <c r="D84" s="189"/>
      <c r="E84" s="189"/>
      <c r="F84" s="189"/>
      <c r="G84" s="189"/>
      <c r="H84" s="189"/>
      <c r="I84" s="189"/>
      <c r="J84" s="190"/>
    </row>
    <row r="85" spans="1:10" ht="36" customHeight="1" x14ac:dyDescent="0.25">
      <c r="A85" s="7"/>
      <c r="B85" s="166" t="s">
        <v>186</v>
      </c>
      <c r="C85" s="191"/>
      <c r="D85" s="191"/>
      <c r="E85" s="192"/>
      <c r="F85" s="115">
        <v>60</v>
      </c>
      <c r="G85" s="116"/>
      <c r="H85" s="116"/>
      <c r="I85" s="116"/>
      <c r="J85" s="117"/>
    </row>
    <row r="86" spans="1:10" ht="36" customHeight="1" x14ac:dyDescent="0.25">
      <c r="A86" s="7"/>
      <c r="B86" s="94" t="s">
        <v>187</v>
      </c>
      <c r="C86" s="95"/>
      <c r="D86" s="95"/>
      <c r="E86" s="96"/>
      <c r="F86" s="97">
        <v>60</v>
      </c>
      <c r="G86" s="98"/>
      <c r="H86" s="98"/>
      <c r="I86" s="98"/>
      <c r="J86" s="99"/>
    </row>
    <row r="87" spans="1:10" ht="36" customHeight="1" thickBot="1" x14ac:dyDescent="0.3">
      <c r="A87" s="7"/>
      <c r="B87" s="94" t="s">
        <v>188</v>
      </c>
      <c r="C87" s="95"/>
      <c r="D87" s="95"/>
      <c r="E87" s="96"/>
      <c r="F87" s="97">
        <v>120</v>
      </c>
      <c r="G87" s="98"/>
      <c r="H87" s="98"/>
      <c r="I87" s="98"/>
      <c r="J87" s="99"/>
    </row>
    <row r="88" spans="1:10" ht="36" customHeight="1" thickBot="1" x14ac:dyDescent="0.3">
      <c r="A88" s="7"/>
      <c r="B88" s="119" t="s">
        <v>189</v>
      </c>
      <c r="C88" s="120"/>
      <c r="D88" s="120"/>
      <c r="E88" s="121"/>
      <c r="F88" s="273"/>
      <c r="G88" s="274"/>
      <c r="H88" s="274"/>
      <c r="I88" s="274"/>
      <c r="J88" s="275"/>
    </row>
    <row r="89" spans="1:10" ht="36" customHeight="1" x14ac:dyDescent="0.25">
      <c r="A89" s="7" t="s">
        <v>111</v>
      </c>
      <c r="B89" s="94" t="s">
        <v>253</v>
      </c>
      <c r="C89" s="95"/>
      <c r="D89" s="95"/>
      <c r="E89" s="96"/>
      <c r="F89" s="97">
        <v>12420</v>
      </c>
      <c r="G89" s="98"/>
      <c r="H89" s="98"/>
      <c r="I89" s="98"/>
      <c r="J89" s="99"/>
    </row>
    <row r="90" spans="1:10" ht="36" customHeight="1" x14ac:dyDescent="0.25">
      <c r="A90" s="7" t="s">
        <v>111</v>
      </c>
      <c r="B90" s="94" t="s">
        <v>191</v>
      </c>
      <c r="C90" s="95"/>
      <c r="D90" s="95"/>
      <c r="E90" s="96"/>
      <c r="F90" s="97">
        <v>3888</v>
      </c>
      <c r="G90" s="98"/>
      <c r="H90" s="98"/>
      <c r="I90" s="98"/>
      <c r="J90" s="99"/>
    </row>
    <row r="91" spans="1:10" ht="36" customHeight="1" x14ac:dyDescent="0.25">
      <c r="A91" s="7" t="s">
        <v>111</v>
      </c>
      <c r="B91" s="94" t="s">
        <v>192</v>
      </c>
      <c r="C91" s="95"/>
      <c r="D91" s="95"/>
      <c r="E91" s="96"/>
      <c r="F91" s="97">
        <v>12420</v>
      </c>
      <c r="G91" s="98"/>
      <c r="H91" s="98"/>
      <c r="I91" s="98"/>
      <c r="J91" s="99"/>
    </row>
    <row r="92" spans="1:10" ht="36" customHeight="1" x14ac:dyDescent="0.25">
      <c r="A92" s="7" t="s">
        <v>113</v>
      </c>
      <c r="B92" s="94" t="s">
        <v>270</v>
      </c>
      <c r="C92" s="95"/>
      <c r="D92" s="95"/>
      <c r="E92" s="96"/>
      <c r="F92" s="97">
        <v>18000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94" t="s">
        <v>194</v>
      </c>
      <c r="C93" s="95"/>
      <c r="D93" s="95"/>
      <c r="E93" s="96"/>
      <c r="F93" s="97">
        <v>5760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94" t="s">
        <v>195</v>
      </c>
      <c r="C94" s="95"/>
      <c r="D94" s="95"/>
      <c r="E94" s="96"/>
      <c r="F94" s="97">
        <v>18000</v>
      </c>
      <c r="G94" s="98"/>
      <c r="H94" s="98"/>
      <c r="I94" s="98"/>
      <c r="J94" s="99"/>
    </row>
    <row r="95" spans="1:10" ht="36" customHeight="1" thickBot="1" x14ac:dyDescent="0.3">
      <c r="A95" s="7"/>
      <c r="B95" s="59"/>
      <c r="C95" s="28"/>
      <c r="D95" s="28"/>
      <c r="E95" s="60"/>
      <c r="F95" s="61"/>
      <c r="G95" s="62"/>
      <c r="H95" s="62"/>
      <c r="I95" s="62"/>
      <c r="J95" s="63"/>
    </row>
    <row r="96" spans="1:10" ht="54" customHeight="1" thickBot="1" x14ac:dyDescent="0.3">
      <c r="A96" s="7"/>
      <c r="B96" s="119" t="s">
        <v>197</v>
      </c>
      <c r="C96" s="120"/>
      <c r="D96" s="120"/>
      <c r="E96" s="121"/>
      <c r="F96" s="122"/>
      <c r="G96" s="123"/>
      <c r="H96" s="123"/>
      <c r="I96" s="123"/>
      <c r="J96" s="124"/>
    </row>
    <row r="97" spans="1:10" ht="36" customHeight="1" x14ac:dyDescent="0.25">
      <c r="A97" s="7"/>
      <c r="B97" s="112" t="s">
        <v>198</v>
      </c>
      <c r="C97" s="113"/>
      <c r="D97" s="113"/>
      <c r="E97" s="114"/>
      <c r="F97" s="115">
        <v>33624</v>
      </c>
      <c r="G97" s="116"/>
      <c r="H97" s="116"/>
      <c r="I97" s="116"/>
      <c r="J97" s="117"/>
    </row>
    <row r="98" spans="1:10" ht="36" customHeight="1" x14ac:dyDescent="0.25">
      <c r="A98" s="7"/>
      <c r="B98" s="94" t="s">
        <v>199</v>
      </c>
      <c r="C98" s="95"/>
      <c r="D98" s="95"/>
      <c r="E98" s="96"/>
      <c r="F98" s="97">
        <v>67608</v>
      </c>
      <c r="G98" s="98"/>
      <c r="H98" s="98"/>
      <c r="I98" s="98"/>
      <c r="J98" s="99"/>
    </row>
    <row r="99" spans="1:10" ht="36" customHeight="1" x14ac:dyDescent="0.25">
      <c r="A99" s="7"/>
      <c r="B99" s="94" t="s">
        <v>200</v>
      </c>
      <c r="C99" s="95"/>
      <c r="D99" s="95"/>
      <c r="E99" s="96"/>
      <c r="F99" s="97">
        <v>84240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201</v>
      </c>
      <c r="C100" s="95"/>
      <c r="D100" s="95"/>
      <c r="E100" s="96"/>
      <c r="F100" s="97">
        <v>972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202</v>
      </c>
      <c r="C101" s="95"/>
      <c r="D101" s="95"/>
      <c r="E101" s="96"/>
      <c r="F101" s="97">
        <v>48168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203</v>
      </c>
      <c r="C102" s="95"/>
      <c r="D102" s="95"/>
      <c r="E102" s="96"/>
      <c r="F102" s="97">
        <v>96624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204</v>
      </c>
      <c r="C103" s="95"/>
      <c r="D103" s="95"/>
      <c r="E103" s="96"/>
      <c r="F103" s="97">
        <v>120024</v>
      </c>
      <c r="G103" s="98"/>
      <c r="H103" s="98"/>
      <c r="I103" s="98"/>
      <c r="J103" s="99"/>
    </row>
    <row r="104" spans="1:10" ht="36" customHeight="1" thickBot="1" x14ac:dyDescent="0.3">
      <c r="A104" s="7"/>
      <c r="B104" s="100" t="s">
        <v>205</v>
      </c>
      <c r="C104" s="101"/>
      <c r="D104" s="101"/>
      <c r="E104" s="102"/>
      <c r="F104" s="103">
        <v>1800</v>
      </c>
      <c r="G104" s="104"/>
      <c r="H104" s="104"/>
      <c r="I104" s="104"/>
      <c r="J104" s="105"/>
    </row>
    <row r="105" spans="1:10" ht="36" customHeight="1" x14ac:dyDescent="0.25">
      <c r="A105" s="7"/>
      <c r="B105" s="300" t="s">
        <v>185</v>
      </c>
      <c r="C105" s="301"/>
      <c r="D105" s="301"/>
      <c r="E105" s="301"/>
      <c r="F105" s="301"/>
      <c r="G105" s="301"/>
      <c r="H105" s="301"/>
      <c r="I105" s="301"/>
      <c r="J105" s="302"/>
    </row>
    <row r="106" spans="1:10" ht="36" customHeight="1" thickBot="1" x14ac:dyDescent="0.3">
      <c r="A106" s="7"/>
      <c r="B106" s="330" t="s">
        <v>206</v>
      </c>
      <c r="C106" s="330"/>
      <c r="D106" s="330"/>
      <c r="E106" s="330"/>
      <c r="F106" s="311">
        <v>90</v>
      </c>
      <c r="G106" s="311"/>
      <c r="H106" s="311"/>
      <c r="I106" s="311"/>
      <c r="J106" s="312"/>
    </row>
    <row r="107" spans="1:10" ht="24" thickBot="1" x14ac:dyDescent="0.3">
      <c r="A107" s="7"/>
      <c r="B107" s="85"/>
      <c r="C107" s="86"/>
      <c r="D107" s="86"/>
      <c r="E107" s="87"/>
      <c r="F107" s="88"/>
      <c r="G107" s="89"/>
      <c r="H107" s="89"/>
      <c r="I107" s="89"/>
      <c r="J107" s="90"/>
    </row>
    <row r="108" spans="1:10" ht="21" customHeight="1" x14ac:dyDescent="0.25">
      <c r="A108" s="7"/>
      <c r="B108" s="27"/>
      <c r="C108" s="28"/>
      <c r="D108" s="28"/>
      <c r="E108" s="28"/>
      <c r="F108" s="29"/>
      <c r="G108" s="29"/>
      <c r="H108" s="29"/>
      <c r="I108" s="29"/>
      <c r="J108" s="29"/>
    </row>
    <row r="109" spans="1:10" ht="67.5" customHeight="1" x14ac:dyDescent="0.25">
      <c r="A109" s="7"/>
      <c r="B109" s="91" t="s">
        <v>275</v>
      </c>
      <c r="C109" s="91"/>
      <c r="D109" s="91"/>
      <c r="E109" s="91"/>
      <c r="F109" s="91"/>
      <c r="G109" s="91"/>
      <c r="H109" s="91"/>
      <c r="I109" s="91"/>
      <c r="J109" s="91"/>
    </row>
    <row r="110" spans="1:10" ht="21" x14ac:dyDescent="0.25">
      <c r="A110" s="7" t="s">
        <v>113</v>
      </c>
      <c r="B110" s="92" t="s">
        <v>256</v>
      </c>
      <c r="C110" s="92"/>
      <c r="D110" s="92"/>
      <c r="E110" s="92"/>
      <c r="F110" s="92"/>
      <c r="G110" s="92"/>
      <c r="H110" s="92"/>
      <c r="I110" s="92"/>
      <c r="J110" s="92"/>
    </row>
    <row r="111" spans="1:10" ht="42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  <c r="J111" s="93"/>
    </row>
    <row r="112" spans="1:10" ht="21" x14ac:dyDescent="0.25">
      <c r="A112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F83:J83"/>
    <mergeCell ref="B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6:E96"/>
    <mergeCell ref="F96:J96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7:E107"/>
    <mergeCell ref="F107:J107"/>
    <mergeCell ref="B109:J109"/>
    <mergeCell ref="B110:J110"/>
    <mergeCell ref="B111:J111"/>
    <mergeCell ref="B103:E103"/>
    <mergeCell ref="F103:J103"/>
    <mergeCell ref="B104:E104"/>
    <mergeCell ref="F104:J104"/>
    <mergeCell ref="B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35251.199999999997</v>
      </c>
      <c r="G8" s="16">
        <f>H8*1.1</f>
        <v>32313.600000000002</v>
      </c>
      <c r="H8" s="16">
        <v>29376</v>
      </c>
      <c r="I8" s="16">
        <f>H8*0.75</f>
        <v>22032</v>
      </c>
      <c r="J8" s="16">
        <f>H8*0.5</f>
        <v>14688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4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24" customHeight="1" thickBot="1" x14ac:dyDescent="0.3">
      <c r="A10" s="7"/>
      <c r="B10" s="198"/>
      <c r="C10" s="199"/>
      <c r="D10" s="199"/>
      <c r="E10" s="200"/>
      <c r="F10" s="201"/>
      <c r="G10" s="202"/>
      <c r="H10" s="202"/>
      <c r="I10" s="202"/>
      <c r="J10" s="203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6"/>
      <c r="F11" s="276">
        <v>7452</v>
      </c>
      <c r="G11" s="277"/>
      <c r="H11" s="277"/>
      <c r="I11" s="277"/>
      <c r="J11" s="278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2"/>
      <c r="F12" s="279">
        <v>10800</v>
      </c>
      <c r="G12" s="174"/>
      <c r="H12" s="174"/>
      <c r="I12" s="174"/>
      <c r="J12" s="175"/>
    </row>
    <row r="13" spans="1:10" ht="24" customHeight="1" thickBot="1" x14ac:dyDescent="0.3">
      <c r="A13" s="7"/>
      <c r="B13" s="85"/>
      <c r="C13" s="155"/>
      <c r="D13" s="155"/>
      <c r="E13" s="156"/>
      <c r="F13" s="241"/>
      <c r="G13" s="303"/>
      <c r="H13" s="303"/>
      <c r="I13" s="303"/>
      <c r="J13" s="304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"&amp;MIN(F18:F47)&amp;" до "&amp;MAX(F18:F47)</f>
        <v>Цена от 4608 до 138240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4608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9216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13824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18432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23040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27648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32256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36864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41472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46080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50688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55296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59904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64512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69120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73728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78336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82944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87552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92160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96768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101376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105984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110592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115200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119808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124416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129024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133632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138240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1440 до 21600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3888</v>
      </c>
      <c r="G49" s="98"/>
      <c r="H49" s="98"/>
      <c r="I49" s="98"/>
      <c r="J49" s="99"/>
    </row>
    <row r="50" spans="1:10" ht="36" customHeight="1" x14ac:dyDescent="0.25">
      <c r="A50" s="7"/>
      <c r="B50" s="94" t="s">
        <v>142</v>
      </c>
      <c r="C50" s="95"/>
      <c r="D50" s="95"/>
      <c r="E50" s="96"/>
      <c r="F50" s="97">
        <v>13824</v>
      </c>
      <c r="G50" s="98"/>
      <c r="H50" s="98"/>
      <c r="I50" s="98"/>
      <c r="J50" s="99"/>
    </row>
    <row r="51" spans="1:10" ht="36" customHeight="1" x14ac:dyDescent="0.25">
      <c r="A51" s="7"/>
      <c r="B51" s="94" t="s">
        <v>214</v>
      </c>
      <c r="C51" s="95"/>
      <c r="D51" s="95"/>
      <c r="E51" s="96"/>
      <c r="F51" s="97">
        <v>1440</v>
      </c>
      <c r="G51" s="98"/>
      <c r="H51" s="98"/>
      <c r="I51" s="98"/>
      <c r="J51" s="99"/>
    </row>
    <row r="52" spans="1:10" ht="36" customHeight="1" x14ac:dyDescent="0.25">
      <c r="A52" s="7"/>
      <c r="B52" s="112" t="s">
        <v>144</v>
      </c>
      <c r="C52" s="113"/>
      <c r="D52" s="113"/>
      <c r="E52" s="114"/>
      <c r="F52" s="115">
        <v>7092</v>
      </c>
      <c r="G52" s="116"/>
      <c r="H52" s="116"/>
      <c r="I52" s="116"/>
      <c r="J52" s="117"/>
    </row>
    <row r="53" spans="1:10" ht="36" customHeight="1" x14ac:dyDescent="0.25">
      <c r="A53" s="7"/>
      <c r="B53" s="94" t="s">
        <v>145</v>
      </c>
      <c r="C53" s="95"/>
      <c r="D53" s="95"/>
      <c r="E53" s="96"/>
      <c r="F53" s="97">
        <v>3204</v>
      </c>
      <c r="G53" s="98"/>
      <c r="H53" s="98"/>
      <c r="I53" s="98"/>
      <c r="J53" s="99"/>
    </row>
    <row r="54" spans="1:10" ht="36" customHeight="1" x14ac:dyDescent="0.25">
      <c r="A54" s="7"/>
      <c r="B54" s="94" t="s">
        <v>146</v>
      </c>
      <c r="C54" s="95"/>
      <c r="D54" s="95"/>
      <c r="E54" s="96"/>
      <c r="F54" s="97">
        <v>7092</v>
      </c>
      <c r="G54" s="98"/>
      <c r="H54" s="98"/>
      <c r="I54" s="98"/>
      <c r="J54" s="99"/>
    </row>
    <row r="55" spans="1:10" ht="36" customHeight="1" x14ac:dyDescent="0.25">
      <c r="A55" s="7"/>
      <c r="B55" s="94" t="s">
        <v>147</v>
      </c>
      <c r="C55" s="95"/>
      <c r="D55" s="95"/>
      <c r="E55" s="96"/>
      <c r="F55" s="97">
        <v>1440</v>
      </c>
      <c r="G55" s="98"/>
      <c r="H55" s="98"/>
      <c r="I55" s="98"/>
      <c r="J55" s="99"/>
    </row>
    <row r="56" spans="1:10" ht="36" customHeight="1" x14ac:dyDescent="0.25">
      <c r="A56" s="7"/>
      <c r="B56" s="94" t="s">
        <v>148</v>
      </c>
      <c r="C56" s="95"/>
      <c r="D56" s="95"/>
      <c r="E56" s="96"/>
      <c r="F56" s="97">
        <v>1440</v>
      </c>
      <c r="G56" s="98"/>
      <c r="H56" s="98"/>
      <c r="I56" s="98"/>
      <c r="J56" s="99"/>
    </row>
    <row r="57" spans="1:10" ht="36" customHeight="1" x14ac:dyDescent="0.25">
      <c r="A57" s="7"/>
      <c r="B57" s="94" t="s">
        <v>149</v>
      </c>
      <c r="C57" s="95"/>
      <c r="D57" s="95"/>
      <c r="E57" s="96"/>
      <c r="F57" s="97">
        <v>2880</v>
      </c>
      <c r="G57" s="98"/>
      <c r="H57" s="98"/>
      <c r="I57" s="98"/>
      <c r="J57" s="99"/>
    </row>
    <row r="58" spans="1:10" ht="36" customHeight="1" x14ac:dyDescent="0.25">
      <c r="A58" s="7"/>
      <c r="B58" s="94" t="s">
        <v>150</v>
      </c>
      <c r="C58" s="95"/>
      <c r="D58" s="95"/>
      <c r="E58" s="96"/>
      <c r="F58" s="97">
        <v>4320</v>
      </c>
      <c r="G58" s="98"/>
      <c r="H58" s="98"/>
      <c r="I58" s="98"/>
      <c r="J58" s="99"/>
    </row>
    <row r="59" spans="1:10" ht="36" customHeight="1" thickBot="1" x14ac:dyDescent="0.3">
      <c r="A59" s="7"/>
      <c r="B59" s="94" t="s">
        <v>151</v>
      </c>
      <c r="C59" s="95"/>
      <c r="D59" s="95"/>
      <c r="E59" s="96"/>
      <c r="F59" s="97">
        <v>21600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3564 до 50616</v>
      </c>
      <c r="G60" s="274"/>
      <c r="H60" s="274"/>
      <c r="I60" s="274"/>
      <c r="J60" s="275"/>
    </row>
    <row r="61" spans="1:10" ht="24" customHeight="1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21600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2160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5400</v>
      </c>
      <c r="G64" s="136"/>
      <c r="H64" s="136"/>
      <c r="I64" s="136"/>
      <c r="J64" s="137"/>
    </row>
    <row r="65" spans="1:10" ht="24" customHeight="1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21600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242">
        <v>12744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94" t="s">
        <v>158</v>
      </c>
      <c r="C68" s="95"/>
      <c r="D68" s="95"/>
      <c r="E68" s="96"/>
      <c r="F68" s="242">
        <v>21600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94" t="s">
        <v>159</v>
      </c>
      <c r="C69" s="95"/>
      <c r="D69" s="95"/>
      <c r="E69" s="96"/>
      <c r="F69" s="242">
        <v>36108</v>
      </c>
      <c r="G69" s="305"/>
      <c r="H69" s="305"/>
      <c r="I69" s="305"/>
      <c r="J69" s="306"/>
    </row>
    <row r="70" spans="1:10" ht="36" customHeight="1" x14ac:dyDescent="0.25">
      <c r="A70" s="7" t="s">
        <v>111</v>
      </c>
      <c r="B70" s="94" t="s">
        <v>160</v>
      </c>
      <c r="C70" s="95"/>
      <c r="D70" s="95"/>
      <c r="E70" s="96"/>
      <c r="F70" s="242">
        <v>43329.599999999999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94" t="s">
        <v>161</v>
      </c>
      <c r="C71" s="95"/>
      <c r="D71" s="95"/>
      <c r="E71" s="96"/>
      <c r="F71" s="242">
        <v>5328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94" t="s">
        <v>162</v>
      </c>
      <c r="C72" s="95"/>
      <c r="D72" s="95"/>
      <c r="E72" s="96"/>
      <c r="F72" s="242">
        <v>8496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140" t="s">
        <v>163</v>
      </c>
      <c r="C73" s="141"/>
      <c r="D73" s="141"/>
      <c r="E73" s="142"/>
      <c r="F73" s="242">
        <v>50616</v>
      </c>
      <c r="G73" s="305"/>
      <c r="H73" s="305"/>
      <c r="I73" s="305"/>
      <c r="J73" s="306"/>
    </row>
    <row r="74" spans="1:10" ht="36" customHeight="1" x14ac:dyDescent="0.25">
      <c r="A74" s="7"/>
      <c r="B74" s="112" t="s">
        <v>164</v>
      </c>
      <c r="C74" s="113"/>
      <c r="D74" s="113"/>
      <c r="E74" s="114"/>
      <c r="F74" s="242">
        <v>39060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242">
        <v>3564</v>
      </c>
      <c r="G75" s="305"/>
      <c r="H75" s="305"/>
      <c r="I75" s="305"/>
      <c r="J75" s="306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242">
        <v>12744</v>
      </c>
      <c r="G76" s="305"/>
      <c r="H76" s="305"/>
      <c r="I76" s="305"/>
      <c r="J76" s="306"/>
    </row>
    <row r="77" spans="1:10" ht="36" customHeight="1" x14ac:dyDescent="0.25">
      <c r="B77" s="140" t="s">
        <v>167</v>
      </c>
      <c r="C77" s="141"/>
      <c r="D77" s="141"/>
      <c r="E77" s="142"/>
      <c r="F77" s="242">
        <v>8496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140" t="s">
        <v>168</v>
      </c>
      <c r="C78" s="141"/>
      <c r="D78" s="141"/>
      <c r="E78" s="142"/>
      <c r="F78" s="242">
        <v>36468</v>
      </c>
      <c r="G78" s="305"/>
      <c r="H78" s="305"/>
      <c r="I78" s="305"/>
      <c r="J78" s="306"/>
    </row>
    <row r="79" spans="1:10" ht="36" customHeight="1" x14ac:dyDescent="0.25">
      <c r="A79" s="7" t="s">
        <v>111</v>
      </c>
      <c r="B79" s="140" t="s">
        <v>169</v>
      </c>
      <c r="C79" s="141"/>
      <c r="D79" s="141"/>
      <c r="E79" s="142"/>
      <c r="F79" s="242">
        <v>14580</v>
      </c>
      <c r="G79" s="305"/>
      <c r="H79" s="305"/>
      <c r="I79" s="305"/>
      <c r="J79" s="306"/>
    </row>
    <row r="80" spans="1:10" ht="37.5" customHeight="1" x14ac:dyDescent="0.25">
      <c r="A80" s="7"/>
      <c r="B80" s="94" t="s">
        <v>170</v>
      </c>
      <c r="C80" s="95"/>
      <c r="D80" s="95"/>
      <c r="E80" s="96"/>
      <c r="F80" s="242">
        <v>3888</v>
      </c>
      <c r="G80" s="305"/>
      <c r="H80" s="305"/>
      <c r="I80" s="305"/>
      <c r="J80" s="306"/>
    </row>
    <row r="81" spans="1:10" ht="36" customHeight="1" x14ac:dyDescent="0.25">
      <c r="A81" s="7"/>
      <c r="B81" s="94" t="s">
        <v>171</v>
      </c>
      <c r="C81" s="95"/>
      <c r="D81" s="95"/>
      <c r="E81" s="96"/>
      <c r="F81" s="242">
        <v>37800</v>
      </c>
      <c r="G81" s="305"/>
      <c r="H81" s="305"/>
      <c r="I81" s="305"/>
      <c r="J81" s="306"/>
    </row>
    <row r="82" spans="1:10" ht="36" customHeight="1" x14ac:dyDescent="0.25">
      <c r="A82" s="7"/>
      <c r="B82" s="94" t="s">
        <v>172</v>
      </c>
      <c r="C82" s="95"/>
      <c r="D82" s="95"/>
      <c r="E82" s="138"/>
      <c r="F82" s="242">
        <v>18000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242">
        <v>30240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242">
        <v>18000</v>
      </c>
      <c r="G84" s="305"/>
      <c r="H84" s="305"/>
      <c r="I84" s="305"/>
      <c r="J84" s="306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242">
        <v>30240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242">
        <v>51120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94" t="s">
        <v>177</v>
      </c>
      <c r="C87" s="95"/>
      <c r="D87" s="95"/>
      <c r="E87" s="96"/>
      <c r="F87" s="242">
        <v>61344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242">
        <v>7920</v>
      </c>
      <c r="G88" s="305"/>
      <c r="H88" s="305"/>
      <c r="I88" s="305"/>
      <c r="J88" s="306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242">
        <v>12240</v>
      </c>
      <c r="G89" s="305"/>
      <c r="H89" s="305"/>
      <c r="I89" s="305"/>
      <c r="J89" s="306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242">
        <v>71280</v>
      </c>
      <c r="G90" s="305"/>
      <c r="H90" s="305"/>
      <c r="I90" s="305"/>
      <c r="J90" s="306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242">
        <v>5040</v>
      </c>
      <c r="G91" s="305"/>
      <c r="H91" s="305"/>
      <c r="I91" s="305"/>
      <c r="J91" s="306"/>
    </row>
    <row r="92" spans="1:10" ht="36" customHeight="1" x14ac:dyDescent="0.25">
      <c r="A92" s="7" t="s">
        <v>113</v>
      </c>
      <c r="B92" s="94" t="s">
        <v>182</v>
      </c>
      <c r="C92" s="95"/>
      <c r="D92" s="95"/>
      <c r="E92" s="96"/>
      <c r="F92" s="242">
        <v>51120</v>
      </c>
      <c r="G92" s="305"/>
      <c r="H92" s="305"/>
      <c r="I92" s="305"/>
      <c r="J92" s="306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242">
        <v>20880</v>
      </c>
      <c r="G93" s="305"/>
      <c r="H93" s="305"/>
      <c r="I93" s="305"/>
      <c r="J93" s="306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94" t="s">
        <v>190</v>
      </c>
      <c r="C100" s="95"/>
      <c r="D100" s="95"/>
      <c r="E100" s="96"/>
      <c r="F100" s="41">
        <f>H100*1.2</f>
        <v>17496</v>
      </c>
      <c r="G100" s="42">
        <f>H100*1.1</f>
        <v>16038.000000000002</v>
      </c>
      <c r="H100" s="42">
        <v>14580</v>
      </c>
      <c r="I100" s="42">
        <f>H100*0.75</f>
        <v>10935</v>
      </c>
      <c r="J100" s="43">
        <f>H100*0.5</f>
        <v>7290</v>
      </c>
    </row>
    <row r="101" spans="1:10" ht="36" customHeight="1" x14ac:dyDescent="0.25">
      <c r="A101" s="7" t="s">
        <v>111</v>
      </c>
      <c r="B101" s="94" t="s">
        <v>191</v>
      </c>
      <c r="C101" s="95"/>
      <c r="D101" s="95"/>
      <c r="E101" s="96"/>
      <c r="F101" s="97">
        <v>8496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192</v>
      </c>
      <c r="C102" s="95"/>
      <c r="D102" s="95"/>
      <c r="E102" s="96"/>
      <c r="F102" s="97">
        <v>4248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25056</v>
      </c>
      <c r="G103" s="42">
        <f>H103*1.1</f>
        <v>22968.000000000004</v>
      </c>
      <c r="H103" s="42">
        <v>20880</v>
      </c>
      <c r="I103" s="42">
        <f>H103*0.75</f>
        <v>15660</v>
      </c>
      <c r="J103" s="43">
        <f>H103*0.5</f>
        <v>10440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12240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6480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96"/>
      <c r="F106" s="242">
        <v>14580</v>
      </c>
      <c r="G106" s="305"/>
      <c r="H106" s="305"/>
      <c r="I106" s="305"/>
      <c r="J106" s="306"/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25488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50976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63720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720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38232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76464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95580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1080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thickBot="1" x14ac:dyDescent="0.3">
      <c r="A118" s="7"/>
      <c r="B118" s="85"/>
      <c r="C118" s="155"/>
      <c r="D118" s="155"/>
      <c r="E118" s="156"/>
      <c r="F118" s="241"/>
      <c r="G118" s="303"/>
      <c r="H118" s="303"/>
      <c r="I118" s="303"/>
      <c r="J118" s="304"/>
    </row>
    <row r="119" spans="1:10" ht="21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56.2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1.2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1" x14ac:dyDescent="0.25">
      <c r="A122" s="7" t="s">
        <v>113</v>
      </c>
      <c r="B122" s="92" t="s">
        <v>256</v>
      </c>
      <c r="C122" s="92"/>
      <c r="D122" s="92"/>
      <c r="E122" s="92"/>
      <c r="F122" s="92"/>
      <c r="G122" s="92"/>
      <c r="H122" s="92"/>
      <c r="I122" s="92"/>
      <c r="J122" s="92"/>
    </row>
    <row r="123" spans="1:10" ht="42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21" x14ac:dyDescent="0.25">
      <c r="A124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56851.199999999997</v>
      </c>
      <c r="G8" s="16">
        <f>H8*1.1</f>
        <v>52113.600000000006</v>
      </c>
      <c r="H8" s="16">
        <v>47376</v>
      </c>
      <c r="I8" s="16">
        <f>H8*0.75</f>
        <v>35532</v>
      </c>
      <c r="J8" s="16">
        <f>H8*0.5</f>
        <v>23688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79660.800000000003</v>
      </c>
      <c r="G9" s="18">
        <f>H9*1.1</f>
        <v>73022.400000000009</v>
      </c>
      <c r="H9" s="18">
        <v>66384</v>
      </c>
      <c r="I9" s="18">
        <f>H9*0.75</f>
        <v>49788</v>
      </c>
      <c r="J9" s="18">
        <f>H9*0.5</f>
        <v>33192</v>
      </c>
    </row>
    <row r="10" spans="1:10" ht="36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59443.199999999997</v>
      </c>
      <c r="G11" s="16">
        <f>H11*1.1</f>
        <v>54489.600000000006</v>
      </c>
      <c r="H11" s="16">
        <v>49536</v>
      </c>
      <c r="I11" s="16">
        <f>H11*0.75</f>
        <v>37152</v>
      </c>
      <c r="J11" s="16">
        <f>H11*0.5</f>
        <v>24768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83289.599999999991</v>
      </c>
      <c r="G12" s="18">
        <f>H12*1.1</f>
        <v>76348.800000000003</v>
      </c>
      <c r="H12" s="18">
        <v>69408</v>
      </c>
      <c r="I12" s="18">
        <f>H12*0.75</f>
        <v>52056</v>
      </c>
      <c r="J12" s="18">
        <f>H12*0.5</f>
        <v>34704</v>
      </c>
    </row>
    <row r="13" spans="1:10" ht="24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7200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10080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1224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1728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11376 до 432288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11376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22752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45504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68256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91008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113760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136512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159264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182016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204768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227520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250272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273024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295776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318528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341280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364032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386784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409536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432288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1512 до 30024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9576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16776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3024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30024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3024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9000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1512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1512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3024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4536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23976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3600 до 113976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10800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1080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2700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14976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14976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36000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66024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79228.799999999988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30024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23976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48024</v>
      </c>
      <c r="G66" s="98"/>
      <c r="H66" s="98"/>
      <c r="I66" s="98"/>
      <c r="J66" s="99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97">
        <v>54000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3600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21024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18000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113976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18000</v>
      </c>
      <c r="G72" s="98"/>
      <c r="H72" s="98"/>
      <c r="I72" s="98"/>
      <c r="J72" s="99"/>
    </row>
    <row r="73" spans="1:10" ht="37.5" customHeight="1" x14ac:dyDescent="0.25">
      <c r="A73" s="7"/>
      <c r="B73" s="94" t="s">
        <v>170</v>
      </c>
      <c r="C73" s="95"/>
      <c r="D73" s="95"/>
      <c r="E73" s="96"/>
      <c r="F73" s="97">
        <v>2160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87300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36000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21600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21600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50400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92880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111456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42480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33840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67680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5040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159840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25200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32400</v>
      </c>
      <c r="G93" s="42">
        <f>H93*1.1</f>
        <v>29700.000000000004</v>
      </c>
      <c r="H93" s="42">
        <v>27000</v>
      </c>
      <c r="I93" s="42">
        <f>H93*0.75</f>
        <v>20250</v>
      </c>
      <c r="J93" s="43">
        <f>H93*0.5</f>
        <v>13500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21024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14976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45792</v>
      </c>
      <c r="G96" s="42">
        <f>H96*1.1</f>
        <v>41976</v>
      </c>
      <c r="H96" s="42">
        <v>38160</v>
      </c>
      <c r="I96" s="42">
        <f>H96*0.75</f>
        <v>28620</v>
      </c>
      <c r="J96" s="43">
        <f>H96*0.5</f>
        <v>19080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29520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21600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96"/>
      <c r="F99" s="97">
        <v>27000</v>
      </c>
      <c r="G99" s="98"/>
      <c r="H99" s="98"/>
      <c r="I99" s="98"/>
      <c r="J99" s="99"/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25200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49824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63000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936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37224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75024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93600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1512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3:J113"/>
    <mergeCell ref="B114:J114"/>
    <mergeCell ref="B115:J115"/>
    <mergeCell ref="B116:J116"/>
    <mergeCell ref="B108:E108"/>
    <mergeCell ref="F108:J108"/>
    <mergeCell ref="B109:J109"/>
    <mergeCell ref="B110:E110"/>
    <mergeCell ref="F110:J110"/>
    <mergeCell ref="B111:E111"/>
    <mergeCell ref="F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59270.399999999994</v>
      </c>
      <c r="G9" s="18">
        <f>H9*1.1</f>
        <v>54331.200000000004</v>
      </c>
      <c r="H9" s="18">
        <v>49392</v>
      </c>
      <c r="I9" s="18">
        <f>H9*0.75</f>
        <v>37044</v>
      </c>
      <c r="J9" s="18">
        <f>H9*0.5</f>
        <v>24696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46267.199999999997</v>
      </c>
      <c r="G11" s="16">
        <f>H11*1.1</f>
        <v>42411.600000000006</v>
      </c>
      <c r="H11" s="16">
        <v>38556</v>
      </c>
      <c r="I11" s="16">
        <f>H11*0.75</f>
        <v>28917</v>
      </c>
      <c r="J11" s="16">
        <f>H11*0.5</f>
        <v>19278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64800</v>
      </c>
      <c r="G12" s="18">
        <f>H12*1.1</f>
        <v>59400.000000000007</v>
      </c>
      <c r="H12" s="18">
        <v>54000</v>
      </c>
      <c r="I12" s="18">
        <f>H12*0.75</f>
        <v>40500</v>
      </c>
      <c r="J12" s="18">
        <f>H12*0.5</f>
        <v>27000</v>
      </c>
    </row>
    <row r="13" spans="1:10" ht="36" customHeight="1" thickBot="1" x14ac:dyDescent="0.3">
      <c r="A13" s="7"/>
      <c r="B13" s="85"/>
      <c r="C13" s="155"/>
      <c r="D13" s="155"/>
      <c r="E13" s="156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6732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10080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72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279">
        <v>144</v>
      </c>
      <c r="G18" s="174"/>
      <c r="H18" s="174"/>
      <c r="I18" s="174"/>
      <c r="J18" s="175"/>
    </row>
    <row r="19" spans="1:10" ht="24" customHeight="1" thickBot="1" x14ac:dyDescent="0.3">
      <c r="A19" s="7"/>
      <c r="B19" s="85"/>
      <c r="C19" s="155"/>
      <c r="D19" s="155"/>
      <c r="E19" s="156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462" t="s">
        <v>119</v>
      </c>
      <c r="C20" s="463"/>
      <c r="D20" s="463"/>
      <c r="E20" s="464"/>
      <c r="F20" s="160" t="str">
        <f>"Цена от "&amp;MIN(F21:F40)&amp;" до "&amp;MAX(F21:F40)</f>
        <v>Цена от 1350 до 51300</v>
      </c>
      <c r="G20" s="161"/>
      <c r="H20" s="161"/>
      <c r="I20" s="161"/>
      <c r="J20" s="162"/>
    </row>
    <row r="21" spans="1:10" ht="36" customHeight="1" outlineLevel="1" x14ac:dyDescent="0.25">
      <c r="A21" s="7"/>
      <c r="B21" s="129" t="s">
        <v>120</v>
      </c>
      <c r="C21" s="130"/>
      <c r="D21" s="130"/>
      <c r="E21" s="131"/>
      <c r="F21" s="97">
        <v>1350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2700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5400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8100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10800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13500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16200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18900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21600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24300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27000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29700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32400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35100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37800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40500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43200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45900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48600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51300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1800 до 26208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3564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7092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2484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13104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7452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10296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1800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1800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3600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5400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26208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3564 до 39916,8</v>
      </c>
      <c r="G53" s="274"/>
      <c r="H53" s="274"/>
      <c r="I53" s="274"/>
      <c r="J53" s="275"/>
    </row>
    <row r="54" spans="1:10" ht="24" customHeight="1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9432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943.19999999999993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4680</v>
      </c>
      <c r="G57" s="136"/>
      <c r="H57" s="136"/>
      <c r="I57" s="136"/>
      <c r="J57" s="137"/>
    </row>
    <row r="58" spans="1:10" ht="24" customHeight="1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19836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242">
        <v>16380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242">
        <v>33264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242">
        <v>33264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242">
        <v>39916.800000000003</v>
      </c>
      <c r="G63" s="305"/>
      <c r="H63" s="305"/>
      <c r="I63" s="305"/>
      <c r="J63" s="306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242">
        <v>16380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242">
        <v>16380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140" t="s">
        <v>163</v>
      </c>
      <c r="C66" s="141"/>
      <c r="D66" s="141"/>
      <c r="E66" s="142"/>
      <c r="F66" s="242">
        <v>39672</v>
      </c>
      <c r="G66" s="305"/>
      <c r="H66" s="305"/>
      <c r="I66" s="305"/>
      <c r="J66" s="306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242">
        <v>36000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242">
        <v>3564</v>
      </c>
      <c r="G68" s="305"/>
      <c r="H68" s="305"/>
      <c r="I68" s="305"/>
      <c r="J68" s="306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242">
        <v>11700</v>
      </c>
      <c r="G69" s="305"/>
      <c r="H69" s="305"/>
      <c r="I69" s="305"/>
      <c r="J69" s="306"/>
    </row>
    <row r="70" spans="1:10" ht="36" customHeight="1" x14ac:dyDescent="0.25">
      <c r="B70" s="140" t="s">
        <v>167</v>
      </c>
      <c r="C70" s="141"/>
      <c r="D70" s="141"/>
      <c r="E70" s="142"/>
      <c r="F70" s="242">
        <v>7812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242">
        <v>32580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140" t="s">
        <v>169</v>
      </c>
      <c r="C72" s="141"/>
      <c r="D72" s="141"/>
      <c r="E72" s="142"/>
      <c r="F72" s="242">
        <v>9936</v>
      </c>
      <c r="G72" s="305"/>
      <c r="H72" s="305"/>
      <c r="I72" s="305"/>
      <c r="J72" s="306"/>
    </row>
    <row r="73" spans="1:10" ht="37.5" customHeight="1" x14ac:dyDescent="0.25">
      <c r="A73" s="7"/>
      <c r="B73" s="94" t="s">
        <v>170</v>
      </c>
      <c r="C73" s="95"/>
      <c r="D73" s="95"/>
      <c r="E73" s="96"/>
      <c r="F73" s="242">
        <v>3312</v>
      </c>
      <c r="G73" s="305"/>
      <c r="H73" s="305"/>
      <c r="I73" s="305"/>
      <c r="J73" s="306"/>
    </row>
    <row r="74" spans="1:10" ht="36" customHeight="1" x14ac:dyDescent="0.25">
      <c r="A74" s="7"/>
      <c r="B74" s="94" t="s">
        <v>171</v>
      </c>
      <c r="C74" s="95"/>
      <c r="D74" s="95"/>
      <c r="E74" s="96"/>
      <c r="F74" s="242">
        <v>27090</v>
      </c>
      <c r="G74" s="305"/>
      <c r="H74" s="305"/>
      <c r="I74" s="305"/>
      <c r="J74" s="306"/>
    </row>
    <row r="75" spans="1:10" ht="36" customHeight="1" x14ac:dyDescent="0.25">
      <c r="A75" s="7"/>
      <c r="B75" s="94" t="s">
        <v>172</v>
      </c>
      <c r="C75" s="95"/>
      <c r="D75" s="95"/>
      <c r="E75" s="138"/>
      <c r="F75" s="242">
        <v>18000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242">
        <v>28080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242">
        <v>23040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242">
        <v>46800</v>
      </c>
      <c r="G78" s="305"/>
      <c r="H78" s="305"/>
      <c r="I78" s="305"/>
      <c r="J78" s="306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242">
        <v>46800</v>
      </c>
      <c r="G79" s="305"/>
      <c r="H79" s="305"/>
      <c r="I79" s="305"/>
      <c r="J79" s="306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242">
        <v>56160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242">
        <v>23040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242">
        <v>23040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242">
        <v>56160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242">
        <v>5040</v>
      </c>
      <c r="G84" s="305"/>
      <c r="H84" s="305"/>
      <c r="I84" s="305"/>
      <c r="J84" s="306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242">
        <v>46080</v>
      </c>
      <c r="G85" s="305"/>
      <c r="H85" s="305"/>
      <c r="I85" s="305"/>
      <c r="J85" s="306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242">
        <v>14400</v>
      </c>
      <c r="G86" s="305"/>
      <c r="H86" s="305"/>
      <c r="I86" s="305"/>
      <c r="J86" s="306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11059.199999999999</v>
      </c>
      <c r="G93" s="42">
        <f>H93*1.1</f>
        <v>10137.6</v>
      </c>
      <c r="H93" s="42">
        <v>9216</v>
      </c>
      <c r="I93" s="42">
        <f>H93*0.75</f>
        <v>6912</v>
      </c>
      <c r="J93" s="43">
        <f>H93*0.5</f>
        <v>4608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9216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3204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15552</v>
      </c>
      <c r="G96" s="42">
        <f>H96*1.1</f>
        <v>14256.000000000002</v>
      </c>
      <c r="H96" s="42">
        <v>12960</v>
      </c>
      <c r="I96" s="42">
        <f>H96*0.75</f>
        <v>9720</v>
      </c>
      <c r="J96" s="43">
        <f>H96*0.5</f>
        <v>6480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12960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5040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11059.199999999999</v>
      </c>
      <c r="G99" s="26">
        <f>H99*1.1</f>
        <v>10137.6</v>
      </c>
      <c r="H99" s="26">
        <v>9216</v>
      </c>
      <c r="I99" s="26">
        <f>H99*0.75</f>
        <v>6912</v>
      </c>
      <c r="J99" s="26">
        <f>H99*0.5</f>
        <v>4608</v>
      </c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18792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37512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46728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900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27972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55944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70092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1080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155"/>
      <c r="D111" s="155"/>
      <c r="E111" s="156"/>
      <c r="F111" s="241"/>
      <c r="G111" s="303"/>
      <c r="H111" s="303"/>
      <c r="I111" s="303"/>
      <c r="J111" s="304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42" customHeight="1" x14ac:dyDescent="0.25">
      <c r="A115" s="7"/>
      <c r="B115" s="93" t="s">
        <v>210</v>
      </c>
      <c r="C115" s="93"/>
      <c r="D115" s="93"/>
      <c r="E115" s="93"/>
      <c r="F115" s="93"/>
      <c r="G115" s="93"/>
      <c r="H115" s="93"/>
      <c r="I115" s="93"/>
      <c r="J115" s="93"/>
    </row>
    <row r="116" spans="1:10" ht="21" x14ac:dyDescent="0.25">
      <c r="A116" s="7"/>
    </row>
  </sheetData>
  <sheetProtection selectLockedCells="1" selectUnlockedCells="1"/>
  <mergeCells count="210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114:J114"/>
    <mergeCell ref="B115:J115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21" outlineLevelRow="1" x14ac:dyDescent="0.25"/>
  <cols>
    <col min="1" max="1" width="23.4257812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79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thickBot="1" x14ac:dyDescent="0.3">
      <c r="B7" s="85"/>
      <c r="C7" s="86"/>
      <c r="D7" s="86"/>
      <c r="E7" s="87"/>
      <c r="F7" s="88"/>
      <c r="G7" s="89"/>
      <c r="H7" s="89"/>
      <c r="I7" s="90"/>
    </row>
    <row r="8" spans="1:9" ht="36" customHeight="1" x14ac:dyDescent="0.25">
      <c r="A8" s="35" t="s">
        <v>111</v>
      </c>
      <c r="B8" s="182" t="s">
        <v>232</v>
      </c>
      <c r="C8" s="265"/>
      <c r="D8" s="265"/>
      <c r="E8" s="266"/>
      <c r="F8" s="276">
        <v>16272</v>
      </c>
      <c r="G8" s="277"/>
      <c r="H8" s="277"/>
      <c r="I8" s="278"/>
    </row>
    <row r="9" spans="1:9" ht="36" customHeight="1" thickBot="1" x14ac:dyDescent="0.3">
      <c r="A9" s="35" t="s">
        <v>113</v>
      </c>
      <c r="B9" s="166" t="s">
        <v>233</v>
      </c>
      <c r="C9" s="167"/>
      <c r="D9" s="167"/>
      <c r="E9" s="114"/>
      <c r="F9" s="118">
        <v>22824</v>
      </c>
      <c r="G9" s="98"/>
      <c r="H9" s="98"/>
      <c r="I9" s="99"/>
    </row>
    <row r="10" spans="1:9" ht="36" customHeight="1" thickBot="1" x14ac:dyDescent="0.3">
      <c r="B10" s="85"/>
      <c r="C10" s="86"/>
      <c r="D10" s="86"/>
      <c r="E10" s="87"/>
      <c r="F10" s="88"/>
      <c r="G10" s="89"/>
      <c r="H10" s="89"/>
      <c r="I10" s="90"/>
    </row>
    <row r="11" spans="1:9" ht="36" customHeight="1" x14ac:dyDescent="0.25">
      <c r="A11" s="7" t="s">
        <v>111</v>
      </c>
      <c r="B11" s="182" t="s">
        <v>234</v>
      </c>
      <c r="C11" s="265"/>
      <c r="D11" s="265"/>
      <c r="E11" s="266"/>
      <c r="F11" s="276">
        <v>17424</v>
      </c>
      <c r="G11" s="277"/>
      <c r="H11" s="277"/>
      <c r="I11" s="278"/>
    </row>
    <row r="12" spans="1:9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18">
        <v>24408</v>
      </c>
      <c r="G12" s="98"/>
      <c r="H12" s="98"/>
      <c r="I12" s="99"/>
    </row>
    <row r="13" spans="1:9" ht="24" thickBot="1" x14ac:dyDescent="0.3">
      <c r="B13" s="85"/>
      <c r="C13" s="155"/>
      <c r="D13" s="155"/>
      <c r="E13" s="156"/>
      <c r="F13" s="88"/>
      <c r="G13" s="89"/>
      <c r="H13" s="89"/>
      <c r="I13" s="90"/>
    </row>
    <row r="14" spans="1:9" ht="36" customHeight="1" x14ac:dyDescent="0.25">
      <c r="A14" s="35" t="s">
        <v>111</v>
      </c>
      <c r="B14" s="182" t="s">
        <v>115</v>
      </c>
      <c r="C14" s="183"/>
      <c r="D14" s="183"/>
      <c r="E14" s="184"/>
      <c r="F14" s="276">
        <v>1080</v>
      </c>
      <c r="G14" s="277"/>
      <c r="H14" s="277"/>
      <c r="I14" s="278"/>
    </row>
    <row r="15" spans="1:9" ht="36" customHeight="1" thickBot="1" x14ac:dyDescent="0.3">
      <c r="A15" s="35" t="s">
        <v>113</v>
      </c>
      <c r="B15" s="238" t="s">
        <v>116</v>
      </c>
      <c r="C15" s="239"/>
      <c r="D15" s="239"/>
      <c r="E15" s="240"/>
      <c r="F15" s="279">
        <v>2160</v>
      </c>
      <c r="G15" s="174"/>
      <c r="H15" s="174"/>
      <c r="I15" s="175"/>
    </row>
    <row r="16" spans="1:9" ht="24" thickBot="1" x14ac:dyDescent="0.3">
      <c r="B16" s="85"/>
      <c r="C16" s="155"/>
      <c r="D16" s="155"/>
      <c r="E16" s="156"/>
      <c r="F16" s="88"/>
      <c r="G16" s="89"/>
      <c r="H16" s="89"/>
      <c r="I16" s="90"/>
    </row>
    <row r="17" spans="1:9" ht="36" customHeight="1" x14ac:dyDescent="0.25">
      <c r="A17" s="35" t="s">
        <v>111</v>
      </c>
      <c r="B17" s="140" t="s">
        <v>236</v>
      </c>
      <c r="C17" s="138"/>
      <c r="D17" s="138"/>
      <c r="E17" s="96"/>
      <c r="F17" s="245">
        <v>360</v>
      </c>
      <c r="G17" s="277"/>
      <c r="H17" s="277"/>
      <c r="I17" s="278"/>
    </row>
    <row r="18" spans="1:9" ht="36" customHeight="1" thickBot="1" x14ac:dyDescent="0.3">
      <c r="A18" s="35" t="s">
        <v>113</v>
      </c>
      <c r="B18" s="140" t="s">
        <v>237</v>
      </c>
      <c r="C18" s="138"/>
      <c r="D18" s="138"/>
      <c r="E18" s="96"/>
      <c r="F18" s="97">
        <v>504</v>
      </c>
      <c r="G18" s="98"/>
      <c r="H18" s="98"/>
      <c r="I18" s="99"/>
    </row>
    <row r="19" spans="1:9" ht="24" thickBot="1" x14ac:dyDescent="0.3">
      <c r="B19" s="85"/>
      <c r="C19" s="86"/>
      <c r="D19" s="86"/>
      <c r="E19" s="87"/>
      <c r="F19" s="88"/>
      <c r="G19" s="89"/>
      <c r="H19" s="89"/>
      <c r="I19" s="90"/>
    </row>
    <row r="20" spans="1:9" ht="36" customHeight="1" thickBot="1" x14ac:dyDescent="0.3"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720 до 14400</v>
      </c>
      <c r="G20" s="161"/>
      <c r="H20" s="161"/>
      <c r="I20" s="162"/>
    </row>
    <row r="21" spans="1:9" ht="36" customHeight="1" outlineLevel="1" x14ac:dyDescent="0.25">
      <c r="B21" s="140" t="s">
        <v>120</v>
      </c>
      <c r="C21" s="138"/>
      <c r="D21" s="138"/>
      <c r="E21" s="96"/>
      <c r="F21" s="97">
        <v>720</v>
      </c>
      <c r="G21" s="98"/>
      <c r="H21" s="98"/>
      <c r="I21" s="99"/>
    </row>
    <row r="22" spans="1:9" ht="36" customHeight="1" outlineLevel="1" x14ac:dyDescent="0.25">
      <c r="B22" s="140" t="s">
        <v>121</v>
      </c>
      <c r="C22" s="138"/>
      <c r="D22" s="138"/>
      <c r="E22" s="96"/>
      <c r="F22" s="97">
        <v>1440</v>
      </c>
      <c r="G22" s="98"/>
      <c r="H22" s="98"/>
      <c r="I22" s="99"/>
    </row>
    <row r="23" spans="1:9" ht="36" customHeight="1" outlineLevel="1" x14ac:dyDescent="0.25">
      <c r="B23" s="140" t="s">
        <v>122</v>
      </c>
      <c r="C23" s="138"/>
      <c r="D23" s="138"/>
      <c r="E23" s="96"/>
      <c r="F23" s="97">
        <v>2160</v>
      </c>
      <c r="G23" s="98"/>
      <c r="H23" s="98"/>
      <c r="I23" s="99"/>
    </row>
    <row r="24" spans="1:9" ht="36" customHeight="1" outlineLevel="1" x14ac:dyDescent="0.25">
      <c r="B24" s="140" t="s">
        <v>123</v>
      </c>
      <c r="C24" s="138"/>
      <c r="D24" s="138"/>
      <c r="E24" s="96"/>
      <c r="F24" s="97">
        <v>2880</v>
      </c>
      <c r="G24" s="98"/>
      <c r="H24" s="98"/>
      <c r="I24" s="99"/>
    </row>
    <row r="25" spans="1:9" ht="36" customHeight="1" outlineLevel="1" x14ac:dyDescent="0.25">
      <c r="B25" s="140" t="s">
        <v>124</v>
      </c>
      <c r="C25" s="138"/>
      <c r="D25" s="138"/>
      <c r="E25" s="96"/>
      <c r="F25" s="97">
        <v>3600</v>
      </c>
      <c r="G25" s="98"/>
      <c r="H25" s="98"/>
      <c r="I25" s="99"/>
    </row>
    <row r="26" spans="1:9" ht="36" customHeight="1" outlineLevel="1" x14ac:dyDescent="0.25">
      <c r="B26" s="140" t="s">
        <v>125</v>
      </c>
      <c r="C26" s="138"/>
      <c r="D26" s="138"/>
      <c r="E26" s="96"/>
      <c r="F26" s="97">
        <v>4320</v>
      </c>
      <c r="G26" s="98"/>
      <c r="H26" s="98"/>
      <c r="I26" s="99"/>
    </row>
    <row r="27" spans="1:9" ht="36" customHeight="1" outlineLevel="1" x14ac:dyDescent="0.25">
      <c r="B27" s="140" t="s">
        <v>126</v>
      </c>
      <c r="C27" s="138"/>
      <c r="D27" s="138"/>
      <c r="E27" s="96"/>
      <c r="F27" s="97">
        <v>5040</v>
      </c>
      <c r="G27" s="98"/>
      <c r="H27" s="98"/>
      <c r="I27" s="99"/>
    </row>
    <row r="28" spans="1:9" ht="36" customHeight="1" outlineLevel="1" x14ac:dyDescent="0.25">
      <c r="B28" s="140" t="s">
        <v>127</v>
      </c>
      <c r="C28" s="138"/>
      <c r="D28" s="138"/>
      <c r="E28" s="96"/>
      <c r="F28" s="97">
        <v>5760</v>
      </c>
      <c r="G28" s="98"/>
      <c r="H28" s="98"/>
      <c r="I28" s="99"/>
    </row>
    <row r="29" spans="1:9" ht="36" customHeight="1" outlineLevel="1" x14ac:dyDescent="0.25">
      <c r="B29" s="140" t="s">
        <v>128</v>
      </c>
      <c r="C29" s="138"/>
      <c r="D29" s="138"/>
      <c r="E29" s="96"/>
      <c r="F29" s="97">
        <v>6480</v>
      </c>
      <c r="G29" s="98"/>
      <c r="H29" s="98"/>
      <c r="I29" s="99"/>
    </row>
    <row r="30" spans="1:9" ht="36" customHeight="1" outlineLevel="1" x14ac:dyDescent="0.25">
      <c r="B30" s="140" t="s">
        <v>129</v>
      </c>
      <c r="C30" s="138"/>
      <c r="D30" s="138"/>
      <c r="E30" s="96"/>
      <c r="F30" s="97">
        <v>7200</v>
      </c>
      <c r="G30" s="98"/>
      <c r="H30" s="98"/>
      <c r="I30" s="99"/>
    </row>
    <row r="31" spans="1:9" ht="36" customHeight="1" outlineLevel="1" x14ac:dyDescent="0.25">
      <c r="B31" s="140" t="s">
        <v>130</v>
      </c>
      <c r="C31" s="138"/>
      <c r="D31" s="138"/>
      <c r="E31" s="96"/>
      <c r="F31" s="97">
        <v>7920</v>
      </c>
      <c r="G31" s="98"/>
      <c r="H31" s="98"/>
      <c r="I31" s="99"/>
    </row>
    <row r="32" spans="1:9" ht="36" customHeight="1" outlineLevel="1" x14ac:dyDescent="0.25">
      <c r="B32" s="140" t="s">
        <v>131</v>
      </c>
      <c r="C32" s="138"/>
      <c r="D32" s="138"/>
      <c r="E32" s="96"/>
      <c r="F32" s="97">
        <v>8640</v>
      </c>
      <c r="G32" s="98"/>
      <c r="H32" s="98"/>
      <c r="I32" s="99"/>
    </row>
    <row r="33" spans="2:9" ht="36" customHeight="1" outlineLevel="1" x14ac:dyDescent="0.25">
      <c r="B33" s="140" t="s">
        <v>132</v>
      </c>
      <c r="C33" s="138"/>
      <c r="D33" s="138"/>
      <c r="E33" s="96"/>
      <c r="F33" s="97">
        <v>9360</v>
      </c>
      <c r="G33" s="98"/>
      <c r="H33" s="98"/>
      <c r="I33" s="99"/>
    </row>
    <row r="34" spans="2:9" ht="36" customHeight="1" outlineLevel="1" x14ac:dyDescent="0.25">
      <c r="B34" s="140" t="s">
        <v>133</v>
      </c>
      <c r="C34" s="138"/>
      <c r="D34" s="138"/>
      <c r="E34" s="96"/>
      <c r="F34" s="97">
        <v>10080</v>
      </c>
      <c r="G34" s="98"/>
      <c r="H34" s="98"/>
      <c r="I34" s="99"/>
    </row>
    <row r="35" spans="2:9" ht="36" customHeight="1" outlineLevel="1" x14ac:dyDescent="0.25">
      <c r="B35" s="140" t="s">
        <v>134</v>
      </c>
      <c r="C35" s="138"/>
      <c r="D35" s="138"/>
      <c r="E35" s="96"/>
      <c r="F35" s="97">
        <v>10800</v>
      </c>
      <c r="G35" s="98"/>
      <c r="H35" s="98"/>
      <c r="I35" s="99"/>
    </row>
    <row r="36" spans="2:9" ht="36" customHeight="1" outlineLevel="1" x14ac:dyDescent="0.25">
      <c r="B36" s="140" t="s">
        <v>135</v>
      </c>
      <c r="C36" s="138"/>
      <c r="D36" s="138"/>
      <c r="E36" s="96"/>
      <c r="F36" s="97">
        <v>11520</v>
      </c>
      <c r="G36" s="98"/>
      <c r="H36" s="98"/>
      <c r="I36" s="99"/>
    </row>
    <row r="37" spans="2:9" ht="36" customHeight="1" outlineLevel="1" x14ac:dyDescent="0.25">
      <c r="B37" s="140" t="s">
        <v>136</v>
      </c>
      <c r="C37" s="138"/>
      <c r="D37" s="138"/>
      <c r="E37" s="96"/>
      <c r="F37" s="97">
        <v>12240</v>
      </c>
      <c r="G37" s="98"/>
      <c r="H37" s="98"/>
      <c r="I37" s="99"/>
    </row>
    <row r="38" spans="2:9" ht="36" customHeight="1" outlineLevel="1" x14ac:dyDescent="0.25">
      <c r="B38" s="140" t="s">
        <v>137</v>
      </c>
      <c r="C38" s="138"/>
      <c r="D38" s="138"/>
      <c r="E38" s="96"/>
      <c r="F38" s="97">
        <v>12960</v>
      </c>
      <c r="G38" s="98"/>
      <c r="H38" s="98"/>
      <c r="I38" s="99"/>
    </row>
    <row r="39" spans="2:9" ht="36" customHeight="1" outlineLevel="1" x14ac:dyDescent="0.25">
      <c r="B39" s="140" t="s">
        <v>138</v>
      </c>
      <c r="C39" s="138"/>
      <c r="D39" s="138"/>
      <c r="E39" s="96"/>
      <c r="F39" s="97">
        <v>13680</v>
      </c>
      <c r="G39" s="98"/>
      <c r="H39" s="98"/>
      <c r="I39" s="99"/>
    </row>
    <row r="40" spans="2:9" ht="36" customHeight="1" outlineLevel="1" thickBot="1" x14ac:dyDescent="0.3">
      <c r="B40" s="140" t="s">
        <v>139</v>
      </c>
      <c r="C40" s="138"/>
      <c r="D40" s="138"/>
      <c r="E40" s="96"/>
      <c r="F40" s="97">
        <v>14400</v>
      </c>
      <c r="G40" s="98"/>
      <c r="H40" s="98"/>
      <c r="I40" s="99"/>
    </row>
    <row r="41" spans="2:9" ht="36" customHeight="1" thickBot="1" x14ac:dyDescent="0.3"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360 до 3888</v>
      </c>
      <c r="G41" s="153"/>
      <c r="H41" s="153"/>
      <c r="I41" s="154"/>
    </row>
    <row r="42" spans="2:9" ht="36" customHeight="1" x14ac:dyDescent="0.25">
      <c r="B42" s="94" t="s">
        <v>141</v>
      </c>
      <c r="C42" s="95"/>
      <c r="D42" s="95"/>
      <c r="E42" s="96"/>
      <c r="F42" s="97">
        <v>1152</v>
      </c>
      <c r="G42" s="98"/>
      <c r="H42" s="98"/>
      <c r="I42" s="99"/>
    </row>
    <row r="43" spans="2:9" ht="36" customHeight="1" x14ac:dyDescent="0.25">
      <c r="B43" s="94" t="s">
        <v>142</v>
      </c>
      <c r="C43" s="95"/>
      <c r="D43" s="95"/>
      <c r="E43" s="96"/>
      <c r="F43" s="97">
        <v>1800</v>
      </c>
      <c r="G43" s="98"/>
      <c r="H43" s="98"/>
      <c r="I43" s="99"/>
    </row>
    <row r="44" spans="2:9" ht="36" customHeight="1" x14ac:dyDescent="0.25">
      <c r="B44" s="94" t="s">
        <v>214</v>
      </c>
      <c r="C44" s="95"/>
      <c r="D44" s="95"/>
      <c r="E44" s="96"/>
      <c r="F44" s="97">
        <v>360</v>
      </c>
      <c r="G44" s="98"/>
      <c r="H44" s="98"/>
      <c r="I44" s="99"/>
    </row>
    <row r="45" spans="2:9" ht="36" customHeight="1" x14ac:dyDescent="0.25">
      <c r="B45" s="94" t="s">
        <v>144</v>
      </c>
      <c r="C45" s="95"/>
      <c r="D45" s="95"/>
      <c r="E45" s="96"/>
      <c r="F45" s="97">
        <v>3888</v>
      </c>
      <c r="G45" s="98"/>
      <c r="H45" s="98"/>
      <c r="I45" s="99"/>
    </row>
    <row r="46" spans="2:9" ht="36" customHeight="1" x14ac:dyDescent="0.25">
      <c r="B46" s="94" t="s">
        <v>145</v>
      </c>
      <c r="C46" s="95"/>
      <c r="D46" s="95"/>
      <c r="E46" s="96"/>
      <c r="F46" s="97">
        <v>1080</v>
      </c>
      <c r="G46" s="98"/>
      <c r="H46" s="98"/>
      <c r="I46" s="99"/>
    </row>
    <row r="47" spans="2:9" ht="36" customHeight="1" x14ac:dyDescent="0.25">
      <c r="B47" s="94" t="s">
        <v>146</v>
      </c>
      <c r="C47" s="95"/>
      <c r="D47" s="95"/>
      <c r="E47" s="96"/>
      <c r="F47" s="97">
        <v>3564</v>
      </c>
      <c r="G47" s="98"/>
      <c r="H47" s="98"/>
      <c r="I47" s="99"/>
    </row>
    <row r="48" spans="2:9" ht="36" customHeight="1" x14ac:dyDescent="0.25">
      <c r="B48" s="94" t="s">
        <v>147</v>
      </c>
      <c r="C48" s="95"/>
      <c r="D48" s="95"/>
      <c r="E48" s="96"/>
      <c r="F48" s="97">
        <v>360</v>
      </c>
      <c r="G48" s="98"/>
      <c r="H48" s="98"/>
      <c r="I48" s="99"/>
    </row>
    <row r="49" spans="1:9" ht="36" customHeight="1" x14ac:dyDescent="0.25">
      <c r="B49" s="94" t="s">
        <v>148</v>
      </c>
      <c r="C49" s="95"/>
      <c r="D49" s="95"/>
      <c r="E49" s="96"/>
      <c r="F49" s="97">
        <v>360</v>
      </c>
      <c r="G49" s="98"/>
      <c r="H49" s="98"/>
      <c r="I49" s="99"/>
    </row>
    <row r="50" spans="1:9" ht="36" customHeight="1" x14ac:dyDescent="0.25">
      <c r="B50" s="94" t="s">
        <v>149</v>
      </c>
      <c r="C50" s="95"/>
      <c r="D50" s="95"/>
      <c r="E50" s="96"/>
      <c r="F50" s="97">
        <v>720</v>
      </c>
      <c r="G50" s="98"/>
      <c r="H50" s="98"/>
      <c r="I50" s="99"/>
    </row>
    <row r="51" spans="1:9" ht="36" customHeight="1" x14ac:dyDescent="0.25">
      <c r="B51" s="94" t="s">
        <v>150</v>
      </c>
      <c r="C51" s="95"/>
      <c r="D51" s="95"/>
      <c r="E51" s="96"/>
      <c r="F51" s="97">
        <v>1080</v>
      </c>
      <c r="G51" s="98"/>
      <c r="H51" s="98"/>
      <c r="I51" s="99"/>
    </row>
    <row r="52" spans="1:9" ht="36" customHeight="1" thickBot="1" x14ac:dyDescent="0.3">
      <c r="B52" s="94" t="s">
        <v>151</v>
      </c>
      <c r="C52" s="95"/>
      <c r="D52" s="95"/>
      <c r="E52" s="96"/>
      <c r="F52" s="97">
        <v>1440</v>
      </c>
      <c r="G52" s="98"/>
      <c r="H52" s="98"/>
      <c r="I52" s="99"/>
    </row>
    <row r="53" spans="1:9" ht="54" customHeight="1" thickBot="1" x14ac:dyDescent="0.3">
      <c r="B53" s="193" t="s">
        <v>215</v>
      </c>
      <c r="C53" s="194"/>
      <c r="D53" s="194"/>
      <c r="E53" s="195"/>
      <c r="F53" s="126" t="str">
        <f>"Цена от "&amp;MIN(F55,F59:F72)&amp;" до "&amp;MAX(F55,F59:F72)</f>
        <v>Цена от 1800 до 14472</v>
      </c>
      <c r="G53" s="127"/>
      <c r="H53" s="127"/>
      <c r="I53" s="128"/>
    </row>
    <row r="54" spans="1:9" ht="24" thickBot="1" x14ac:dyDescent="0.3">
      <c r="B54" s="85"/>
      <c r="C54" s="86"/>
      <c r="D54" s="86"/>
      <c r="E54" s="87"/>
      <c r="F54" s="88"/>
      <c r="G54" s="89"/>
      <c r="H54" s="89"/>
      <c r="I54" s="90"/>
    </row>
    <row r="55" spans="1:9" ht="36" customHeight="1" x14ac:dyDescent="0.25">
      <c r="B55" s="94" t="s">
        <v>153</v>
      </c>
      <c r="C55" s="95"/>
      <c r="D55" s="95"/>
      <c r="E55" s="96"/>
      <c r="F55" s="97">
        <v>2160</v>
      </c>
      <c r="G55" s="98"/>
      <c r="H55" s="98"/>
      <c r="I55" s="99"/>
    </row>
    <row r="56" spans="1:9" ht="36" customHeight="1" x14ac:dyDescent="0.25">
      <c r="B56" s="94" t="s">
        <v>154</v>
      </c>
      <c r="C56" s="95"/>
      <c r="D56" s="95"/>
      <c r="E56" s="96"/>
      <c r="F56" s="97">
        <v>216</v>
      </c>
      <c r="G56" s="98"/>
      <c r="H56" s="98"/>
      <c r="I56" s="99"/>
    </row>
    <row r="57" spans="1:9" ht="36" customHeight="1" thickBot="1" x14ac:dyDescent="0.3">
      <c r="B57" s="94" t="s">
        <v>155</v>
      </c>
      <c r="C57" s="95"/>
      <c r="D57" s="95"/>
      <c r="E57" s="96"/>
      <c r="F57" s="97">
        <v>540</v>
      </c>
      <c r="G57" s="98"/>
      <c r="H57" s="98"/>
      <c r="I57" s="99"/>
    </row>
    <row r="58" spans="1:9" ht="24" thickBot="1" x14ac:dyDescent="0.3">
      <c r="B58" s="85"/>
      <c r="C58" s="86"/>
      <c r="D58" s="86"/>
      <c r="E58" s="87"/>
      <c r="F58" s="88"/>
      <c r="G58" s="89"/>
      <c r="H58" s="89"/>
      <c r="I58" s="90"/>
    </row>
    <row r="59" spans="1:9" ht="36" customHeight="1" x14ac:dyDescent="0.25">
      <c r="A59" s="35" t="s">
        <v>111</v>
      </c>
      <c r="B59" s="94" t="s">
        <v>156</v>
      </c>
      <c r="C59" s="95"/>
      <c r="D59" s="95"/>
      <c r="E59" s="96"/>
      <c r="F59" s="97">
        <v>10440</v>
      </c>
      <c r="G59" s="98"/>
      <c r="H59" s="98"/>
      <c r="I59" s="99"/>
    </row>
    <row r="60" spans="1:9" ht="36" customHeight="1" x14ac:dyDescent="0.25">
      <c r="A60" s="35" t="s">
        <v>111</v>
      </c>
      <c r="B60" s="140" t="s">
        <v>157</v>
      </c>
      <c r="C60" s="141"/>
      <c r="D60" s="141"/>
      <c r="E60" s="142"/>
      <c r="F60" s="97">
        <v>3888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158</v>
      </c>
      <c r="C61" s="95"/>
      <c r="D61" s="95"/>
      <c r="E61" s="96"/>
      <c r="F61" s="97">
        <v>6048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159</v>
      </c>
      <c r="C62" s="95"/>
      <c r="D62" s="95"/>
      <c r="E62" s="96"/>
      <c r="F62" s="97">
        <v>12060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160</v>
      </c>
      <c r="C63" s="95"/>
      <c r="D63" s="95"/>
      <c r="E63" s="96"/>
      <c r="F63" s="97">
        <v>14472</v>
      </c>
      <c r="G63" s="98"/>
      <c r="H63" s="98"/>
      <c r="I63" s="99"/>
    </row>
    <row r="64" spans="1:9" ht="36" customHeight="1" x14ac:dyDescent="0.25">
      <c r="A64" s="35" t="s">
        <v>111</v>
      </c>
      <c r="B64" s="94" t="s">
        <v>161</v>
      </c>
      <c r="C64" s="95"/>
      <c r="D64" s="95"/>
      <c r="E64" s="96"/>
      <c r="F64" s="97">
        <v>3888</v>
      </c>
      <c r="G64" s="98"/>
      <c r="H64" s="98"/>
      <c r="I64" s="99"/>
    </row>
    <row r="65" spans="1:9" ht="36" customHeight="1" x14ac:dyDescent="0.25">
      <c r="A65" s="35" t="s">
        <v>111</v>
      </c>
      <c r="B65" s="94" t="s">
        <v>162</v>
      </c>
      <c r="C65" s="95"/>
      <c r="D65" s="95"/>
      <c r="E65" s="96"/>
      <c r="F65" s="97">
        <v>2484</v>
      </c>
      <c r="G65" s="98"/>
      <c r="H65" s="98"/>
      <c r="I65" s="99"/>
    </row>
    <row r="66" spans="1:9" ht="36" customHeight="1" x14ac:dyDescent="0.25">
      <c r="A66" s="35" t="s">
        <v>111</v>
      </c>
      <c r="B66" s="94" t="s">
        <v>163</v>
      </c>
      <c r="C66" s="95"/>
      <c r="D66" s="95"/>
      <c r="E66" s="96"/>
      <c r="F66" s="97">
        <v>5328</v>
      </c>
      <c r="G66" s="98"/>
      <c r="H66" s="98"/>
      <c r="I66" s="99"/>
    </row>
    <row r="67" spans="1:9" ht="36" customHeight="1" x14ac:dyDescent="0.25">
      <c r="B67" s="112" t="s">
        <v>164</v>
      </c>
      <c r="C67" s="113"/>
      <c r="D67" s="113"/>
      <c r="E67" s="114"/>
      <c r="F67" s="97">
        <v>7200</v>
      </c>
      <c r="G67" s="98"/>
      <c r="H67" s="98"/>
      <c r="I67" s="99"/>
    </row>
    <row r="68" spans="1:9" ht="36" customHeight="1" x14ac:dyDescent="0.25">
      <c r="A68" s="35" t="s">
        <v>111</v>
      </c>
      <c r="B68" s="112" t="s">
        <v>165</v>
      </c>
      <c r="C68" s="113"/>
      <c r="D68" s="113"/>
      <c r="E68" s="114"/>
      <c r="F68" s="97">
        <v>1800</v>
      </c>
      <c r="G68" s="98"/>
      <c r="H68" s="98"/>
      <c r="I68" s="99"/>
    </row>
    <row r="69" spans="1:9" ht="36" customHeight="1" x14ac:dyDescent="0.25">
      <c r="B69" s="140" t="s">
        <v>166</v>
      </c>
      <c r="C69" s="141"/>
      <c r="D69" s="141"/>
      <c r="E69" s="142"/>
      <c r="F69" s="97">
        <v>6048</v>
      </c>
      <c r="G69" s="98"/>
      <c r="H69" s="98"/>
      <c r="I69" s="99"/>
    </row>
    <row r="70" spans="1:9" ht="36" customHeight="1" x14ac:dyDescent="0.25">
      <c r="A70" s="8"/>
      <c r="B70" s="140" t="s">
        <v>167</v>
      </c>
      <c r="C70" s="141"/>
      <c r="D70" s="141"/>
      <c r="E70" s="142"/>
      <c r="F70" s="97">
        <v>2844</v>
      </c>
      <c r="G70" s="98"/>
      <c r="H70" s="98"/>
      <c r="I70" s="99"/>
    </row>
    <row r="71" spans="1:9" ht="36" customHeight="1" x14ac:dyDescent="0.25">
      <c r="A71" s="35" t="s">
        <v>111</v>
      </c>
      <c r="B71" s="140" t="s">
        <v>168</v>
      </c>
      <c r="C71" s="141"/>
      <c r="D71" s="141"/>
      <c r="E71" s="142"/>
      <c r="F71" s="97">
        <v>12060</v>
      </c>
      <c r="G71" s="98"/>
      <c r="H71" s="98"/>
      <c r="I71" s="99"/>
    </row>
    <row r="72" spans="1:9" ht="36" customHeight="1" x14ac:dyDescent="0.25">
      <c r="A72" s="35" t="s">
        <v>111</v>
      </c>
      <c r="B72" s="94" t="s">
        <v>169</v>
      </c>
      <c r="C72" s="95"/>
      <c r="D72" s="95"/>
      <c r="E72" s="96"/>
      <c r="F72" s="97">
        <v>2844</v>
      </c>
      <c r="G72" s="98"/>
      <c r="H72" s="98"/>
      <c r="I72" s="99"/>
    </row>
    <row r="73" spans="1:9" ht="37.5" customHeight="1" x14ac:dyDescent="0.25">
      <c r="A73" s="7"/>
      <c r="B73" s="94" t="s">
        <v>170</v>
      </c>
      <c r="C73" s="95"/>
      <c r="D73" s="95"/>
      <c r="E73" s="96"/>
      <c r="F73" s="97">
        <v>1152</v>
      </c>
      <c r="G73" s="98"/>
      <c r="H73" s="98"/>
      <c r="I73" s="99"/>
    </row>
    <row r="74" spans="1:9" ht="36" customHeight="1" x14ac:dyDescent="0.25">
      <c r="A74" s="7"/>
      <c r="B74" s="94" t="s">
        <v>171</v>
      </c>
      <c r="C74" s="95"/>
      <c r="D74" s="95"/>
      <c r="E74" s="96"/>
      <c r="F74" s="97">
        <v>6030</v>
      </c>
      <c r="G74" s="98"/>
      <c r="H74" s="98"/>
      <c r="I74" s="99"/>
    </row>
    <row r="75" spans="1:9" ht="36" customHeight="1" x14ac:dyDescent="0.25">
      <c r="A75" s="35" t="s">
        <v>113</v>
      </c>
      <c r="B75" s="94" t="s">
        <v>216</v>
      </c>
      <c r="C75" s="95"/>
      <c r="D75" s="95"/>
      <c r="E75" s="96"/>
      <c r="F75" s="97">
        <v>15120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174</v>
      </c>
      <c r="C76" s="95"/>
      <c r="D76" s="95"/>
      <c r="E76" s="96"/>
      <c r="F76" s="97">
        <v>5760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218</v>
      </c>
      <c r="C77" s="95"/>
      <c r="D77" s="95"/>
      <c r="E77" s="96"/>
      <c r="F77" s="97">
        <v>8640</v>
      </c>
      <c r="G77" s="98"/>
      <c r="H77" s="98"/>
      <c r="I77" s="99"/>
    </row>
    <row r="78" spans="1:9" ht="36" customHeight="1" x14ac:dyDescent="0.25">
      <c r="A78" s="35" t="s">
        <v>113</v>
      </c>
      <c r="B78" s="94" t="s">
        <v>219</v>
      </c>
      <c r="C78" s="95"/>
      <c r="D78" s="95"/>
      <c r="E78" s="96"/>
      <c r="F78" s="97">
        <v>17280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220</v>
      </c>
      <c r="C79" s="95"/>
      <c r="D79" s="95"/>
      <c r="E79" s="96"/>
      <c r="F79" s="135">
        <v>20736</v>
      </c>
      <c r="G79" s="136"/>
      <c r="H79" s="136"/>
      <c r="I79" s="137"/>
    </row>
    <row r="80" spans="1:9" ht="36" customHeight="1" x14ac:dyDescent="0.25">
      <c r="A80" s="35" t="s">
        <v>113</v>
      </c>
      <c r="B80" s="94" t="s">
        <v>221</v>
      </c>
      <c r="C80" s="95"/>
      <c r="D80" s="95"/>
      <c r="E80" s="96"/>
      <c r="F80" s="97">
        <v>5760</v>
      </c>
      <c r="G80" s="98"/>
      <c r="H80" s="98"/>
      <c r="I80" s="99"/>
    </row>
    <row r="81" spans="1:9" ht="36" customHeight="1" x14ac:dyDescent="0.25">
      <c r="A81" s="35" t="s">
        <v>113</v>
      </c>
      <c r="B81" s="94" t="s">
        <v>222</v>
      </c>
      <c r="C81" s="95"/>
      <c r="D81" s="95"/>
      <c r="E81" s="96"/>
      <c r="F81" s="97">
        <v>3600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223</v>
      </c>
      <c r="C82" s="95"/>
      <c r="D82" s="95"/>
      <c r="E82" s="96"/>
      <c r="F82" s="97">
        <v>7920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224</v>
      </c>
      <c r="C83" s="95"/>
      <c r="D83" s="95"/>
      <c r="E83" s="96"/>
      <c r="F83" s="97">
        <v>2880</v>
      </c>
      <c r="G83" s="98"/>
      <c r="H83" s="98"/>
      <c r="I83" s="99"/>
    </row>
    <row r="84" spans="1:9" ht="36" customHeight="1" x14ac:dyDescent="0.25">
      <c r="A84" s="35" t="s">
        <v>113</v>
      </c>
      <c r="B84" s="94" t="s">
        <v>225</v>
      </c>
      <c r="C84" s="95"/>
      <c r="D84" s="95"/>
      <c r="E84" s="96"/>
      <c r="F84" s="97">
        <v>17280</v>
      </c>
      <c r="G84" s="98"/>
      <c r="H84" s="98"/>
      <c r="I84" s="99"/>
    </row>
    <row r="85" spans="1:9" ht="36" customHeight="1" x14ac:dyDescent="0.25">
      <c r="A85" s="35" t="s">
        <v>113</v>
      </c>
      <c r="B85" s="94" t="s">
        <v>226</v>
      </c>
      <c r="C85" s="95"/>
      <c r="D85" s="95"/>
      <c r="E85" s="96"/>
      <c r="F85" s="97">
        <v>4320</v>
      </c>
      <c r="G85" s="98"/>
      <c r="H85" s="98"/>
      <c r="I85" s="99"/>
    </row>
    <row r="86" spans="1:9" ht="27" customHeight="1" thickBot="1" x14ac:dyDescent="0.3">
      <c r="B86" s="467" t="s">
        <v>184</v>
      </c>
      <c r="C86" s="468"/>
      <c r="D86" s="468"/>
      <c r="E86" s="469"/>
      <c r="F86" s="467"/>
      <c r="G86" s="468"/>
      <c r="H86" s="468"/>
      <c r="I86" s="469"/>
    </row>
    <row r="87" spans="1:9" ht="19.5" customHeight="1" thickBot="1" x14ac:dyDescent="0.3">
      <c r="B87" s="188" t="s">
        <v>185</v>
      </c>
      <c r="C87" s="189"/>
      <c r="D87" s="189"/>
      <c r="E87" s="190"/>
      <c r="F87" s="188"/>
      <c r="G87" s="189"/>
      <c r="H87" s="189"/>
      <c r="I87" s="190"/>
    </row>
    <row r="88" spans="1:9" ht="36" customHeight="1" x14ac:dyDescent="0.25">
      <c r="B88" s="182" t="s">
        <v>186</v>
      </c>
      <c r="C88" s="183"/>
      <c r="D88" s="183"/>
      <c r="E88" s="184"/>
      <c r="F88" s="244">
        <v>60</v>
      </c>
      <c r="G88" s="454"/>
      <c r="H88" s="454"/>
      <c r="I88" s="455"/>
    </row>
    <row r="89" spans="1:9" ht="36" customHeight="1" x14ac:dyDescent="0.25">
      <c r="B89" s="140" t="s">
        <v>187</v>
      </c>
      <c r="C89" s="141"/>
      <c r="D89" s="141"/>
      <c r="E89" s="142"/>
      <c r="F89" s="242">
        <v>60</v>
      </c>
      <c r="G89" s="305"/>
      <c r="H89" s="305"/>
      <c r="I89" s="306"/>
    </row>
    <row r="90" spans="1:9" ht="36" customHeight="1" thickBot="1" x14ac:dyDescent="0.3">
      <c r="B90" s="238" t="s">
        <v>188</v>
      </c>
      <c r="C90" s="239"/>
      <c r="D90" s="239"/>
      <c r="E90" s="240"/>
      <c r="F90" s="234">
        <v>120</v>
      </c>
      <c r="G90" s="395"/>
      <c r="H90" s="395"/>
      <c r="I90" s="396"/>
    </row>
    <row r="91" spans="1:9" ht="36" customHeight="1" thickBot="1" x14ac:dyDescent="0.3">
      <c r="A91" s="7"/>
      <c r="B91" s="119" t="s">
        <v>189</v>
      </c>
      <c r="C91" s="120"/>
      <c r="D91" s="120"/>
      <c r="E91" s="121"/>
      <c r="F91" s="273"/>
      <c r="G91" s="274"/>
      <c r="H91" s="274"/>
      <c r="I91" s="274"/>
    </row>
    <row r="92" spans="1:9" ht="36" customHeight="1" x14ac:dyDescent="0.25">
      <c r="A92" s="35" t="s">
        <v>111</v>
      </c>
      <c r="B92" s="94" t="s">
        <v>253</v>
      </c>
      <c r="C92" s="95"/>
      <c r="D92" s="95"/>
      <c r="E92" s="96"/>
      <c r="F92" s="97">
        <v>1080</v>
      </c>
      <c r="G92" s="98"/>
      <c r="H92" s="98"/>
      <c r="I92" s="99"/>
    </row>
    <row r="93" spans="1:9" ht="36" customHeight="1" x14ac:dyDescent="0.25">
      <c r="A93" s="35" t="s">
        <v>111</v>
      </c>
      <c r="B93" s="94" t="s">
        <v>191</v>
      </c>
      <c r="C93" s="95"/>
      <c r="D93" s="95"/>
      <c r="E93" s="96"/>
      <c r="F93" s="97">
        <v>1080</v>
      </c>
      <c r="G93" s="98"/>
      <c r="H93" s="98"/>
      <c r="I93" s="99"/>
    </row>
    <row r="94" spans="1:9" ht="36" customHeight="1" x14ac:dyDescent="0.25">
      <c r="A94" s="35" t="s">
        <v>111</v>
      </c>
      <c r="B94" s="94" t="s">
        <v>192</v>
      </c>
      <c r="C94" s="95"/>
      <c r="D94" s="95"/>
      <c r="E94" s="96"/>
      <c r="F94" s="97">
        <v>1080</v>
      </c>
      <c r="G94" s="98"/>
      <c r="H94" s="98"/>
      <c r="I94" s="99"/>
    </row>
    <row r="95" spans="1:9" ht="36" customHeight="1" x14ac:dyDescent="0.25">
      <c r="A95" s="35" t="s">
        <v>113</v>
      </c>
      <c r="B95" s="94" t="s">
        <v>228</v>
      </c>
      <c r="C95" s="95"/>
      <c r="D95" s="95"/>
      <c r="E95" s="96"/>
      <c r="F95" s="97">
        <v>2160</v>
      </c>
      <c r="G95" s="98"/>
      <c r="H95" s="98"/>
      <c r="I95" s="99"/>
    </row>
    <row r="96" spans="1:9" ht="36" customHeight="1" x14ac:dyDescent="0.25">
      <c r="A96" s="35" t="s">
        <v>113</v>
      </c>
      <c r="B96" s="94" t="s">
        <v>229</v>
      </c>
      <c r="C96" s="95"/>
      <c r="D96" s="95"/>
      <c r="E96" s="96"/>
      <c r="F96" s="97">
        <v>2160</v>
      </c>
      <c r="G96" s="98"/>
      <c r="H96" s="98"/>
      <c r="I96" s="99"/>
    </row>
    <row r="97" spans="1:9" ht="36" customHeight="1" x14ac:dyDescent="0.25">
      <c r="A97" s="35" t="s">
        <v>113</v>
      </c>
      <c r="B97" s="94" t="s">
        <v>230</v>
      </c>
      <c r="C97" s="95"/>
      <c r="D97" s="95"/>
      <c r="E97" s="96"/>
      <c r="F97" s="97">
        <v>2160</v>
      </c>
      <c r="G97" s="98"/>
      <c r="H97" s="98"/>
      <c r="I97" s="99"/>
    </row>
    <row r="98" spans="1:9" ht="36" customHeight="1" thickBot="1" x14ac:dyDescent="0.3">
      <c r="A98" s="7"/>
      <c r="B98" s="94" t="s">
        <v>196</v>
      </c>
      <c r="C98" s="95"/>
      <c r="D98" s="95"/>
      <c r="E98" s="96"/>
      <c r="F98" s="97">
        <v>1080</v>
      </c>
      <c r="G98" s="98"/>
      <c r="H98" s="98"/>
      <c r="I98" s="99"/>
    </row>
    <row r="99" spans="1:9" ht="54" customHeight="1" thickBot="1" x14ac:dyDescent="0.3">
      <c r="B99" s="119" t="s">
        <v>197</v>
      </c>
      <c r="C99" s="120"/>
      <c r="D99" s="120"/>
      <c r="E99" s="121"/>
      <c r="F99" s="122"/>
      <c r="G99" s="123"/>
      <c r="H99" s="123"/>
      <c r="I99" s="124"/>
    </row>
    <row r="100" spans="1:9" ht="36" customHeight="1" x14ac:dyDescent="0.25">
      <c r="B100" s="112" t="s">
        <v>198</v>
      </c>
      <c r="C100" s="113"/>
      <c r="D100" s="113"/>
      <c r="E100" s="114"/>
      <c r="F100" s="115">
        <v>14184</v>
      </c>
      <c r="G100" s="116"/>
      <c r="H100" s="116"/>
      <c r="I100" s="117"/>
    </row>
    <row r="101" spans="1:9" ht="36" customHeight="1" x14ac:dyDescent="0.25">
      <c r="B101" s="94" t="s">
        <v>199</v>
      </c>
      <c r="C101" s="95"/>
      <c r="D101" s="95"/>
      <c r="E101" s="96"/>
      <c r="F101" s="97">
        <v>28332</v>
      </c>
      <c r="G101" s="98"/>
      <c r="H101" s="98"/>
      <c r="I101" s="99"/>
    </row>
    <row r="102" spans="1:9" ht="36" customHeight="1" x14ac:dyDescent="0.25">
      <c r="B102" s="94" t="s">
        <v>200</v>
      </c>
      <c r="C102" s="95"/>
      <c r="D102" s="95"/>
      <c r="E102" s="96"/>
      <c r="F102" s="97">
        <v>35424</v>
      </c>
      <c r="G102" s="98"/>
      <c r="H102" s="98"/>
      <c r="I102" s="99"/>
    </row>
    <row r="103" spans="1:9" ht="36" customHeight="1" x14ac:dyDescent="0.25">
      <c r="B103" s="94" t="s">
        <v>201</v>
      </c>
      <c r="C103" s="95"/>
      <c r="D103" s="95"/>
      <c r="E103" s="96"/>
      <c r="F103" s="97">
        <v>360</v>
      </c>
      <c r="G103" s="98"/>
      <c r="H103" s="98"/>
      <c r="I103" s="99"/>
    </row>
    <row r="104" spans="1:9" ht="36" customHeight="1" x14ac:dyDescent="0.25">
      <c r="B104" s="94" t="s">
        <v>202</v>
      </c>
      <c r="C104" s="95"/>
      <c r="D104" s="95"/>
      <c r="E104" s="96"/>
      <c r="F104" s="97">
        <v>21240</v>
      </c>
      <c r="G104" s="98"/>
      <c r="H104" s="98"/>
      <c r="I104" s="99"/>
    </row>
    <row r="105" spans="1:9" ht="36" customHeight="1" x14ac:dyDescent="0.25">
      <c r="B105" s="94" t="s">
        <v>203</v>
      </c>
      <c r="C105" s="95"/>
      <c r="D105" s="95"/>
      <c r="E105" s="96"/>
      <c r="F105" s="97">
        <v>42480</v>
      </c>
      <c r="G105" s="98"/>
      <c r="H105" s="98"/>
      <c r="I105" s="99"/>
    </row>
    <row r="106" spans="1:9" ht="36" customHeight="1" x14ac:dyDescent="0.25">
      <c r="B106" s="94" t="s">
        <v>204</v>
      </c>
      <c r="C106" s="95"/>
      <c r="D106" s="95"/>
      <c r="E106" s="96"/>
      <c r="F106" s="97">
        <v>53100</v>
      </c>
      <c r="G106" s="98"/>
      <c r="H106" s="98"/>
      <c r="I106" s="99"/>
    </row>
    <row r="107" spans="1:9" ht="36" customHeight="1" thickBot="1" x14ac:dyDescent="0.3">
      <c r="B107" s="100" t="s">
        <v>205</v>
      </c>
      <c r="C107" s="101"/>
      <c r="D107" s="101"/>
      <c r="E107" s="102"/>
      <c r="F107" s="173">
        <v>720</v>
      </c>
      <c r="G107" s="174"/>
      <c r="H107" s="174"/>
      <c r="I107" s="175"/>
    </row>
    <row r="108" spans="1:9" ht="36" customHeight="1" x14ac:dyDescent="0.25">
      <c r="A108" s="7"/>
      <c r="B108" s="300" t="s">
        <v>185</v>
      </c>
      <c r="C108" s="301"/>
      <c r="D108" s="301"/>
      <c r="E108" s="301"/>
      <c r="F108" s="301"/>
      <c r="G108" s="301"/>
      <c r="H108" s="301"/>
      <c r="I108" s="301"/>
    </row>
    <row r="109" spans="1:9" ht="36" customHeight="1" thickBot="1" x14ac:dyDescent="0.3">
      <c r="A109" s="7"/>
      <c r="B109" s="330" t="s">
        <v>206</v>
      </c>
      <c r="C109" s="330"/>
      <c r="D109" s="330"/>
      <c r="E109" s="330"/>
      <c r="F109" s="311">
        <v>90</v>
      </c>
      <c r="G109" s="311"/>
      <c r="H109" s="311"/>
      <c r="I109" s="311"/>
    </row>
    <row r="110" spans="1:9" ht="24" thickBot="1" x14ac:dyDescent="0.3">
      <c r="B110" s="85"/>
      <c r="C110" s="86"/>
      <c r="D110" s="86"/>
      <c r="E110" s="87"/>
      <c r="F110" s="88"/>
      <c r="G110" s="89"/>
      <c r="H110" s="89"/>
      <c r="I110" s="90"/>
    </row>
    <row r="111" spans="1:9" ht="21" customHeight="1" x14ac:dyDescent="0.25">
      <c r="B111" s="91"/>
      <c r="C111" s="91"/>
      <c r="D111" s="91"/>
      <c r="E111" s="91"/>
      <c r="F111" s="91"/>
      <c r="G111" s="91"/>
      <c r="H111" s="91"/>
      <c r="I111" s="91"/>
    </row>
    <row r="112" spans="1:9" s="31" customFormat="1" ht="27" customHeight="1" x14ac:dyDescent="0.25">
      <c r="A112" s="7" t="s">
        <v>113</v>
      </c>
      <c r="B112" s="92" t="s">
        <v>290</v>
      </c>
      <c r="C112" s="92"/>
      <c r="D112" s="92"/>
      <c r="E112" s="92"/>
      <c r="F112" s="92"/>
      <c r="G112" s="92"/>
      <c r="H112" s="92"/>
      <c r="I112" s="92"/>
    </row>
    <row r="113" spans="1:9" s="32" customFormat="1" ht="45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</row>
    <row r="114" spans="1:9" ht="21" customHeight="1" x14ac:dyDescent="0.25"/>
  </sheetData>
  <sheetProtection selectLockedCells="1" selectUnlockedCells="1"/>
  <mergeCells count="218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24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4320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6480</v>
      </c>
      <c r="G12" s="104"/>
      <c r="H12" s="104"/>
      <c r="I12" s="104"/>
      <c r="J12" s="105"/>
    </row>
    <row r="13" spans="1:10" ht="24" customHeight="1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2664 до 53280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2664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5328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7992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10656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13320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15984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18648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21312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23976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26640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29304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31968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34632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37296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39960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42624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45288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47952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50616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53280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360 до 9360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5040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6480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360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9000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3600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8640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9360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36720</v>
      </c>
      <c r="G50" s="274"/>
      <c r="H50" s="274"/>
      <c r="I50" s="274"/>
      <c r="J50" s="275"/>
    </row>
    <row r="51" spans="1:10" ht="24" customHeight="1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7200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720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1800</v>
      </c>
      <c r="G54" s="136"/>
      <c r="H54" s="136"/>
      <c r="I54" s="136"/>
      <c r="J54" s="137"/>
    </row>
    <row r="55" spans="1:10" ht="24" customHeight="1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15840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9720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12240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30600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36720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10800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24480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13680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305">
        <v>32760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3060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10800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7200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32760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9000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5400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16200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18000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22320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13680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17280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43200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51840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15120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34560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19440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4320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46080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12960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18144</v>
      </c>
      <c r="G90" s="42">
        <f>H90*1.1</f>
        <v>16632</v>
      </c>
      <c r="H90" s="42">
        <v>15120</v>
      </c>
      <c r="I90" s="42">
        <f>H90*0.75</f>
        <v>11340</v>
      </c>
      <c r="J90" s="43">
        <f>H90*0.5</f>
        <v>7560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15120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280" t="s">
        <v>192</v>
      </c>
      <c r="C92" s="281"/>
      <c r="D92" s="281"/>
      <c r="E92" s="282"/>
      <c r="F92" s="97">
        <v>1800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280" t="s">
        <v>193</v>
      </c>
      <c r="C93" s="281"/>
      <c r="D93" s="281"/>
      <c r="E93" s="282"/>
      <c r="F93" s="41">
        <f>H93*1.2</f>
        <v>25920</v>
      </c>
      <c r="G93" s="42">
        <f>H93*1.1</f>
        <v>23760.000000000004</v>
      </c>
      <c r="H93" s="42">
        <v>21600</v>
      </c>
      <c r="I93" s="42">
        <f>H93*0.75</f>
        <v>16200</v>
      </c>
      <c r="J93" s="43">
        <f>H93*0.5</f>
        <v>10800</v>
      </c>
    </row>
    <row r="94" spans="1:10" ht="36" customHeight="1" x14ac:dyDescent="0.25">
      <c r="A94" s="7" t="s">
        <v>113</v>
      </c>
      <c r="B94" s="280" t="s">
        <v>194</v>
      </c>
      <c r="C94" s="281"/>
      <c r="D94" s="281"/>
      <c r="E94" s="282"/>
      <c r="F94" s="470">
        <v>21600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195</v>
      </c>
      <c r="C95" s="281"/>
      <c r="D95" s="281"/>
      <c r="E95" s="282"/>
      <c r="F95" s="470">
        <v>2880</v>
      </c>
      <c r="G95" s="139"/>
      <c r="H95" s="139"/>
      <c r="I95" s="139"/>
      <c r="J95" s="197"/>
    </row>
    <row r="96" spans="1:10" ht="36" customHeight="1" x14ac:dyDescent="0.25">
      <c r="A96" s="7"/>
      <c r="B96" s="94" t="s">
        <v>196</v>
      </c>
      <c r="C96" s="95"/>
      <c r="D96" s="95"/>
      <c r="E96" s="138"/>
      <c r="F96" s="26">
        <f>H96*1.2</f>
        <v>20304</v>
      </c>
      <c r="G96" s="26">
        <f>H96*1.1</f>
        <v>18612</v>
      </c>
      <c r="H96" s="26">
        <v>16920</v>
      </c>
      <c r="I96" s="26">
        <f>H96*0.75</f>
        <v>12690</v>
      </c>
      <c r="J96" s="26">
        <f>H96*0.5</f>
        <v>8460</v>
      </c>
    </row>
    <row r="97" spans="1:10" ht="54" customHeight="1" thickBot="1" x14ac:dyDescent="0.3">
      <c r="A97" s="7"/>
      <c r="B97" s="350" t="s">
        <v>197</v>
      </c>
      <c r="C97" s="351"/>
      <c r="D97" s="351"/>
      <c r="E97" s="352"/>
      <c r="F97" s="443"/>
      <c r="G97" s="444"/>
      <c r="H97" s="444"/>
      <c r="I97" s="444"/>
      <c r="J97" s="445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23760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47520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59400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35640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71280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89280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155"/>
      <c r="D108" s="155"/>
      <c r="E108" s="156"/>
      <c r="F108" s="241"/>
      <c r="G108" s="303"/>
      <c r="H108" s="303"/>
      <c r="I108" s="303"/>
      <c r="J108" s="304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42076.799999999996</v>
      </c>
      <c r="G8" s="16">
        <f>H8*1.1</f>
        <v>38570.400000000001</v>
      </c>
      <c r="H8" s="16">
        <v>35064</v>
      </c>
      <c r="I8" s="16">
        <f>H8*0.75</f>
        <v>26298</v>
      </c>
      <c r="J8" s="16">
        <f>H8*0.5</f>
        <v>17532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59616</v>
      </c>
      <c r="G9" s="18">
        <f>H9*1.1</f>
        <v>54648.000000000007</v>
      </c>
      <c r="H9" s="18">
        <v>49680</v>
      </c>
      <c r="I9" s="18">
        <f>H9*0.75</f>
        <v>37260</v>
      </c>
      <c r="J9" s="18">
        <f>H9*0.5</f>
        <v>24840</v>
      </c>
    </row>
    <row r="10" spans="1:10" ht="24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10620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15120</v>
      </c>
      <c r="G12" s="104"/>
      <c r="H12" s="104"/>
      <c r="I12" s="104"/>
      <c r="J12" s="105"/>
    </row>
    <row r="13" spans="1:10" ht="24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3888 до 77760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3888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7776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11664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15552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19440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23328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27216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31104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34992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38880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42768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46656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50544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54432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58320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62208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66096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69984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73872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77760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40356</v>
      </c>
      <c r="G38" s="153"/>
      <c r="H38" s="153"/>
      <c r="I38" s="153"/>
      <c r="J38" s="154"/>
    </row>
    <row r="39" spans="1:10" ht="36" customHeight="1" x14ac:dyDescent="0.25">
      <c r="A39" s="7"/>
      <c r="B39" s="112" t="s">
        <v>141</v>
      </c>
      <c r="C39" s="113"/>
      <c r="D39" s="113"/>
      <c r="E39" s="114"/>
      <c r="F39" s="97">
        <v>3888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15228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2484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40356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3204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9216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7092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3564 до 42897,6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18000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1800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4500</v>
      </c>
      <c r="G54" s="136"/>
      <c r="H54" s="136"/>
      <c r="I54" s="136"/>
      <c r="J54" s="137"/>
    </row>
    <row r="55" spans="1:10" ht="24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12060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14580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18072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35748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42897.599999999999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18072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12060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18072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305">
        <v>10800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3564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12744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8496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35748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21600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3888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18630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18000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17280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20880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25920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50400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60480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25920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17280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25920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5040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50400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30240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15724.8</v>
      </c>
      <c r="G90" s="42">
        <f>H90*1.1</f>
        <v>14414.400000000001</v>
      </c>
      <c r="H90" s="42">
        <v>13104</v>
      </c>
      <c r="I90" s="42">
        <f>H90*0.75</f>
        <v>9828</v>
      </c>
      <c r="J90" s="43">
        <f>H90*0.5</f>
        <v>6552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9576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280" t="s">
        <v>192</v>
      </c>
      <c r="C92" s="281"/>
      <c r="D92" s="281"/>
      <c r="E92" s="282"/>
      <c r="F92" s="97">
        <v>4248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280" t="s">
        <v>193</v>
      </c>
      <c r="C93" s="281"/>
      <c r="D93" s="281"/>
      <c r="E93" s="282"/>
      <c r="F93" s="41">
        <f>H93*1.2</f>
        <v>22464</v>
      </c>
      <c r="G93" s="42">
        <f>H93*1.1</f>
        <v>20592</v>
      </c>
      <c r="H93" s="42">
        <v>18720</v>
      </c>
      <c r="I93" s="42">
        <f>H93*0.75</f>
        <v>14040</v>
      </c>
      <c r="J93" s="43">
        <f>H93*0.5</f>
        <v>9360</v>
      </c>
    </row>
    <row r="94" spans="1:10" ht="36" customHeight="1" x14ac:dyDescent="0.25">
      <c r="A94" s="7" t="s">
        <v>113</v>
      </c>
      <c r="B94" s="280" t="s">
        <v>194</v>
      </c>
      <c r="C94" s="281"/>
      <c r="D94" s="281"/>
      <c r="E94" s="282"/>
      <c r="F94" s="470">
        <v>13680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195</v>
      </c>
      <c r="C95" s="281"/>
      <c r="D95" s="281"/>
      <c r="E95" s="282"/>
      <c r="F95" s="470">
        <v>6480</v>
      </c>
      <c r="G95" s="139"/>
      <c r="H95" s="139"/>
      <c r="I95" s="139"/>
      <c r="J95" s="197"/>
    </row>
    <row r="96" spans="1:10" ht="36" customHeight="1" x14ac:dyDescent="0.25">
      <c r="A96" s="7"/>
      <c r="B96" s="94" t="s">
        <v>196</v>
      </c>
      <c r="C96" s="95"/>
      <c r="D96" s="95"/>
      <c r="E96" s="96"/>
      <c r="F96" s="305">
        <v>13104</v>
      </c>
      <c r="G96" s="305"/>
      <c r="H96" s="305"/>
      <c r="I96" s="305"/>
      <c r="J96" s="306"/>
    </row>
    <row r="97" spans="1:10" ht="54" customHeight="1" thickBot="1" x14ac:dyDescent="0.3">
      <c r="A97" s="7"/>
      <c r="B97" s="350" t="s">
        <v>197</v>
      </c>
      <c r="C97" s="351"/>
      <c r="D97" s="351"/>
      <c r="E97" s="352"/>
      <c r="F97" s="443"/>
      <c r="G97" s="444"/>
      <c r="H97" s="444"/>
      <c r="I97" s="444"/>
      <c r="J97" s="445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25488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50976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63720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38232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76464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95580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86"/>
      <c r="D108" s="86"/>
      <c r="E108" s="87"/>
      <c r="F108" s="88"/>
      <c r="G108" s="89"/>
      <c r="H108" s="89"/>
      <c r="I108" s="89"/>
      <c r="J108" s="90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11:J111"/>
    <mergeCell ref="B112:J112"/>
    <mergeCell ref="B113:J113"/>
    <mergeCell ref="B106:J106"/>
    <mergeCell ref="B107:E107"/>
    <mergeCell ref="F107:J107"/>
    <mergeCell ref="B108:E108"/>
    <mergeCell ref="F108:J108"/>
    <mergeCell ref="B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60480</v>
      </c>
      <c r="G8" s="16">
        <f>H8*1.1</f>
        <v>55440.000000000007</v>
      </c>
      <c r="H8" s="16">
        <v>50400</v>
      </c>
      <c r="I8" s="16">
        <f>H8*0.75</f>
        <v>37800</v>
      </c>
      <c r="J8" s="16">
        <f>H8*0.5</f>
        <v>25200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84672</v>
      </c>
      <c r="G9" s="18">
        <f>H9*1.1</f>
        <v>77616</v>
      </c>
      <c r="H9" s="18">
        <v>70560</v>
      </c>
      <c r="I9" s="18">
        <f>H9*0.75</f>
        <v>52920</v>
      </c>
      <c r="J9" s="18">
        <f>H9*0.5</f>
        <v>35280</v>
      </c>
    </row>
    <row r="10" spans="1:10" ht="24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12960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18720</v>
      </c>
      <c r="G12" s="104"/>
      <c r="H12" s="104"/>
      <c r="I12" s="104"/>
      <c r="J12" s="105"/>
    </row>
    <row r="13" spans="1:10" ht="24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1440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2016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10080 до 201600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10080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20160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30240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40320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50400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60480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70560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80640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90720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100800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110880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120960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131040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141120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151200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161280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171360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181440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191520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201600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2880 до 61200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2880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3600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4320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61200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8640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17280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2880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2880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5760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8640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18720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6120 до 108000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17280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1728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8640</v>
      </c>
      <c r="G54" s="136"/>
      <c r="H54" s="136"/>
      <c r="I54" s="136"/>
      <c r="J54" s="137"/>
    </row>
    <row r="55" spans="1:10" ht="24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27360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21600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36000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36000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43200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13680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19440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26640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305">
        <v>108000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6120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21600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14400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39600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18000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10800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21600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36000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38880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30240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50400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50400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60480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20160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27360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37440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8640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56160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25920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30240</v>
      </c>
      <c r="G90" s="42">
        <f>H90*1.1</f>
        <v>27720.000000000004</v>
      </c>
      <c r="H90" s="42">
        <v>25200</v>
      </c>
      <c r="I90" s="42">
        <f>H90*0.75</f>
        <v>18900</v>
      </c>
      <c r="J90" s="43">
        <f>H90*0.5</f>
        <v>12600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14400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280" t="s">
        <v>192</v>
      </c>
      <c r="C92" s="281"/>
      <c r="D92" s="281"/>
      <c r="E92" s="282"/>
      <c r="F92" s="97">
        <v>10080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280" t="s">
        <v>193</v>
      </c>
      <c r="C93" s="281"/>
      <c r="D93" s="281"/>
      <c r="E93" s="282"/>
      <c r="F93" s="41">
        <f>H93*1.2</f>
        <v>43200</v>
      </c>
      <c r="G93" s="42">
        <f>H93*1.1</f>
        <v>39600</v>
      </c>
      <c r="H93" s="42">
        <v>36000</v>
      </c>
      <c r="I93" s="42">
        <f>H93*0.75</f>
        <v>27000</v>
      </c>
      <c r="J93" s="43">
        <f>H93*0.5</f>
        <v>18000</v>
      </c>
    </row>
    <row r="94" spans="1:10" ht="36" customHeight="1" x14ac:dyDescent="0.25">
      <c r="A94" s="7" t="s">
        <v>113</v>
      </c>
      <c r="B94" s="280" t="s">
        <v>194</v>
      </c>
      <c r="C94" s="281"/>
      <c r="D94" s="281"/>
      <c r="E94" s="282"/>
      <c r="F94" s="470">
        <v>20160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195</v>
      </c>
      <c r="C95" s="281"/>
      <c r="D95" s="281"/>
      <c r="E95" s="282"/>
      <c r="F95" s="470">
        <v>14400</v>
      </c>
      <c r="G95" s="139"/>
      <c r="H95" s="139"/>
      <c r="I95" s="139"/>
      <c r="J95" s="197"/>
    </row>
    <row r="96" spans="1:10" ht="36" customHeight="1" x14ac:dyDescent="0.25">
      <c r="A96" s="7"/>
      <c r="B96" s="94" t="s">
        <v>196</v>
      </c>
      <c r="C96" s="95"/>
      <c r="D96" s="95"/>
      <c r="E96" s="138"/>
      <c r="F96" s="26">
        <f>H96*1.2</f>
        <v>29376</v>
      </c>
      <c r="G96" s="26">
        <f>H96*1.1</f>
        <v>26928.000000000004</v>
      </c>
      <c r="H96" s="26">
        <v>24480</v>
      </c>
      <c r="I96" s="26">
        <f>H96*0.75</f>
        <v>18360</v>
      </c>
      <c r="J96" s="26">
        <f>H96*0.5</f>
        <v>12240</v>
      </c>
    </row>
    <row r="97" spans="1:10" ht="54" customHeight="1" thickBot="1" x14ac:dyDescent="0.3">
      <c r="A97" s="7"/>
      <c r="B97" s="350" t="s">
        <v>197</v>
      </c>
      <c r="C97" s="351"/>
      <c r="D97" s="351"/>
      <c r="E97" s="352"/>
      <c r="F97" s="443"/>
      <c r="G97" s="444"/>
      <c r="H97" s="444"/>
      <c r="I97" s="444"/>
      <c r="J97" s="445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47520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95040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118800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1440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71280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142560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178560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2160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155"/>
      <c r="D108" s="155"/>
      <c r="E108" s="156"/>
      <c r="F108" s="241"/>
      <c r="G108" s="303"/>
      <c r="H108" s="303"/>
      <c r="I108" s="303"/>
      <c r="J108" s="304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65534.399999999994</v>
      </c>
      <c r="G8" s="16">
        <f>H8*1.1</f>
        <v>60073.200000000004</v>
      </c>
      <c r="H8" s="16">
        <v>54612</v>
      </c>
      <c r="I8" s="16">
        <f>H8*0.75</f>
        <v>40959</v>
      </c>
      <c r="J8" s="16">
        <f>H8*0.5</f>
        <v>27306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91756.800000000003</v>
      </c>
      <c r="G9" s="18">
        <f>H9*1.1</f>
        <v>84110.400000000009</v>
      </c>
      <c r="H9" s="18">
        <v>76464</v>
      </c>
      <c r="I9" s="18">
        <f>H9*0.75</f>
        <v>57348</v>
      </c>
      <c r="J9" s="18">
        <f>H9*0.5</f>
        <v>38232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75988.800000000003</v>
      </c>
      <c r="G11" s="16">
        <f>H11*1.1</f>
        <v>69656.400000000009</v>
      </c>
      <c r="H11" s="16">
        <v>63324</v>
      </c>
      <c r="I11" s="16">
        <f>H11*0.75</f>
        <v>47493</v>
      </c>
      <c r="J11" s="16">
        <f>H11*0.5</f>
        <v>31662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106444.8</v>
      </c>
      <c r="G12" s="18">
        <f>H12*1.1</f>
        <v>97574.400000000009</v>
      </c>
      <c r="H12" s="18">
        <v>88704</v>
      </c>
      <c r="I12" s="18">
        <f>H12*0.75</f>
        <v>66528</v>
      </c>
      <c r="J12" s="18">
        <f>H12*0.5</f>
        <v>44352</v>
      </c>
    </row>
    <row r="13" spans="1:10" ht="24" customHeight="1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13140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18720</v>
      </c>
      <c r="G15" s="104"/>
      <c r="H15" s="104"/>
      <c r="I15" s="104"/>
      <c r="J15" s="10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1080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1512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12600 до 132300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12600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18900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25200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31500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37800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44100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50400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56700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63000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69300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75600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81900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88200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94500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100800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107100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113400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119700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126000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132300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"&amp;MIN(F42:F51)&amp;" до "&amp;MAX(F42:F51)</f>
        <v>Цена от 2340 до 56340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8280</v>
      </c>
      <c r="G42" s="98"/>
      <c r="H42" s="98"/>
      <c r="I42" s="98"/>
      <c r="J42" s="99"/>
    </row>
    <row r="43" spans="1:10" ht="36" customHeight="1" x14ac:dyDescent="0.25">
      <c r="A43" s="7"/>
      <c r="B43" s="94" t="s">
        <v>214</v>
      </c>
      <c r="C43" s="95"/>
      <c r="D43" s="95"/>
      <c r="E43" s="96"/>
      <c r="F43" s="97">
        <v>5040</v>
      </c>
      <c r="G43" s="98"/>
      <c r="H43" s="98"/>
      <c r="I43" s="98"/>
      <c r="J43" s="99"/>
    </row>
    <row r="44" spans="1:10" ht="36" customHeight="1" x14ac:dyDescent="0.25">
      <c r="A44" s="7"/>
      <c r="B44" s="112" t="s">
        <v>144</v>
      </c>
      <c r="C44" s="113"/>
      <c r="D44" s="113"/>
      <c r="E44" s="114"/>
      <c r="F44" s="115">
        <v>56340</v>
      </c>
      <c r="G44" s="116"/>
      <c r="H44" s="116"/>
      <c r="I44" s="116"/>
      <c r="J44" s="117"/>
    </row>
    <row r="45" spans="1:10" ht="36" customHeight="1" x14ac:dyDescent="0.25">
      <c r="A45" s="7"/>
      <c r="B45" s="94" t="s">
        <v>145</v>
      </c>
      <c r="C45" s="95"/>
      <c r="D45" s="95"/>
      <c r="E45" s="96"/>
      <c r="F45" s="97">
        <v>13140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146</v>
      </c>
      <c r="C46" s="95"/>
      <c r="D46" s="95"/>
      <c r="E46" s="96"/>
      <c r="F46" s="97">
        <v>34740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147</v>
      </c>
      <c r="C47" s="95"/>
      <c r="D47" s="95"/>
      <c r="E47" s="96"/>
      <c r="F47" s="97">
        <v>2340</v>
      </c>
      <c r="G47" s="98"/>
      <c r="H47" s="98"/>
      <c r="I47" s="98"/>
      <c r="J47" s="99"/>
    </row>
    <row r="48" spans="1:10" ht="36" customHeight="1" x14ac:dyDescent="0.25">
      <c r="A48" s="7"/>
      <c r="B48" s="94" t="s">
        <v>148</v>
      </c>
      <c r="C48" s="95"/>
      <c r="D48" s="95"/>
      <c r="E48" s="96"/>
      <c r="F48" s="97">
        <v>2340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149</v>
      </c>
      <c r="C49" s="95"/>
      <c r="D49" s="95"/>
      <c r="E49" s="96"/>
      <c r="F49" s="97">
        <v>4680</v>
      </c>
      <c r="G49" s="98"/>
      <c r="H49" s="98"/>
      <c r="I49" s="98"/>
      <c r="J49" s="99"/>
    </row>
    <row r="50" spans="1:10" ht="36" customHeight="1" x14ac:dyDescent="0.25">
      <c r="A50" s="7"/>
      <c r="B50" s="94" t="s">
        <v>150</v>
      </c>
      <c r="C50" s="95"/>
      <c r="D50" s="95"/>
      <c r="E50" s="96"/>
      <c r="F50" s="97">
        <v>7020</v>
      </c>
      <c r="G50" s="98"/>
      <c r="H50" s="98"/>
      <c r="I50" s="98"/>
      <c r="J50" s="99"/>
    </row>
    <row r="51" spans="1:10" ht="36" customHeight="1" thickBot="1" x14ac:dyDescent="0.3">
      <c r="A51" s="7"/>
      <c r="B51" s="94" t="s">
        <v>151</v>
      </c>
      <c r="C51" s="95"/>
      <c r="D51" s="95"/>
      <c r="E51" s="96"/>
      <c r="F51" s="97">
        <v>41940</v>
      </c>
      <c r="G51" s="98"/>
      <c r="H51" s="98"/>
      <c r="I51" s="98"/>
      <c r="J51" s="99"/>
    </row>
    <row r="52" spans="1:10" ht="54" customHeight="1" thickBot="1" x14ac:dyDescent="0.3">
      <c r="A52" s="7"/>
      <c r="B52" s="251" t="s">
        <v>215</v>
      </c>
      <c r="C52" s="252"/>
      <c r="D52" s="252"/>
      <c r="E52" s="253"/>
      <c r="F52" s="273" t="str">
        <f>"Цена от "&amp;MIN(F54,F58:F71)&amp;" до "&amp;MAX(F54,F58:F71)</f>
        <v>Цена от 3240 до 787140</v>
      </c>
      <c r="G52" s="274"/>
      <c r="H52" s="274"/>
      <c r="I52" s="274"/>
      <c r="J52" s="275"/>
    </row>
    <row r="53" spans="1:10" ht="24" customHeight="1" thickBot="1" x14ac:dyDescent="0.3">
      <c r="A53" s="7"/>
      <c r="B53" s="85"/>
      <c r="C53" s="86"/>
      <c r="D53" s="86"/>
      <c r="E53" s="87"/>
      <c r="F53" s="88"/>
      <c r="G53" s="89"/>
      <c r="H53" s="89"/>
      <c r="I53" s="89"/>
      <c r="J53" s="90"/>
    </row>
    <row r="54" spans="1:10" ht="36" customHeight="1" x14ac:dyDescent="0.25">
      <c r="A54" s="7"/>
      <c r="B54" s="94" t="s">
        <v>153</v>
      </c>
      <c r="C54" s="95"/>
      <c r="D54" s="95"/>
      <c r="E54" s="96"/>
      <c r="F54" s="97">
        <v>75600</v>
      </c>
      <c r="G54" s="98"/>
      <c r="H54" s="98"/>
      <c r="I54" s="98"/>
      <c r="J54" s="99"/>
    </row>
    <row r="55" spans="1:10" ht="36" customHeight="1" x14ac:dyDescent="0.25">
      <c r="A55" s="7"/>
      <c r="B55" s="132" t="s">
        <v>154</v>
      </c>
      <c r="C55" s="133"/>
      <c r="D55" s="133"/>
      <c r="E55" s="134"/>
      <c r="F55" s="97">
        <v>7560</v>
      </c>
      <c r="G55" s="98"/>
      <c r="H55" s="98"/>
      <c r="I55" s="98"/>
      <c r="J55" s="99"/>
    </row>
    <row r="56" spans="1:10" ht="36" customHeight="1" thickBot="1" x14ac:dyDescent="0.3">
      <c r="A56" s="7"/>
      <c r="B56" s="132" t="s">
        <v>155</v>
      </c>
      <c r="C56" s="133"/>
      <c r="D56" s="133"/>
      <c r="E56" s="134"/>
      <c r="F56" s="97">
        <v>18900</v>
      </c>
      <c r="G56" s="98"/>
      <c r="H56" s="98"/>
      <c r="I56" s="98"/>
      <c r="J56" s="99"/>
    </row>
    <row r="57" spans="1:10" ht="24" customHeight="1" thickBot="1" x14ac:dyDescent="0.3">
      <c r="A57" s="7"/>
      <c r="B57" s="227"/>
      <c r="C57" s="228"/>
      <c r="D57" s="228"/>
      <c r="E57" s="229"/>
      <c r="F57" s="88"/>
      <c r="G57" s="89"/>
      <c r="H57" s="89"/>
      <c r="I57" s="89"/>
      <c r="J57" s="90"/>
    </row>
    <row r="58" spans="1:10" ht="36" customHeight="1" x14ac:dyDescent="0.25">
      <c r="A58" s="7" t="s">
        <v>111</v>
      </c>
      <c r="B58" s="474" t="s">
        <v>156</v>
      </c>
      <c r="C58" s="475"/>
      <c r="D58" s="475"/>
      <c r="E58" s="476"/>
      <c r="F58" s="115">
        <v>32940</v>
      </c>
      <c r="G58" s="116"/>
      <c r="H58" s="116"/>
      <c r="I58" s="116"/>
      <c r="J58" s="117"/>
    </row>
    <row r="59" spans="1:10" ht="36" customHeight="1" x14ac:dyDescent="0.25">
      <c r="A59" s="7" t="s">
        <v>111</v>
      </c>
      <c r="B59" s="280" t="s">
        <v>157</v>
      </c>
      <c r="C59" s="281"/>
      <c r="D59" s="281"/>
      <c r="E59" s="282"/>
      <c r="F59" s="305">
        <v>36540</v>
      </c>
      <c r="G59" s="305"/>
      <c r="H59" s="305"/>
      <c r="I59" s="305"/>
      <c r="J59" s="306"/>
    </row>
    <row r="60" spans="1:10" ht="36" customHeight="1" x14ac:dyDescent="0.25">
      <c r="A60" s="7"/>
      <c r="B60" s="280" t="s">
        <v>268</v>
      </c>
      <c r="C60" s="281"/>
      <c r="D60" s="281"/>
      <c r="E60" s="282"/>
      <c r="F60" s="305">
        <v>787140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158</v>
      </c>
      <c r="C61" s="281"/>
      <c r="D61" s="281"/>
      <c r="E61" s="282"/>
      <c r="F61" s="305">
        <v>131940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159</v>
      </c>
      <c r="C62" s="281"/>
      <c r="D62" s="281"/>
      <c r="E62" s="282"/>
      <c r="F62" s="305">
        <v>34740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160</v>
      </c>
      <c r="C63" s="281"/>
      <c r="D63" s="281"/>
      <c r="E63" s="282"/>
      <c r="F63" s="305">
        <v>41688</v>
      </c>
      <c r="G63" s="305"/>
      <c r="H63" s="305"/>
      <c r="I63" s="305"/>
      <c r="J63" s="306"/>
    </row>
    <row r="64" spans="1:10" ht="36" customHeight="1" x14ac:dyDescent="0.25">
      <c r="A64" s="7" t="s">
        <v>111</v>
      </c>
      <c r="B64" s="280" t="s">
        <v>161</v>
      </c>
      <c r="C64" s="281"/>
      <c r="D64" s="281"/>
      <c r="E64" s="282"/>
      <c r="F64" s="305">
        <v>50940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162</v>
      </c>
      <c r="C65" s="281"/>
      <c r="D65" s="281"/>
      <c r="E65" s="282"/>
      <c r="F65" s="305">
        <v>74340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280" t="s">
        <v>163</v>
      </c>
      <c r="C66" s="281"/>
      <c r="D66" s="281"/>
      <c r="E66" s="282"/>
      <c r="F66" s="305">
        <v>133740</v>
      </c>
      <c r="G66" s="305"/>
      <c r="H66" s="305"/>
      <c r="I66" s="305"/>
      <c r="J66" s="306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305">
        <v>36000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165</v>
      </c>
      <c r="C68" s="281"/>
      <c r="D68" s="281"/>
      <c r="E68" s="282"/>
      <c r="F68" s="305">
        <v>3240</v>
      </c>
      <c r="G68" s="305"/>
      <c r="H68" s="305"/>
      <c r="I68" s="305"/>
      <c r="J68" s="306"/>
    </row>
    <row r="69" spans="1:10" ht="36" customHeight="1" x14ac:dyDescent="0.25">
      <c r="A69" s="7"/>
      <c r="B69" s="280" t="s">
        <v>166</v>
      </c>
      <c r="C69" s="281"/>
      <c r="D69" s="281"/>
      <c r="E69" s="282"/>
      <c r="F69" s="305">
        <v>27540</v>
      </c>
      <c r="G69" s="305"/>
      <c r="H69" s="305"/>
      <c r="I69" s="305"/>
      <c r="J69" s="306"/>
    </row>
    <row r="70" spans="1:10" ht="36" customHeight="1" x14ac:dyDescent="0.25">
      <c r="B70" s="280" t="s">
        <v>167</v>
      </c>
      <c r="C70" s="281"/>
      <c r="D70" s="281"/>
      <c r="E70" s="282"/>
      <c r="F70" s="305">
        <v>22500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169</v>
      </c>
      <c r="C71" s="281"/>
      <c r="D71" s="281"/>
      <c r="E71" s="282"/>
      <c r="F71" s="305">
        <v>41940</v>
      </c>
      <c r="G71" s="305"/>
      <c r="H71" s="305"/>
      <c r="I71" s="305"/>
      <c r="J71" s="306"/>
    </row>
    <row r="72" spans="1:10" ht="37.5" customHeight="1" x14ac:dyDescent="0.25">
      <c r="A72" s="7"/>
      <c r="B72" s="94" t="s">
        <v>170</v>
      </c>
      <c r="C72" s="95"/>
      <c r="D72" s="95"/>
      <c r="E72" s="96"/>
      <c r="F72" s="305">
        <v>8280</v>
      </c>
      <c r="G72" s="305"/>
      <c r="H72" s="305"/>
      <c r="I72" s="305"/>
      <c r="J72" s="306"/>
    </row>
    <row r="73" spans="1:10" ht="36" customHeight="1" x14ac:dyDescent="0.25">
      <c r="A73" s="7"/>
      <c r="B73" s="94" t="s">
        <v>171</v>
      </c>
      <c r="C73" s="95"/>
      <c r="D73" s="95"/>
      <c r="E73" s="96"/>
      <c r="F73" s="305">
        <v>49950</v>
      </c>
      <c r="G73" s="305"/>
      <c r="H73" s="305"/>
      <c r="I73" s="305"/>
      <c r="J73" s="306"/>
    </row>
    <row r="74" spans="1:10" ht="36" customHeight="1" x14ac:dyDescent="0.25">
      <c r="A74" s="7"/>
      <c r="B74" s="94" t="s">
        <v>172</v>
      </c>
      <c r="C74" s="95"/>
      <c r="D74" s="95"/>
      <c r="E74" s="138"/>
      <c r="F74" s="305">
        <v>30060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173</v>
      </c>
      <c r="C75" s="281"/>
      <c r="D75" s="281"/>
      <c r="E75" s="282"/>
      <c r="F75" s="305">
        <v>46800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280" t="s">
        <v>174</v>
      </c>
      <c r="C76" s="281"/>
      <c r="D76" s="281"/>
      <c r="E76" s="282"/>
      <c r="F76" s="305">
        <v>51840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280" t="s">
        <v>175</v>
      </c>
      <c r="C77" s="281"/>
      <c r="D77" s="281"/>
      <c r="E77" s="282"/>
      <c r="F77" s="305">
        <v>185040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280" t="s">
        <v>176</v>
      </c>
      <c r="C78" s="281"/>
      <c r="D78" s="281"/>
      <c r="E78" s="282"/>
      <c r="F78" s="305">
        <v>48960</v>
      </c>
      <c r="G78" s="305"/>
      <c r="H78" s="305"/>
      <c r="I78" s="305"/>
      <c r="J78" s="306"/>
    </row>
    <row r="79" spans="1:10" ht="36" customHeight="1" x14ac:dyDescent="0.25">
      <c r="A79" s="7" t="s">
        <v>113</v>
      </c>
      <c r="B79" s="280" t="s">
        <v>177</v>
      </c>
      <c r="C79" s="281"/>
      <c r="D79" s="281"/>
      <c r="E79" s="282"/>
      <c r="F79" s="477">
        <v>58752</v>
      </c>
      <c r="G79" s="477"/>
      <c r="H79" s="477"/>
      <c r="I79" s="477"/>
      <c r="J79" s="478"/>
    </row>
    <row r="80" spans="1:10" ht="36" customHeight="1" x14ac:dyDescent="0.25">
      <c r="A80" s="7" t="s">
        <v>113</v>
      </c>
      <c r="B80" s="280" t="s">
        <v>178</v>
      </c>
      <c r="C80" s="281"/>
      <c r="D80" s="281"/>
      <c r="E80" s="282"/>
      <c r="F80" s="305">
        <v>72000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280" t="s">
        <v>179</v>
      </c>
      <c r="C81" s="281"/>
      <c r="D81" s="281"/>
      <c r="E81" s="282"/>
      <c r="F81" s="305">
        <v>104400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280" t="s">
        <v>180</v>
      </c>
      <c r="C82" s="281"/>
      <c r="D82" s="281"/>
      <c r="E82" s="282"/>
      <c r="F82" s="305">
        <v>187920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280" t="s">
        <v>181</v>
      </c>
      <c r="C83" s="281"/>
      <c r="D83" s="281"/>
      <c r="E83" s="282"/>
      <c r="F83" s="305">
        <v>5040</v>
      </c>
      <c r="G83" s="305"/>
      <c r="H83" s="305"/>
      <c r="I83" s="305"/>
      <c r="J83" s="306"/>
    </row>
    <row r="84" spans="1:10" ht="36" customHeight="1" thickBot="1" x14ac:dyDescent="0.3">
      <c r="A84" s="7" t="s">
        <v>113</v>
      </c>
      <c r="B84" s="471" t="s">
        <v>183</v>
      </c>
      <c r="C84" s="472"/>
      <c r="D84" s="472"/>
      <c r="E84" s="473"/>
      <c r="F84" s="305">
        <v>59040</v>
      </c>
      <c r="G84" s="305"/>
      <c r="H84" s="305"/>
      <c r="I84" s="305"/>
      <c r="J84" s="306"/>
    </row>
    <row r="85" spans="1:10" ht="22.5" customHeight="1" x14ac:dyDescent="0.25">
      <c r="A85" s="7" t="s">
        <v>111</v>
      </c>
      <c r="B85" s="106" t="s">
        <v>185</v>
      </c>
      <c r="C85" s="107"/>
      <c r="D85" s="107"/>
      <c r="E85" s="107"/>
      <c r="F85" s="107"/>
      <c r="G85" s="107"/>
      <c r="H85" s="107"/>
      <c r="I85" s="107"/>
      <c r="J85" s="108"/>
    </row>
    <row r="86" spans="1:10" ht="36" customHeight="1" thickBot="1" x14ac:dyDescent="0.3">
      <c r="A86" s="7"/>
      <c r="B86" s="140" t="s">
        <v>168</v>
      </c>
      <c r="C86" s="141"/>
      <c r="D86" s="141"/>
      <c r="E86" s="142"/>
      <c r="F86" s="97">
        <v>40</v>
      </c>
      <c r="G86" s="98"/>
      <c r="H86" s="98"/>
      <c r="I86" s="98"/>
      <c r="J86" s="99"/>
    </row>
    <row r="87" spans="1:10" ht="36" customHeight="1" thickBot="1" x14ac:dyDescent="0.3">
      <c r="A87" s="7"/>
      <c r="B87" s="20" t="s">
        <v>184</v>
      </c>
      <c r="C87" s="21"/>
      <c r="D87" s="21"/>
      <c r="E87" s="22"/>
      <c r="F87" s="126"/>
      <c r="G87" s="127"/>
      <c r="H87" s="127"/>
      <c r="I87" s="127"/>
      <c r="J87" s="128"/>
    </row>
    <row r="88" spans="1:10" ht="36" customHeight="1" thickBot="1" x14ac:dyDescent="0.3">
      <c r="A88" s="7"/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29" t="s">
        <v>186</v>
      </c>
      <c r="C89" s="130"/>
      <c r="D89" s="130"/>
      <c r="E89" s="131"/>
      <c r="F89" s="97">
        <v>60</v>
      </c>
      <c r="G89" s="98"/>
      <c r="H89" s="98"/>
      <c r="I89" s="98"/>
      <c r="J89" s="99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99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150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280" t="s">
        <v>253</v>
      </c>
      <c r="C93" s="281"/>
      <c r="D93" s="281"/>
      <c r="E93" s="282"/>
      <c r="F93" s="97">
        <v>50940</v>
      </c>
      <c r="G93" s="98"/>
      <c r="H93" s="98"/>
      <c r="I93" s="98"/>
      <c r="J93" s="99"/>
    </row>
    <row r="94" spans="1:10" ht="36" customHeight="1" x14ac:dyDescent="0.25">
      <c r="A94" s="7" t="s">
        <v>111</v>
      </c>
      <c r="B94" s="280" t="s">
        <v>269</v>
      </c>
      <c r="C94" s="281"/>
      <c r="D94" s="281"/>
      <c r="E94" s="282"/>
      <c r="F94" s="97">
        <v>49140</v>
      </c>
      <c r="G94" s="98"/>
      <c r="H94" s="98"/>
      <c r="I94" s="98"/>
      <c r="J94" s="99"/>
    </row>
    <row r="95" spans="1:10" ht="36" customHeight="1" x14ac:dyDescent="0.25">
      <c r="A95" s="7" t="s">
        <v>113</v>
      </c>
      <c r="B95" s="280" t="s">
        <v>270</v>
      </c>
      <c r="C95" s="281"/>
      <c r="D95" s="281"/>
      <c r="E95" s="282"/>
      <c r="F95" s="97">
        <v>72000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280" t="s">
        <v>271</v>
      </c>
      <c r="C96" s="281"/>
      <c r="D96" s="281"/>
      <c r="E96" s="282"/>
      <c r="F96" s="97">
        <v>69120</v>
      </c>
      <c r="G96" s="98"/>
      <c r="H96" s="98"/>
      <c r="I96" s="98"/>
      <c r="J96" s="99"/>
    </row>
    <row r="97" spans="1:10" ht="36" customHeight="1" thickBot="1" x14ac:dyDescent="0.3">
      <c r="A97" s="7"/>
      <c r="B97" s="94" t="s">
        <v>196</v>
      </c>
      <c r="C97" s="95"/>
      <c r="D97" s="95"/>
      <c r="E97" s="96"/>
      <c r="F97" s="305">
        <v>49140</v>
      </c>
      <c r="G97" s="305"/>
      <c r="H97" s="305"/>
      <c r="I97" s="305"/>
      <c r="J97" s="306"/>
    </row>
    <row r="98" spans="1:10" ht="54" customHeight="1" thickBot="1" x14ac:dyDescent="0.3">
      <c r="A98" s="7"/>
      <c r="B98" s="350" t="s">
        <v>197</v>
      </c>
      <c r="C98" s="351"/>
      <c r="D98" s="351"/>
      <c r="E98" s="352"/>
      <c r="F98" s="122"/>
      <c r="G98" s="123"/>
      <c r="H98" s="123"/>
      <c r="I98" s="123"/>
      <c r="J98" s="124"/>
    </row>
    <row r="99" spans="1:10" ht="36" customHeight="1" x14ac:dyDescent="0.25">
      <c r="A99" s="7"/>
      <c r="B99" s="166" t="s">
        <v>198</v>
      </c>
      <c r="C99" s="191"/>
      <c r="D99" s="191"/>
      <c r="E99" s="192"/>
      <c r="F99" s="313">
        <v>31140</v>
      </c>
      <c r="G99" s="314"/>
      <c r="H99" s="314"/>
      <c r="I99" s="314"/>
      <c r="J99" s="315"/>
    </row>
    <row r="100" spans="1:10" ht="36" customHeight="1" x14ac:dyDescent="0.25">
      <c r="A100" s="7"/>
      <c r="B100" s="140" t="s">
        <v>199</v>
      </c>
      <c r="C100" s="141"/>
      <c r="D100" s="141"/>
      <c r="E100" s="142"/>
      <c r="F100" s="242">
        <v>61740</v>
      </c>
      <c r="G100" s="305"/>
      <c r="H100" s="305"/>
      <c r="I100" s="305"/>
      <c r="J100" s="306"/>
    </row>
    <row r="101" spans="1:10" ht="36" customHeight="1" x14ac:dyDescent="0.25">
      <c r="A101" s="7"/>
      <c r="B101" s="140" t="s">
        <v>200</v>
      </c>
      <c r="C101" s="141"/>
      <c r="D101" s="141"/>
      <c r="E101" s="142"/>
      <c r="F101" s="242">
        <v>76140</v>
      </c>
      <c r="G101" s="305"/>
      <c r="H101" s="305"/>
      <c r="I101" s="305"/>
      <c r="J101" s="306"/>
    </row>
    <row r="102" spans="1:10" ht="36" customHeight="1" x14ac:dyDescent="0.25">
      <c r="A102" s="7"/>
      <c r="B102" s="140" t="s">
        <v>201</v>
      </c>
      <c r="C102" s="141"/>
      <c r="D102" s="141"/>
      <c r="E102" s="142"/>
      <c r="F102" s="242">
        <v>1080</v>
      </c>
      <c r="G102" s="305"/>
      <c r="H102" s="305"/>
      <c r="I102" s="305"/>
      <c r="J102" s="306"/>
    </row>
    <row r="103" spans="1:10" ht="36" customHeight="1" x14ac:dyDescent="0.25">
      <c r="A103" s="7"/>
      <c r="B103" s="140" t="s">
        <v>202</v>
      </c>
      <c r="C103" s="141"/>
      <c r="D103" s="141"/>
      <c r="E103" s="142"/>
      <c r="F103" s="242">
        <v>43740</v>
      </c>
      <c r="G103" s="305"/>
      <c r="H103" s="305"/>
      <c r="I103" s="305"/>
      <c r="J103" s="306"/>
    </row>
    <row r="104" spans="1:10" ht="36" customHeight="1" x14ac:dyDescent="0.25">
      <c r="A104" s="7"/>
      <c r="B104" s="140" t="s">
        <v>203</v>
      </c>
      <c r="C104" s="141"/>
      <c r="D104" s="141"/>
      <c r="E104" s="142"/>
      <c r="F104" s="242">
        <v>88740</v>
      </c>
      <c r="G104" s="305"/>
      <c r="H104" s="305"/>
      <c r="I104" s="305"/>
      <c r="J104" s="306"/>
    </row>
    <row r="105" spans="1:10" ht="36" customHeight="1" x14ac:dyDescent="0.25">
      <c r="A105" s="7"/>
      <c r="B105" s="140" t="s">
        <v>204</v>
      </c>
      <c r="C105" s="141"/>
      <c r="D105" s="141"/>
      <c r="E105" s="142"/>
      <c r="F105" s="242">
        <v>110340</v>
      </c>
      <c r="G105" s="305"/>
      <c r="H105" s="305"/>
      <c r="I105" s="305"/>
      <c r="J105" s="306"/>
    </row>
    <row r="106" spans="1:10" ht="36" customHeight="1" thickBot="1" x14ac:dyDescent="0.3">
      <c r="A106" s="7"/>
      <c r="B106" s="140" t="s">
        <v>205</v>
      </c>
      <c r="C106" s="141"/>
      <c r="D106" s="141"/>
      <c r="E106" s="142"/>
      <c r="F106" s="242">
        <v>1440</v>
      </c>
      <c r="G106" s="305"/>
      <c r="H106" s="305"/>
      <c r="I106" s="305"/>
      <c r="J106" s="306"/>
    </row>
    <row r="107" spans="1:10" ht="36" customHeight="1" x14ac:dyDescent="0.25">
      <c r="A107" s="7"/>
      <c r="B107" s="300" t="s">
        <v>185</v>
      </c>
      <c r="C107" s="301"/>
      <c r="D107" s="301"/>
      <c r="E107" s="301"/>
      <c r="F107" s="301"/>
      <c r="G107" s="301"/>
      <c r="H107" s="301"/>
      <c r="I107" s="301"/>
      <c r="J107" s="302"/>
    </row>
    <row r="108" spans="1:10" ht="36" customHeight="1" thickBot="1" x14ac:dyDescent="0.3">
      <c r="A108" s="7"/>
      <c r="B108" s="330" t="s">
        <v>206</v>
      </c>
      <c r="C108" s="330"/>
      <c r="D108" s="330"/>
      <c r="E108" s="330"/>
      <c r="F108" s="311">
        <v>150</v>
      </c>
      <c r="G108" s="311"/>
      <c r="H108" s="311"/>
      <c r="I108" s="311"/>
      <c r="J108" s="312"/>
    </row>
    <row r="109" spans="1:10" ht="24" customHeight="1" thickBot="1" x14ac:dyDescent="0.3">
      <c r="A109" s="7"/>
      <c r="B109" s="85"/>
      <c r="C109" s="86"/>
      <c r="D109" s="86"/>
      <c r="E109" s="87"/>
      <c r="F109" s="88"/>
      <c r="G109" s="89"/>
      <c r="H109" s="89"/>
      <c r="I109" s="89"/>
      <c r="J109" s="90"/>
    </row>
    <row r="110" spans="1:10" ht="54" customHeight="1" thickBot="1" x14ac:dyDescent="0.3">
      <c r="A110" s="7" t="s">
        <v>111</v>
      </c>
      <c r="B110" s="439" t="s">
        <v>272</v>
      </c>
      <c r="C110" s="437"/>
      <c r="D110" s="437"/>
      <c r="E110" s="438"/>
      <c r="F110" s="122"/>
      <c r="G110" s="123"/>
      <c r="H110" s="123"/>
      <c r="I110" s="123"/>
      <c r="J110" s="124"/>
    </row>
    <row r="111" spans="1:10" ht="36" customHeight="1" thickBot="1" x14ac:dyDescent="0.3">
      <c r="A111" s="7"/>
      <c r="B111" s="440" t="s">
        <v>274</v>
      </c>
      <c r="C111" s="441"/>
      <c r="D111" s="441"/>
      <c r="E111" s="442"/>
      <c r="F111" s="46"/>
      <c r="G111" s="46"/>
      <c r="H111" s="46"/>
      <c r="I111" s="46"/>
      <c r="J111" s="46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67.5" customHeight="1" x14ac:dyDescent="0.25">
      <c r="A113" s="7"/>
      <c r="B113" s="91" t="s">
        <v>275</v>
      </c>
      <c r="C113" s="91"/>
      <c r="D113" s="91"/>
      <c r="E113" s="91"/>
      <c r="F113" s="91"/>
      <c r="G113" s="91"/>
      <c r="H113" s="91"/>
      <c r="I113" s="91"/>
      <c r="J113" s="91"/>
    </row>
    <row r="114" spans="1:10" ht="21" x14ac:dyDescent="0.25">
      <c r="A114" s="7" t="s">
        <v>113</v>
      </c>
      <c r="B114" s="92" t="s">
        <v>256</v>
      </c>
      <c r="C114" s="92"/>
      <c r="D114" s="92"/>
      <c r="E114" s="92"/>
      <c r="F114" s="92"/>
      <c r="G114" s="92"/>
      <c r="H114" s="92"/>
      <c r="I114" s="92"/>
      <c r="J114" s="92"/>
    </row>
    <row r="115" spans="1:10" s="37" customFormat="1" ht="20.100000000000001" customHeight="1" x14ac:dyDescent="0.25">
      <c r="B115" s="55"/>
      <c r="F115" s="56"/>
      <c r="G115" s="56"/>
      <c r="H115" s="56"/>
      <c r="I115" s="56"/>
      <c r="J115" s="56"/>
    </row>
    <row r="116" spans="1:10" s="48" customFormat="1" ht="36" customHeight="1" thickBot="1" x14ac:dyDescent="0.3">
      <c r="B116" s="341" t="s">
        <v>276</v>
      </c>
      <c r="C116" s="341"/>
      <c r="D116" s="341"/>
      <c r="E116" s="341"/>
      <c r="F116" s="341"/>
      <c r="G116" s="341"/>
      <c r="H116" s="341"/>
      <c r="I116" s="341"/>
    </row>
    <row r="117" spans="1:10" s="32" customFormat="1" ht="36" customHeight="1" thickBot="1" x14ac:dyDescent="0.3">
      <c r="B117" s="342" t="s">
        <v>277</v>
      </c>
      <c r="C117" s="343"/>
      <c r="D117" s="343"/>
      <c r="E117" s="343"/>
      <c r="F117" s="343"/>
      <c r="G117" s="343"/>
      <c r="H117" s="343"/>
      <c r="I117" s="344"/>
    </row>
    <row r="118" spans="1:10" ht="90" customHeight="1" thickBot="1" x14ac:dyDescent="0.3">
      <c r="B118" s="345" t="s">
        <v>278</v>
      </c>
      <c r="C118" s="346"/>
      <c r="D118" s="347" t="s">
        <v>279</v>
      </c>
      <c r="E118" s="348"/>
      <c r="F118" s="349"/>
      <c r="G118" s="348" t="s">
        <v>280</v>
      </c>
      <c r="H118" s="348"/>
      <c r="I118" s="349"/>
      <c r="J118" s="8"/>
    </row>
    <row r="119" spans="1:10" ht="36" customHeight="1" x14ac:dyDescent="0.25">
      <c r="B119" s="331" t="s">
        <v>281</v>
      </c>
      <c r="C119" s="332"/>
      <c r="D119" s="333" t="s">
        <v>282</v>
      </c>
      <c r="E119" s="333"/>
      <c r="F119" s="333"/>
      <c r="G119" s="335">
        <v>2190</v>
      </c>
      <c r="H119" s="333"/>
      <c r="I119" s="336"/>
      <c r="J119" s="8"/>
    </row>
    <row r="120" spans="1:10" ht="36" customHeight="1" x14ac:dyDescent="0.25">
      <c r="B120" s="337" t="s">
        <v>283</v>
      </c>
      <c r="C120" s="338"/>
      <c r="D120" s="334"/>
      <c r="E120" s="334"/>
      <c r="F120" s="334"/>
      <c r="G120" s="339">
        <v>1590</v>
      </c>
      <c r="H120" s="334"/>
      <c r="I120" s="340"/>
      <c r="J120" s="8"/>
    </row>
    <row r="121" spans="1:10" ht="36" customHeight="1" x14ac:dyDescent="0.25">
      <c r="B121" s="337" t="s">
        <v>284</v>
      </c>
      <c r="C121" s="338"/>
      <c r="D121" s="334"/>
      <c r="E121" s="334"/>
      <c r="F121" s="334"/>
      <c r="G121" s="339">
        <v>1440</v>
      </c>
      <c r="H121" s="334"/>
      <c r="I121" s="340"/>
      <c r="J121" s="8"/>
    </row>
    <row r="122" spans="1:10" ht="54" customHeight="1" x14ac:dyDescent="0.25">
      <c r="B122" s="337" t="s">
        <v>285</v>
      </c>
      <c r="C122" s="338"/>
      <c r="D122" s="334"/>
      <c r="E122" s="334"/>
      <c r="F122" s="334"/>
      <c r="G122" s="339">
        <v>1290</v>
      </c>
      <c r="H122" s="334"/>
      <c r="I122" s="340"/>
      <c r="J122" s="8"/>
    </row>
    <row r="123" spans="1:10" ht="15" customHeight="1" x14ac:dyDescent="0.25">
      <c r="B123" s="49"/>
      <c r="C123" s="49"/>
      <c r="D123" s="50"/>
      <c r="E123" s="50"/>
      <c r="F123" s="50"/>
      <c r="G123" s="51"/>
      <c r="H123" s="50"/>
      <c r="I123" s="50"/>
      <c r="J123" s="8"/>
    </row>
    <row r="124" spans="1:10" ht="40.5" customHeight="1" x14ac:dyDescent="0.25">
      <c r="A124" s="7"/>
      <c r="B124" s="93" t="s">
        <v>210</v>
      </c>
      <c r="C124" s="93"/>
      <c r="D124" s="93"/>
      <c r="E124" s="93"/>
      <c r="F124" s="93"/>
      <c r="G124" s="93"/>
      <c r="H124" s="93"/>
      <c r="I124" s="93"/>
      <c r="J124" s="93"/>
    </row>
    <row r="125" spans="1:10" ht="18" customHeight="1" x14ac:dyDescent="0.25">
      <c r="A125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1:E111"/>
    <mergeCell ref="B113:J113"/>
    <mergeCell ref="B114:J114"/>
    <mergeCell ref="B116:I116"/>
    <mergeCell ref="B117:I117"/>
    <mergeCell ref="B118:C118"/>
    <mergeCell ref="D118:F118"/>
    <mergeCell ref="G118:I118"/>
    <mergeCell ref="B107:J107"/>
    <mergeCell ref="B108:E108"/>
    <mergeCell ref="F108:J108"/>
    <mergeCell ref="B109:E109"/>
    <mergeCell ref="F109:J109"/>
    <mergeCell ref="B110:E110"/>
    <mergeCell ref="F110:J110"/>
    <mergeCell ref="B124:J124"/>
    <mergeCell ref="B119:C119"/>
    <mergeCell ref="D119:F122"/>
    <mergeCell ref="G119:I119"/>
    <mergeCell ref="B120:C120"/>
    <mergeCell ref="G120:I120"/>
    <mergeCell ref="B121:C121"/>
    <mergeCell ref="G121:I121"/>
    <mergeCell ref="B122:C122"/>
    <mergeCell ref="G122:I12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21" outlineLevelRow="1" x14ac:dyDescent="0.25"/>
  <cols>
    <col min="1" max="1" width="23.4257812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84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thickBot="1" x14ac:dyDescent="0.3">
      <c r="B7" s="85"/>
      <c r="C7" s="86"/>
      <c r="D7" s="86"/>
      <c r="E7" s="87"/>
      <c r="F7" s="88"/>
      <c r="G7" s="89"/>
      <c r="H7" s="89"/>
      <c r="I7" s="90"/>
    </row>
    <row r="8" spans="1:9" ht="36" customHeight="1" x14ac:dyDescent="0.25">
      <c r="A8" s="35" t="s">
        <v>111</v>
      </c>
      <c r="B8" s="182" t="s">
        <v>232</v>
      </c>
      <c r="C8" s="265"/>
      <c r="D8" s="265"/>
      <c r="E8" s="266"/>
      <c r="F8" s="276">
        <v>39240</v>
      </c>
      <c r="G8" s="277"/>
      <c r="H8" s="277"/>
      <c r="I8" s="278"/>
    </row>
    <row r="9" spans="1:9" ht="36" customHeight="1" thickBot="1" x14ac:dyDescent="0.3">
      <c r="A9" s="35" t="s">
        <v>113</v>
      </c>
      <c r="B9" s="166" t="s">
        <v>233</v>
      </c>
      <c r="C9" s="167"/>
      <c r="D9" s="167"/>
      <c r="E9" s="114"/>
      <c r="F9" s="118">
        <v>54936</v>
      </c>
      <c r="G9" s="98"/>
      <c r="H9" s="98"/>
      <c r="I9" s="99"/>
    </row>
    <row r="10" spans="1:9" ht="36" customHeight="1" thickBot="1" x14ac:dyDescent="0.3">
      <c r="B10" s="85"/>
      <c r="C10" s="86"/>
      <c r="D10" s="86"/>
      <c r="E10" s="87"/>
      <c r="F10" s="88"/>
      <c r="G10" s="89"/>
      <c r="H10" s="89"/>
      <c r="I10" s="90"/>
    </row>
    <row r="11" spans="1:9" ht="36" customHeight="1" x14ac:dyDescent="0.25">
      <c r="A11" s="7" t="s">
        <v>111</v>
      </c>
      <c r="B11" s="182" t="s">
        <v>234</v>
      </c>
      <c r="C11" s="265"/>
      <c r="D11" s="265"/>
      <c r="E11" s="266"/>
      <c r="F11" s="276">
        <v>44100</v>
      </c>
      <c r="G11" s="277"/>
      <c r="H11" s="277"/>
      <c r="I11" s="278"/>
    </row>
    <row r="12" spans="1:9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18">
        <v>61776</v>
      </c>
      <c r="G12" s="98"/>
      <c r="H12" s="98"/>
      <c r="I12" s="99"/>
    </row>
    <row r="13" spans="1:9" ht="24" thickBot="1" x14ac:dyDescent="0.3">
      <c r="B13" s="85"/>
      <c r="C13" s="155"/>
      <c r="D13" s="155"/>
      <c r="E13" s="156"/>
      <c r="F13" s="88"/>
      <c r="G13" s="89"/>
      <c r="H13" s="89"/>
      <c r="I13" s="90"/>
    </row>
    <row r="14" spans="1:9" ht="36" customHeight="1" x14ac:dyDescent="0.25">
      <c r="A14" s="35" t="s">
        <v>111</v>
      </c>
      <c r="B14" s="182" t="s">
        <v>115</v>
      </c>
      <c r="C14" s="183"/>
      <c r="D14" s="183"/>
      <c r="E14" s="184"/>
      <c r="F14" s="276">
        <v>7812</v>
      </c>
      <c r="G14" s="277"/>
      <c r="H14" s="277"/>
      <c r="I14" s="278"/>
    </row>
    <row r="15" spans="1:9" ht="36" customHeight="1" thickBot="1" x14ac:dyDescent="0.3">
      <c r="A15" s="35" t="s">
        <v>113</v>
      </c>
      <c r="B15" s="238" t="s">
        <v>116</v>
      </c>
      <c r="C15" s="239"/>
      <c r="D15" s="239"/>
      <c r="E15" s="240"/>
      <c r="F15" s="279">
        <v>11520</v>
      </c>
      <c r="G15" s="174"/>
      <c r="H15" s="174"/>
      <c r="I15" s="175"/>
    </row>
    <row r="16" spans="1:9" ht="24" thickBot="1" x14ac:dyDescent="0.3">
      <c r="B16" s="85"/>
      <c r="C16" s="155"/>
      <c r="D16" s="155"/>
      <c r="E16" s="156"/>
      <c r="F16" s="88"/>
      <c r="G16" s="89"/>
      <c r="H16" s="89"/>
      <c r="I16" s="90"/>
    </row>
    <row r="17" spans="1:9" ht="36" customHeight="1" x14ac:dyDescent="0.25">
      <c r="A17" s="35" t="s">
        <v>111</v>
      </c>
      <c r="B17" s="140" t="s">
        <v>236</v>
      </c>
      <c r="C17" s="138"/>
      <c r="D17" s="138"/>
      <c r="E17" s="96"/>
      <c r="F17" s="245">
        <v>756</v>
      </c>
      <c r="G17" s="277"/>
      <c r="H17" s="277"/>
      <c r="I17" s="278"/>
    </row>
    <row r="18" spans="1:9" ht="36" customHeight="1" thickBot="1" x14ac:dyDescent="0.3">
      <c r="A18" s="35" t="s">
        <v>113</v>
      </c>
      <c r="B18" s="140" t="s">
        <v>237</v>
      </c>
      <c r="C18" s="138"/>
      <c r="D18" s="138"/>
      <c r="E18" s="96"/>
      <c r="F18" s="97">
        <v>1080</v>
      </c>
      <c r="G18" s="98"/>
      <c r="H18" s="98"/>
      <c r="I18" s="99"/>
    </row>
    <row r="19" spans="1:9" ht="24" thickBot="1" x14ac:dyDescent="0.3">
      <c r="B19" s="85"/>
      <c r="C19" s="86"/>
      <c r="D19" s="86"/>
      <c r="E19" s="87"/>
      <c r="F19" s="88"/>
      <c r="G19" s="89"/>
      <c r="H19" s="89"/>
      <c r="I19" s="90"/>
    </row>
    <row r="20" spans="1:9" ht="36" customHeight="1" thickBot="1" x14ac:dyDescent="0.3"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10800 до 216000</v>
      </c>
      <c r="G20" s="161"/>
      <c r="H20" s="161"/>
      <c r="I20" s="162"/>
    </row>
    <row r="21" spans="1:9" ht="36" customHeight="1" outlineLevel="1" x14ac:dyDescent="0.25">
      <c r="B21" s="140" t="s">
        <v>120</v>
      </c>
      <c r="C21" s="138"/>
      <c r="D21" s="138"/>
      <c r="E21" s="96"/>
      <c r="F21" s="97">
        <v>10800</v>
      </c>
      <c r="G21" s="98"/>
      <c r="H21" s="98"/>
      <c r="I21" s="99"/>
    </row>
    <row r="22" spans="1:9" ht="36" customHeight="1" outlineLevel="1" x14ac:dyDescent="0.25">
      <c r="B22" s="140" t="s">
        <v>121</v>
      </c>
      <c r="C22" s="138"/>
      <c r="D22" s="138"/>
      <c r="E22" s="96"/>
      <c r="F22" s="97">
        <v>21600</v>
      </c>
      <c r="G22" s="98"/>
      <c r="H22" s="98"/>
      <c r="I22" s="99"/>
    </row>
    <row r="23" spans="1:9" ht="36" customHeight="1" outlineLevel="1" x14ac:dyDescent="0.25">
      <c r="B23" s="140" t="s">
        <v>122</v>
      </c>
      <c r="C23" s="138"/>
      <c r="D23" s="138"/>
      <c r="E23" s="96"/>
      <c r="F23" s="97">
        <v>32400</v>
      </c>
      <c r="G23" s="98"/>
      <c r="H23" s="98"/>
      <c r="I23" s="99"/>
    </row>
    <row r="24" spans="1:9" ht="36" customHeight="1" outlineLevel="1" x14ac:dyDescent="0.25">
      <c r="B24" s="140" t="s">
        <v>123</v>
      </c>
      <c r="C24" s="138"/>
      <c r="D24" s="138"/>
      <c r="E24" s="96"/>
      <c r="F24" s="97">
        <v>43200</v>
      </c>
      <c r="G24" s="98"/>
      <c r="H24" s="98"/>
      <c r="I24" s="99"/>
    </row>
    <row r="25" spans="1:9" ht="36" customHeight="1" outlineLevel="1" x14ac:dyDescent="0.25">
      <c r="B25" s="140" t="s">
        <v>124</v>
      </c>
      <c r="C25" s="138"/>
      <c r="D25" s="138"/>
      <c r="E25" s="96"/>
      <c r="F25" s="97">
        <v>54000</v>
      </c>
      <c r="G25" s="98"/>
      <c r="H25" s="98"/>
      <c r="I25" s="99"/>
    </row>
    <row r="26" spans="1:9" ht="36" customHeight="1" outlineLevel="1" x14ac:dyDescent="0.25">
      <c r="B26" s="140" t="s">
        <v>125</v>
      </c>
      <c r="C26" s="138"/>
      <c r="D26" s="138"/>
      <c r="E26" s="96"/>
      <c r="F26" s="97">
        <v>64800</v>
      </c>
      <c r="G26" s="98"/>
      <c r="H26" s="98"/>
      <c r="I26" s="99"/>
    </row>
    <row r="27" spans="1:9" ht="36" customHeight="1" outlineLevel="1" x14ac:dyDescent="0.25">
      <c r="B27" s="140" t="s">
        <v>126</v>
      </c>
      <c r="C27" s="138"/>
      <c r="D27" s="138"/>
      <c r="E27" s="96"/>
      <c r="F27" s="97">
        <v>75600</v>
      </c>
      <c r="G27" s="98"/>
      <c r="H27" s="98"/>
      <c r="I27" s="99"/>
    </row>
    <row r="28" spans="1:9" ht="36" customHeight="1" outlineLevel="1" x14ac:dyDescent="0.25">
      <c r="B28" s="140" t="s">
        <v>127</v>
      </c>
      <c r="C28" s="138"/>
      <c r="D28" s="138"/>
      <c r="E28" s="96"/>
      <c r="F28" s="97">
        <v>86400</v>
      </c>
      <c r="G28" s="98"/>
      <c r="H28" s="98"/>
      <c r="I28" s="99"/>
    </row>
    <row r="29" spans="1:9" ht="36" customHeight="1" outlineLevel="1" x14ac:dyDescent="0.25">
      <c r="B29" s="140" t="s">
        <v>128</v>
      </c>
      <c r="C29" s="138"/>
      <c r="D29" s="138"/>
      <c r="E29" s="96"/>
      <c r="F29" s="97">
        <v>97200</v>
      </c>
      <c r="G29" s="98"/>
      <c r="H29" s="98"/>
      <c r="I29" s="99"/>
    </row>
    <row r="30" spans="1:9" ht="36" customHeight="1" outlineLevel="1" x14ac:dyDescent="0.25">
      <c r="B30" s="140" t="s">
        <v>129</v>
      </c>
      <c r="C30" s="138"/>
      <c r="D30" s="138"/>
      <c r="E30" s="96"/>
      <c r="F30" s="97">
        <v>108000</v>
      </c>
      <c r="G30" s="98"/>
      <c r="H30" s="98"/>
      <c r="I30" s="99"/>
    </row>
    <row r="31" spans="1:9" ht="36" customHeight="1" outlineLevel="1" x14ac:dyDescent="0.25">
      <c r="B31" s="140" t="s">
        <v>130</v>
      </c>
      <c r="C31" s="138"/>
      <c r="D31" s="138"/>
      <c r="E31" s="96"/>
      <c r="F31" s="97">
        <v>118800</v>
      </c>
      <c r="G31" s="98"/>
      <c r="H31" s="98"/>
      <c r="I31" s="99"/>
    </row>
    <row r="32" spans="1:9" ht="36" customHeight="1" outlineLevel="1" x14ac:dyDescent="0.25">
      <c r="B32" s="140" t="s">
        <v>131</v>
      </c>
      <c r="C32" s="138"/>
      <c r="D32" s="138"/>
      <c r="E32" s="96"/>
      <c r="F32" s="97">
        <v>129600</v>
      </c>
      <c r="G32" s="98"/>
      <c r="H32" s="98"/>
      <c r="I32" s="99"/>
    </row>
    <row r="33" spans="2:9" ht="36" customHeight="1" outlineLevel="1" x14ac:dyDescent="0.25">
      <c r="B33" s="140" t="s">
        <v>132</v>
      </c>
      <c r="C33" s="138"/>
      <c r="D33" s="138"/>
      <c r="E33" s="96"/>
      <c r="F33" s="97">
        <v>140400</v>
      </c>
      <c r="G33" s="98"/>
      <c r="H33" s="98"/>
      <c r="I33" s="99"/>
    </row>
    <row r="34" spans="2:9" ht="36" customHeight="1" outlineLevel="1" x14ac:dyDescent="0.25">
      <c r="B34" s="140" t="s">
        <v>133</v>
      </c>
      <c r="C34" s="138"/>
      <c r="D34" s="138"/>
      <c r="E34" s="96"/>
      <c r="F34" s="97">
        <v>151200</v>
      </c>
      <c r="G34" s="98"/>
      <c r="H34" s="98"/>
      <c r="I34" s="99"/>
    </row>
    <row r="35" spans="2:9" ht="36" customHeight="1" outlineLevel="1" x14ac:dyDescent="0.25">
      <c r="B35" s="140" t="s">
        <v>134</v>
      </c>
      <c r="C35" s="138"/>
      <c r="D35" s="138"/>
      <c r="E35" s="96"/>
      <c r="F35" s="97">
        <v>162000</v>
      </c>
      <c r="G35" s="98"/>
      <c r="H35" s="98"/>
      <c r="I35" s="99"/>
    </row>
    <row r="36" spans="2:9" ht="36" customHeight="1" outlineLevel="1" x14ac:dyDescent="0.25">
      <c r="B36" s="140" t="s">
        <v>135</v>
      </c>
      <c r="C36" s="138"/>
      <c r="D36" s="138"/>
      <c r="E36" s="96"/>
      <c r="F36" s="97">
        <v>172800</v>
      </c>
      <c r="G36" s="98"/>
      <c r="H36" s="98"/>
      <c r="I36" s="99"/>
    </row>
    <row r="37" spans="2:9" ht="36" customHeight="1" outlineLevel="1" x14ac:dyDescent="0.25">
      <c r="B37" s="140" t="s">
        <v>136</v>
      </c>
      <c r="C37" s="138"/>
      <c r="D37" s="138"/>
      <c r="E37" s="96"/>
      <c r="F37" s="97">
        <v>183600</v>
      </c>
      <c r="G37" s="98"/>
      <c r="H37" s="98"/>
      <c r="I37" s="99"/>
    </row>
    <row r="38" spans="2:9" ht="36" customHeight="1" outlineLevel="1" x14ac:dyDescent="0.25">
      <c r="B38" s="140" t="s">
        <v>137</v>
      </c>
      <c r="C38" s="138"/>
      <c r="D38" s="138"/>
      <c r="E38" s="96"/>
      <c r="F38" s="97">
        <v>194400</v>
      </c>
      <c r="G38" s="98"/>
      <c r="H38" s="98"/>
      <c r="I38" s="99"/>
    </row>
    <row r="39" spans="2:9" ht="36" customHeight="1" outlineLevel="1" x14ac:dyDescent="0.25">
      <c r="B39" s="140" t="s">
        <v>138</v>
      </c>
      <c r="C39" s="138"/>
      <c r="D39" s="138"/>
      <c r="E39" s="96"/>
      <c r="F39" s="97">
        <v>205200</v>
      </c>
      <c r="G39" s="98"/>
      <c r="H39" s="98"/>
      <c r="I39" s="99"/>
    </row>
    <row r="40" spans="2:9" ht="36" customHeight="1" outlineLevel="1" thickBot="1" x14ac:dyDescent="0.3">
      <c r="B40" s="140" t="s">
        <v>139</v>
      </c>
      <c r="C40" s="138"/>
      <c r="D40" s="138"/>
      <c r="E40" s="96"/>
      <c r="F40" s="97">
        <v>216000</v>
      </c>
      <c r="G40" s="98"/>
      <c r="H40" s="98"/>
      <c r="I40" s="99"/>
    </row>
    <row r="41" spans="2:9" ht="36" customHeight="1" thickBot="1" x14ac:dyDescent="0.3"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30456</v>
      </c>
      <c r="G41" s="153"/>
      <c r="H41" s="153"/>
      <c r="I41" s="154"/>
    </row>
    <row r="42" spans="2:9" ht="36" customHeight="1" x14ac:dyDescent="0.25">
      <c r="B42" s="94" t="s">
        <v>141</v>
      </c>
      <c r="C42" s="95"/>
      <c r="D42" s="95"/>
      <c r="E42" s="96"/>
      <c r="F42" s="97">
        <v>4860</v>
      </c>
      <c r="G42" s="98"/>
      <c r="H42" s="98"/>
      <c r="I42" s="99"/>
    </row>
    <row r="43" spans="2:9" ht="36" customHeight="1" x14ac:dyDescent="0.25">
      <c r="B43" s="94" t="s">
        <v>142</v>
      </c>
      <c r="C43" s="95"/>
      <c r="D43" s="95"/>
      <c r="E43" s="96"/>
      <c r="F43" s="97">
        <v>18432</v>
      </c>
      <c r="G43" s="98"/>
      <c r="H43" s="98"/>
      <c r="I43" s="99"/>
    </row>
    <row r="44" spans="2:9" ht="36" customHeight="1" x14ac:dyDescent="0.25">
      <c r="B44" s="94" t="s">
        <v>214</v>
      </c>
      <c r="C44" s="95"/>
      <c r="D44" s="95"/>
      <c r="E44" s="96"/>
      <c r="F44" s="97">
        <v>2844</v>
      </c>
      <c r="G44" s="98"/>
      <c r="H44" s="98"/>
      <c r="I44" s="99"/>
    </row>
    <row r="45" spans="2:9" ht="36" customHeight="1" x14ac:dyDescent="0.25">
      <c r="B45" s="94" t="s">
        <v>144</v>
      </c>
      <c r="C45" s="95"/>
      <c r="D45" s="95"/>
      <c r="E45" s="96"/>
      <c r="F45" s="97">
        <v>30096</v>
      </c>
      <c r="G45" s="98"/>
      <c r="H45" s="98"/>
      <c r="I45" s="99"/>
    </row>
    <row r="46" spans="2:9" ht="36" customHeight="1" x14ac:dyDescent="0.25">
      <c r="B46" s="94" t="s">
        <v>145</v>
      </c>
      <c r="C46" s="95"/>
      <c r="D46" s="95"/>
      <c r="E46" s="96"/>
      <c r="F46" s="97">
        <v>8856</v>
      </c>
      <c r="G46" s="98"/>
      <c r="H46" s="98"/>
      <c r="I46" s="99"/>
    </row>
    <row r="47" spans="2:9" ht="36" customHeight="1" x14ac:dyDescent="0.25">
      <c r="B47" s="94" t="s">
        <v>146</v>
      </c>
      <c r="C47" s="95"/>
      <c r="D47" s="95"/>
      <c r="E47" s="96"/>
      <c r="F47" s="97">
        <v>25848</v>
      </c>
      <c r="G47" s="98"/>
      <c r="H47" s="98"/>
      <c r="I47" s="99"/>
    </row>
    <row r="48" spans="2:9" ht="36" customHeight="1" x14ac:dyDescent="0.25">
      <c r="B48" s="94" t="s">
        <v>147</v>
      </c>
      <c r="C48" s="95"/>
      <c r="D48" s="95"/>
      <c r="E48" s="96"/>
      <c r="F48" s="97">
        <v>1440</v>
      </c>
      <c r="G48" s="98"/>
      <c r="H48" s="98"/>
      <c r="I48" s="99"/>
    </row>
    <row r="49" spans="1:9" ht="36" customHeight="1" x14ac:dyDescent="0.25">
      <c r="B49" s="94" t="s">
        <v>148</v>
      </c>
      <c r="C49" s="95"/>
      <c r="D49" s="95"/>
      <c r="E49" s="96"/>
      <c r="F49" s="97">
        <v>1440</v>
      </c>
      <c r="G49" s="98"/>
      <c r="H49" s="98"/>
      <c r="I49" s="99"/>
    </row>
    <row r="50" spans="1:9" ht="36" customHeight="1" x14ac:dyDescent="0.25">
      <c r="B50" s="94" t="s">
        <v>149</v>
      </c>
      <c r="C50" s="95"/>
      <c r="D50" s="95"/>
      <c r="E50" s="96"/>
      <c r="F50" s="97">
        <v>2880</v>
      </c>
      <c r="G50" s="98"/>
      <c r="H50" s="98"/>
      <c r="I50" s="99"/>
    </row>
    <row r="51" spans="1:9" ht="36" customHeight="1" x14ac:dyDescent="0.25">
      <c r="B51" s="94" t="s">
        <v>150</v>
      </c>
      <c r="C51" s="95"/>
      <c r="D51" s="95"/>
      <c r="E51" s="96"/>
      <c r="F51" s="97">
        <v>4320</v>
      </c>
      <c r="G51" s="98"/>
      <c r="H51" s="98"/>
      <c r="I51" s="99"/>
    </row>
    <row r="52" spans="1:9" ht="36" customHeight="1" thickBot="1" x14ac:dyDescent="0.3">
      <c r="B52" s="94" t="s">
        <v>151</v>
      </c>
      <c r="C52" s="95"/>
      <c r="D52" s="95"/>
      <c r="E52" s="96"/>
      <c r="F52" s="97">
        <v>30456</v>
      </c>
      <c r="G52" s="98"/>
      <c r="H52" s="98"/>
      <c r="I52" s="99"/>
    </row>
    <row r="53" spans="1:9" ht="54" customHeight="1" thickBot="1" x14ac:dyDescent="0.3">
      <c r="B53" s="193" t="s">
        <v>215</v>
      </c>
      <c r="C53" s="194"/>
      <c r="D53" s="194"/>
      <c r="E53" s="195"/>
      <c r="F53" s="126" t="str">
        <f>"Цена от "&amp;MIN(F55,F59:F72)&amp;" до "&amp;MAX(F55,F59:F72)</f>
        <v>Цена от 3024 до 135360</v>
      </c>
      <c r="G53" s="127"/>
      <c r="H53" s="127"/>
      <c r="I53" s="128"/>
    </row>
    <row r="54" spans="1:9" ht="24" thickBot="1" x14ac:dyDescent="0.3">
      <c r="B54" s="85"/>
      <c r="C54" s="86"/>
      <c r="D54" s="86"/>
      <c r="E54" s="87"/>
      <c r="F54" s="88"/>
      <c r="G54" s="89"/>
      <c r="H54" s="89"/>
      <c r="I54" s="90"/>
    </row>
    <row r="55" spans="1:9" ht="36" customHeight="1" x14ac:dyDescent="0.25">
      <c r="B55" s="94" t="s">
        <v>153</v>
      </c>
      <c r="C55" s="95"/>
      <c r="D55" s="95"/>
      <c r="E55" s="96"/>
      <c r="F55" s="97">
        <v>55800</v>
      </c>
      <c r="G55" s="98"/>
      <c r="H55" s="98"/>
      <c r="I55" s="99"/>
    </row>
    <row r="56" spans="1:9" ht="36" customHeight="1" x14ac:dyDescent="0.25">
      <c r="B56" s="94" t="s">
        <v>154</v>
      </c>
      <c r="C56" s="95"/>
      <c r="D56" s="95"/>
      <c r="E56" s="96"/>
      <c r="F56" s="97">
        <v>5580</v>
      </c>
      <c r="G56" s="98"/>
      <c r="H56" s="98"/>
      <c r="I56" s="99"/>
    </row>
    <row r="57" spans="1:9" ht="36" customHeight="1" thickBot="1" x14ac:dyDescent="0.3">
      <c r="B57" s="94" t="s">
        <v>155</v>
      </c>
      <c r="C57" s="95"/>
      <c r="D57" s="95"/>
      <c r="E57" s="96"/>
      <c r="F57" s="97">
        <v>13950</v>
      </c>
      <c r="G57" s="98"/>
      <c r="H57" s="98"/>
      <c r="I57" s="99"/>
    </row>
    <row r="58" spans="1:9" ht="24" thickBot="1" x14ac:dyDescent="0.3">
      <c r="B58" s="85"/>
      <c r="C58" s="86"/>
      <c r="D58" s="86"/>
      <c r="E58" s="87"/>
      <c r="F58" s="88"/>
      <c r="G58" s="89"/>
      <c r="H58" s="89"/>
      <c r="I58" s="90"/>
    </row>
    <row r="59" spans="1:9" ht="36" customHeight="1" x14ac:dyDescent="0.25">
      <c r="A59" s="35" t="s">
        <v>111</v>
      </c>
      <c r="B59" s="94" t="s">
        <v>156</v>
      </c>
      <c r="C59" s="95"/>
      <c r="D59" s="95"/>
      <c r="E59" s="96"/>
      <c r="F59" s="97">
        <v>31500</v>
      </c>
      <c r="G59" s="98"/>
      <c r="H59" s="98"/>
      <c r="I59" s="99"/>
    </row>
    <row r="60" spans="1:9" ht="36" customHeight="1" x14ac:dyDescent="0.25">
      <c r="A60" s="35" t="s">
        <v>111</v>
      </c>
      <c r="B60" s="140" t="s">
        <v>157</v>
      </c>
      <c r="C60" s="141"/>
      <c r="D60" s="141"/>
      <c r="E60" s="142"/>
      <c r="F60" s="97">
        <v>22680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158</v>
      </c>
      <c r="C61" s="95"/>
      <c r="D61" s="95"/>
      <c r="E61" s="96"/>
      <c r="F61" s="97">
        <v>111168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159</v>
      </c>
      <c r="C62" s="95"/>
      <c r="D62" s="95"/>
      <c r="E62" s="96"/>
      <c r="F62" s="97">
        <v>33300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160</v>
      </c>
      <c r="C63" s="95"/>
      <c r="D63" s="95"/>
      <c r="E63" s="96"/>
      <c r="F63" s="97">
        <v>39960</v>
      </c>
      <c r="G63" s="98"/>
      <c r="H63" s="98"/>
      <c r="I63" s="99"/>
    </row>
    <row r="64" spans="1:9" ht="36" customHeight="1" x14ac:dyDescent="0.25">
      <c r="A64" s="35" t="s">
        <v>111</v>
      </c>
      <c r="B64" s="94" t="s">
        <v>161</v>
      </c>
      <c r="C64" s="95"/>
      <c r="D64" s="95"/>
      <c r="E64" s="96"/>
      <c r="F64" s="97">
        <v>52416</v>
      </c>
      <c r="G64" s="98"/>
      <c r="H64" s="98"/>
      <c r="I64" s="99"/>
    </row>
    <row r="65" spans="1:9" ht="36" customHeight="1" x14ac:dyDescent="0.25">
      <c r="A65" s="35" t="s">
        <v>111</v>
      </c>
      <c r="B65" s="94" t="s">
        <v>162</v>
      </c>
      <c r="C65" s="95"/>
      <c r="D65" s="95"/>
      <c r="E65" s="96"/>
      <c r="F65" s="97">
        <v>44964</v>
      </c>
      <c r="G65" s="98"/>
      <c r="H65" s="98"/>
      <c r="I65" s="99"/>
    </row>
    <row r="66" spans="1:9" ht="36" customHeight="1" x14ac:dyDescent="0.25">
      <c r="A66" s="35" t="s">
        <v>111</v>
      </c>
      <c r="B66" s="94" t="s">
        <v>163</v>
      </c>
      <c r="C66" s="95"/>
      <c r="D66" s="95"/>
      <c r="E66" s="96"/>
      <c r="F66" s="97">
        <v>111168</v>
      </c>
      <c r="G66" s="98"/>
      <c r="H66" s="98"/>
      <c r="I66" s="99"/>
    </row>
    <row r="67" spans="1:9" ht="36" customHeight="1" x14ac:dyDescent="0.25">
      <c r="B67" s="112" t="s">
        <v>164</v>
      </c>
      <c r="C67" s="113"/>
      <c r="D67" s="113"/>
      <c r="E67" s="114"/>
      <c r="F67" s="97">
        <v>59400</v>
      </c>
      <c r="G67" s="98"/>
      <c r="H67" s="98"/>
      <c r="I67" s="99"/>
    </row>
    <row r="68" spans="1:9" ht="36" customHeight="1" x14ac:dyDescent="0.25">
      <c r="A68" s="35" t="s">
        <v>111</v>
      </c>
      <c r="B68" s="112" t="s">
        <v>165</v>
      </c>
      <c r="C68" s="113"/>
      <c r="D68" s="113"/>
      <c r="E68" s="114"/>
      <c r="F68" s="97">
        <v>3024</v>
      </c>
      <c r="G68" s="98"/>
      <c r="H68" s="98"/>
      <c r="I68" s="99"/>
    </row>
    <row r="69" spans="1:9" ht="36" customHeight="1" x14ac:dyDescent="0.25">
      <c r="B69" s="140" t="s">
        <v>166</v>
      </c>
      <c r="C69" s="141"/>
      <c r="D69" s="141"/>
      <c r="E69" s="142"/>
      <c r="F69" s="97">
        <v>27540</v>
      </c>
      <c r="G69" s="98"/>
      <c r="H69" s="98"/>
      <c r="I69" s="99"/>
    </row>
    <row r="70" spans="1:9" ht="36" customHeight="1" x14ac:dyDescent="0.25">
      <c r="A70" s="8"/>
      <c r="B70" s="140" t="s">
        <v>167</v>
      </c>
      <c r="C70" s="141"/>
      <c r="D70" s="141"/>
      <c r="E70" s="142"/>
      <c r="F70" s="97">
        <v>23220</v>
      </c>
      <c r="G70" s="98"/>
      <c r="H70" s="98"/>
      <c r="I70" s="99"/>
    </row>
    <row r="71" spans="1:9" ht="36" customHeight="1" x14ac:dyDescent="0.25">
      <c r="A71" s="35" t="s">
        <v>111</v>
      </c>
      <c r="B71" s="140" t="s">
        <v>168</v>
      </c>
      <c r="C71" s="141"/>
      <c r="D71" s="141"/>
      <c r="E71" s="142"/>
      <c r="F71" s="97">
        <v>135360</v>
      </c>
      <c r="G71" s="98"/>
      <c r="H71" s="98"/>
      <c r="I71" s="99"/>
    </row>
    <row r="72" spans="1:9" ht="36" customHeight="1" x14ac:dyDescent="0.25">
      <c r="A72" s="35" t="s">
        <v>111</v>
      </c>
      <c r="B72" s="94" t="s">
        <v>169</v>
      </c>
      <c r="C72" s="95"/>
      <c r="D72" s="95"/>
      <c r="E72" s="96"/>
      <c r="F72" s="97">
        <v>30096</v>
      </c>
      <c r="G72" s="98"/>
      <c r="H72" s="98"/>
      <c r="I72" s="99"/>
    </row>
    <row r="73" spans="1:9" ht="37.5" customHeight="1" x14ac:dyDescent="0.25">
      <c r="A73" s="7"/>
      <c r="B73" s="94" t="s">
        <v>170</v>
      </c>
      <c r="C73" s="95"/>
      <c r="D73" s="95"/>
      <c r="E73" s="96"/>
      <c r="F73" s="97">
        <v>4860</v>
      </c>
      <c r="G73" s="98"/>
      <c r="H73" s="98"/>
      <c r="I73" s="99"/>
    </row>
    <row r="74" spans="1:9" ht="36" customHeight="1" x14ac:dyDescent="0.25">
      <c r="A74" s="7"/>
      <c r="B74" s="94" t="s">
        <v>171</v>
      </c>
      <c r="C74" s="95"/>
      <c r="D74" s="95"/>
      <c r="E74" s="96"/>
      <c r="F74" s="97">
        <v>57150</v>
      </c>
      <c r="G74" s="98"/>
      <c r="H74" s="98"/>
      <c r="I74" s="99"/>
    </row>
    <row r="75" spans="1:9" ht="36" customHeight="1" x14ac:dyDescent="0.25">
      <c r="A75" s="7"/>
      <c r="B75" s="94" t="s">
        <v>172</v>
      </c>
      <c r="C75" s="95"/>
      <c r="D75" s="95"/>
      <c r="E75" s="138"/>
      <c r="F75" s="97">
        <v>36000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216</v>
      </c>
      <c r="C76" s="95"/>
      <c r="D76" s="95"/>
      <c r="E76" s="96"/>
      <c r="F76" s="97">
        <v>44640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174</v>
      </c>
      <c r="C77" s="95"/>
      <c r="D77" s="95"/>
      <c r="E77" s="96"/>
      <c r="F77" s="97">
        <v>32400</v>
      </c>
      <c r="G77" s="98"/>
      <c r="H77" s="98"/>
      <c r="I77" s="99"/>
    </row>
    <row r="78" spans="1:9" ht="36" customHeight="1" x14ac:dyDescent="0.25">
      <c r="A78" s="35" t="s">
        <v>113</v>
      </c>
      <c r="B78" s="94" t="s">
        <v>218</v>
      </c>
      <c r="C78" s="95"/>
      <c r="D78" s="95"/>
      <c r="E78" s="96"/>
      <c r="F78" s="97">
        <v>156240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219</v>
      </c>
      <c r="C79" s="95"/>
      <c r="D79" s="95"/>
      <c r="E79" s="96"/>
      <c r="F79" s="97">
        <v>46800</v>
      </c>
      <c r="G79" s="98"/>
      <c r="H79" s="98"/>
      <c r="I79" s="99"/>
    </row>
    <row r="80" spans="1:9" ht="36" customHeight="1" x14ac:dyDescent="0.25">
      <c r="A80" s="35" t="s">
        <v>113</v>
      </c>
      <c r="B80" s="94" t="s">
        <v>220</v>
      </c>
      <c r="C80" s="95"/>
      <c r="D80" s="95"/>
      <c r="E80" s="96"/>
      <c r="F80" s="135">
        <v>56160</v>
      </c>
      <c r="G80" s="136"/>
      <c r="H80" s="136"/>
      <c r="I80" s="137"/>
    </row>
    <row r="81" spans="1:9" ht="36" customHeight="1" x14ac:dyDescent="0.25">
      <c r="A81" s="35" t="s">
        <v>113</v>
      </c>
      <c r="B81" s="94" t="s">
        <v>221</v>
      </c>
      <c r="C81" s="95"/>
      <c r="D81" s="95"/>
      <c r="E81" s="96"/>
      <c r="F81" s="97">
        <v>73440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222</v>
      </c>
      <c r="C82" s="95"/>
      <c r="D82" s="95"/>
      <c r="E82" s="96"/>
      <c r="F82" s="97">
        <v>63360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223</v>
      </c>
      <c r="C83" s="95"/>
      <c r="D83" s="95"/>
      <c r="E83" s="96"/>
      <c r="F83" s="97">
        <v>156240</v>
      </c>
      <c r="G83" s="98"/>
      <c r="H83" s="98"/>
      <c r="I83" s="99"/>
    </row>
    <row r="84" spans="1:9" ht="36" customHeight="1" x14ac:dyDescent="0.25">
      <c r="A84" s="35" t="s">
        <v>113</v>
      </c>
      <c r="B84" s="94" t="s">
        <v>224</v>
      </c>
      <c r="C84" s="95"/>
      <c r="D84" s="95"/>
      <c r="E84" s="96"/>
      <c r="F84" s="97">
        <v>4320</v>
      </c>
      <c r="G84" s="98"/>
      <c r="H84" s="98"/>
      <c r="I84" s="99"/>
    </row>
    <row r="85" spans="1:9" ht="36" customHeight="1" x14ac:dyDescent="0.25">
      <c r="A85" s="35" t="s">
        <v>113</v>
      </c>
      <c r="B85" s="94" t="s">
        <v>225</v>
      </c>
      <c r="C85" s="95"/>
      <c r="D85" s="95"/>
      <c r="E85" s="96"/>
      <c r="F85" s="97">
        <v>190080</v>
      </c>
      <c r="G85" s="98"/>
      <c r="H85" s="98"/>
      <c r="I85" s="99"/>
    </row>
    <row r="86" spans="1:9" ht="36" customHeight="1" x14ac:dyDescent="0.25">
      <c r="A86" s="35" t="s">
        <v>113</v>
      </c>
      <c r="B86" s="94" t="s">
        <v>226</v>
      </c>
      <c r="C86" s="95"/>
      <c r="D86" s="95"/>
      <c r="E86" s="96"/>
      <c r="F86" s="97">
        <v>42480</v>
      </c>
      <c r="G86" s="98"/>
      <c r="H86" s="98"/>
      <c r="I86" s="99"/>
    </row>
    <row r="87" spans="1:9" ht="27" customHeight="1" thickBot="1" x14ac:dyDescent="0.3">
      <c r="B87" s="467" t="s">
        <v>184</v>
      </c>
      <c r="C87" s="468"/>
      <c r="D87" s="468"/>
      <c r="E87" s="469"/>
      <c r="F87" s="467"/>
      <c r="G87" s="468"/>
      <c r="H87" s="468"/>
      <c r="I87" s="469"/>
    </row>
    <row r="88" spans="1:9" ht="19.5" customHeight="1" thickBot="1" x14ac:dyDescent="0.3">
      <c r="B88" s="188" t="s">
        <v>185</v>
      </c>
      <c r="C88" s="189"/>
      <c r="D88" s="189"/>
      <c r="E88" s="190"/>
      <c r="F88" s="188"/>
      <c r="G88" s="189"/>
      <c r="H88" s="189"/>
      <c r="I88" s="190"/>
    </row>
    <row r="89" spans="1:9" ht="36" customHeight="1" x14ac:dyDescent="0.25">
      <c r="B89" s="182" t="s">
        <v>186</v>
      </c>
      <c r="C89" s="183"/>
      <c r="D89" s="183"/>
      <c r="E89" s="184"/>
      <c r="F89" s="244">
        <v>60</v>
      </c>
      <c r="G89" s="454"/>
      <c r="H89" s="454"/>
      <c r="I89" s="455"/>
    </row>
    <row r="90" spans="1:9" ht="36" customHeight="1" x14ac:dyDescent="0.25">
      <c r="B90" s="140" t="s">
        <v>187</v>
      </c>
      <c r="C90" s="141"/>
      <c r="D90" s="141"/>
      <c r="E90" s="142"/>
      <c r="F90" s="242">
        <v>60</v>
      </c>
      <c r="G90" s="305"/>
      <c r="H90" s="305"/>
      <c r="I90" s="306"/>
    </row>
    <row r="91" spans="1:9" ht="36" customHeight="1" thickBot="1" x14ac:dyDescent="0.3">
      <c r="B91" s="238" t="s">
        <v>188</v>
      </c>
      <c r="C91" s="239"/>
      <c r="D91" s="239"/>
      <c r="E91" s="240"/>
      <c r="F91" s="234">
        <v>120</v>
      </c>
      <c r="G91" s="395"/>
      <c r="H91" s="395"/>
      <c r="I91" s="396"/>
    </row>
    <row r="92" spans="1:9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</row>
    <row r="93" spans="1:9" ht="36" customHeight="1" x14ac:dyDescent="0.25">
      <c r="A93" s="35" t="s">
        <v>111</v>
      </c>
      <c r="B93" s="94" t="s">
        <v>253</v>
      </c>
      <c r="C93" s="95"/>
      <c r="D93" s="95"/>
      <c r="E93" s="96"/>
      <c r="F93" s="97">
        <v>25380</v>
      </c>
      <c r="G93" s="98"/>
      <c r="H93" s="98"/>
      <c r="I93" s="99"/>
    </row>
    <row r="94" spans="1:9" ht="36" customHeight="1" x14ac:dyDescent="0.25">
      <c r="A94" s="35" t="s">
        <v>111</v>
      </c>
      <c r="B94" s="94" t="s">
        <v>191</v>
      </c>
      <c r="C94" s="95"/>
      <c r="D94" s="95"/>
      <c r="E94" s="96"/>
      <c r="F94" s="97">
        <v>13500</v>
      </c>
      <c r="G94" s="98"/>
      <c r="H94" s="98"/>
      <c r="I94" s="99"/>
    </row>
    <row r="95" spans="1:9" ht="36" customHeight="1" x14ac:dyDescent="0.25">
      <c r="A95" s="35" t="s">
        <v>111</v>
      </c>
      <c r="B95" s="94" t="s">
        <v>192</v>
      </c>
      <c r="C95" s="95"/>
      <c r="D95" s="95"/>
      <c r="E95" s="96"/>
      <c r="F95" s="97">
        <v>25848</v>
      </c>
      <c r="G95" s="98"/>
      <c r="H95" s="98"/>
      <c r="I95" s="99"/>
    </row>
    <row r="96" spans="1:9" ht="36" customHeight="1" x14ac:dyDescent="0.25">
      <c r="A96" s="35" t="s">
        <v>113</v>
      </c>
      <c r="B96" s="94" t="s">
        <v>228</v>
      </c>
      <c r="C96" s="95"/>
      <c r="D96" s="95"/>
      <c r="E96" s="96"/>
      <c r="F96" s="97">
        <v>36000</v>
      </c>
      <c r="G96" s="98"/>
      <c r="H96" s="98"/>
      <c r="I96" s="99"/>
    </row>
    <row r="97" spans="1:9" ht="36" customHeight="1" x14ac:dyDescent="0.25">
      <c r="A97" s="35" t="s">
        <v>113</v>
      </c>
      <c r="B97" s="94" t="s">
        <v>229</v>
      </c>
      <c r="C97" s="95"/>
      <c r="D97" s="95"/>
      <c r="E97" s="96"/>
      <c r="F97" s="97">
        <v>19440</v>
      </c>
      <c r="G97" s="98"/>
      <c r="H97" s="98"/>
      <c r="I97" s="99"/>
    </row>
    <row r="98" spans="1:9" ht="36" customHeight="1" x14ac:dyDescent="0.25">
      <c r="A98" s="35" t="s">
        <v>113</v>
      </c>
      <c r="B98" s="94" t="s">
        <v>230</v>
      </c>
      <c r="C98" s="95"/>
      <c r="D98" s="95"/>
      <c r="E98" s="96"/>
      <c r="F98" s="97">
        <v>36720</v>
      </c>
      <c r="G98" s="98"/>
      <c r="H98" s="98"/>
      <c r="I98" s="99"/>
    </row>
    <row r="99" spans="1:9" ht="36" customHeight="1" thickBot="1" x14ac:dyDescent="0.3">
      <c r="A99" s="7"/>
      <c r="B99" s="94" t="s">
        <v>196</v>
      </c>
      <c r="C99" s="95"/>
      <c r="D99" s="95"/>
      <c r="E99" s="96"/>
      <c r="F99" s="97">
        <v>30060</v>
      </c>
      <c r="G99" s="98"/>
      <c r="H99" s="98"/>
      <c r="I99" s="99"/>
    </row>
    <row r="100" spans="1:9" ht="54" customHeight="1" thickBot="1" x14ac:dyDescent="0.3">
      <c r="B100" s="119" t="s">
        <v>197</v>
      </c>
      <c r="C100" s="120"/>
      <c r="D100" s="120"/>
      <c r="E100" s="121"/>
      <c r="F100" s="122"/>
      <c r="G100" s="123"/>
      <c r="H100" s="123"/>
      <c r="I100" s="124"/>
    </row>
    <row r="101" spans="1:9" ht="36" customHeight="1" x14ac:dyDescent="0.25">
      <c r="B101" s="112" t="s">
        <v>198</v>
      </c>
      <c r="C101" s="113"/>
      <c r="D101" s="113"/>
      <c r="E101" s="114"/>
      <c r="F101" s="115">
        <v>46080</v>
      </c>
      <c r="G101" s="116"/>
      <c r="H101" s="116"/>
      <c r="I101" s="117"/>
    </row>
    <row r="102" spans="1:9" ht="36" customHeight="1" x14ac:dyDescent="0.25">
      <c r="B102" s="94" t="s">
        <v>199</v>
      </c>
      <c r="C102" s="95"/>
      <c r="D102" s="95"/>
      <c r="E102" s="96"/>
      <c r="F102" s="97">
        <v>92160</v>
      </c>
      <c r="G102" s="98"/>
      <c r="H102" s="98"/>
      <c r="I102" s="99"/>
    </row>
    <row r="103" spans="1:9" ht="36" customHeight="1" x14ac:dyDescent="0.25">
      <c r="B103" s="94" t="s">
        <v>200</v>
      </c>
      <c r="C103" s="95"/>
      <c r="D103" s="95"/>
      <c r="E103" s="96"/>
      <c r="F103" s="97">
        <v>115056</v>
      </c>
      <c r="G103" s="98"/>
      <c r="H103" s="98"/>
      <c r="I103" s="99"/>
    </row>
    <row r="104" spans="1:9" ht="36" customHeight="1" x14ac:dyDescent="0.25">
      <c r="B104" s="94" t="s">
        <v>201</v>
      </c>
      <c r="C104" s="95"/>
      <c r="D104" s="95"/>
      <c r="E104" s="96"/>
      <c r="F104" s="97">
        <v>1440</v>
      </c>
      <c r="G104" s="98"/>
      <c r="H104" s="98"/>
      <c r="I104" s="99"/>
    </row>
    <row r="105" spans="1:9" ht="36" customHeight="1" x14ac:dyDescent="0.25">
      <c r="B105" s="94" t="s">
        <v>202</v>
      </c>
      <c r="C105" s="95"/>
      <c r="D105" s="95"/>
      <c r="E105" s="96"/>
      <c r="F105" s="97">
        <v>69048</v>
      </c>
      <c r="G105" s="98"/>
      <c r="H105" s="98"/>
      <c r="I105" s="99"/>
    </row>
    <row r="106" spans="1:9" ht="36" customHeight="1" x14ac:dyDescent="0.25">
      <c r="B106" s="94" t="s">
        <v>203</v>
      </c>
      <c r="C106" s="95"/>
      <c r="D106" s="95"/>
      <c r="E106" s="96"/>
      <c r="F106" s="97">
        <v>138060</v>
      </c>
      <c r="G106" s="98"/>
      <c r="H106" s="98"/>
      <c r="I106" s="99"/>
    </row>
    <row r="107" spans="1:9" ht="36" customHeight="1" x14ac:dyDescent="0.25">
      <c r="B107" s="94" t="s">
        <v>204</v>
      </c>
      <c r="C107" s="95"/>
      <c r="D107" s="95"/>
      <c r="E107" s="96"/>
      <c r="F107" s="97">
        <v>172728</v>
      </c>
      <c r="G107" s="98"/>
      <c r="H107" s="98"/>
      <c r="I107" s="99"/>
    </row>
    <row r="108" spans="1:9" ht="36" customHeight="1" thickBot="1" x14ac:dyDescent="0.3">
      <c r="B108" s="100" t="s">
        <v>205</v>
      </c>
      <c r="C108" s="101"/>
      <c r="D108" s="101"/>
      <c r="E108" s="102"/>
      <c r="F108" s="173">
        <v>2484</v>
      </c>
      <c r="G108" s="174"/>
      <c r="H108" s="174"/>
      <c r="I108" s="175"/>
    </row>
    <row r="109" spans="1:9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</row>
    <row r="110" spans="1:9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</row>
    <row r="111" spans="1:9" ht="36" customHeight="1" thickBot="1" x14ac:dyDescent="0.3">
      <c r="B111" s="85"/>
      <c r="C111" s="86"/>
      <c r="D111" s="86"/>
      <c r="E111" s="87"/>
      <c r="F111" s="88"/>
      <c r="G111" s="89"/>
      <c r="H111" s="89"/>
      <c r="I111" s="90"/>
    </row>
    <row r="112" spans="1:9" ht="21" customHeight="1" x14ac:dyDescent="0.25">
      <c r="B112" s="91"/>
      <c r="C112" s="91"/>
      <c r="D112" s="91"/>
      <c r="E112" s="91"/>
      <c r="F112" s="91"/>
      <c r="G112" s="91"/>
      <c r="H112" s="91"/>
      <c r="I112" s="91"/>
    </row>
    <row r="113" spans="1:9" s="31" customFormat="1" ht="27" customHeight="1" x14ac:dyDescent="0.25">
      <c r="A113" s="7" t="s">
        <v>113</v>
      </c>
      <c r="B113" s="92" t="s">
        <v>290</v>
      </c>
      <c r="C113" s="92"/>
      <c r="D113" s="92"/>
      <c r="E113" s="92"/>
      <c r="F113" s="92"/>
      <c r="G113" s="92"/>
      <c r="H113" s="92"/>
      <c r="I113" s="92"/>
    </row>
    <row r="114" spans="1:9" s="32" customFormat="1" ht="45" customHeight="1" x14ac:dyDescent="0.25">
      <c r="A114" s="7"/>
      <c r="B114" s="93" t="s">
        <v>210</v>
      </c>
      <c r="C114" s="93"/>
      <c r="D114" s="93"/>
      <c r="E114" s="93"/>
      <c r="F114" s="93"/>
      <c r="G114" s="93"/>
      <c r="H114" s="93"/>
      <c r="I114" s="93"/>
    </row>
    <row r="115" spans="1:9" ht="21" customHeight="1" x14ac:dyDescent="0.25"/>
  </sheetData>
  <sheetProtection selectLockedCells="1" selectUnlockedCells="1"/>
  <mergeCells count="220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2:I112"/>
    <mergeCell ref="B113:I113"/>
    <mergeCell ref="B114:I114"/>
    <mergeCell ref="B108:E108"/>
    <mergeCell ref="F108:I108"/>
    <mergeCell ref="B109:I109"/>
    <mergeCell ref="B110:E110"/>
    <mergeCell ref="F110:I110"/>
    <mergeCell ref="B111:E111"/>
    <mergeCell ref="F111:I111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24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6480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9360</v>
      </c>
      <c r="G12" s="104"/>
      <c r="H12" s="104"/>
      <c r="I12" s="104"/>
      <c r="J12" s="105"/>
    </row>
    <row r="13" spans="1:10" ht="24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1080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1512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4320 до 86400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8640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17280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21600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25920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30240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34560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38880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43200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47520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56160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60480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64800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69120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73440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77760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82080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86400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720 до 23760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6480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8640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1080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12240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4680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9360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720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720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1440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2160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23760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90000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15840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1584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5544</v>
      </c>
      <c r="G54" s="136"/>
      <c r="H54" s="136"/>
      <c r="I54" s="136"/>
      <c r="J54" s="137"/>
    </row>
    <row r="55" spans="1:10" ht="24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12240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9360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36000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41760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50112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9360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18360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36000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305">
        <v>90000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3060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10800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7200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72000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18720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5400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25200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30060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17280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13680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50400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59040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70848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13680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25920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50400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4320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100800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26640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23760</v>
      </c>
      <c r="G90" s="42">
        <f>H90*1.1</f>
        <v>21780</v>
      </c>
      <c r="H90" s="42">
        <v>19800</v>
      </c>
      <c r="I90" s="42">
        <f>H90*0.75</f>
        <v>14850</v>
      </c>
      <c r="J90" s="43">
        <f>H90*0.5</f>
        <v>9900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8280</v>
      </c>
      <c r="G91" s="98"/>
      <c r="H91" s="98"/>
      <c r="I91" s="98"/>
      <c r="J91" s="99"/>
    </row>
    <row r="92" spans="1:10" ht="36" customHeight="1" x14ac:dyDescent="0.25">
      <c r="A92" s="7"/>
      <c r="B92" s="280" t="s">
        <v>269</v>
      </c>
      <c r="C92" s="281"/>
      <c r="D92" s="281"/>
      <c r="E92" s="282"/>
      <c r="F92" s="97">
        <v>10080</v>
      </c>
      <c r="G92" s="98"/>
      <c r="H92" s="98"/>
      <c r="I92" s="98"/>
      <c r="J92" s="99"/>
    </row>
    <row r="93" spans="1:10" ht="36" customHeight="1" x14ac:dyDescent="0.25">
      <c r="A93" s="7" t="s">
        <v>111</v>
      </c>
      <c r="B93" s="280" t="s">
        <v>192</v>
      </c>
      <c r="C93" s="281"/>
      <c r="D93" s="281"/>
      <c r="E93" s="282"/>
      <c r="F93" s="97">
        <v>7200</v>
      </c>
      <c r="G93" s="98"/>
      <c r="H93" s="98"/>
      <c r="I93" s="98"/>
      <c r="J93" s="99"/>
    </row>
    <row r="94" spans="1:10" ht="36" customHeight="1" x14ac:dyDescent="0.25">
      <c r="A94" s="7" t="s">
        <v>113</v>
      </c>
      <c r="B94" s="280" t="s">
        <v>193</v>
      </c>
      <c r="C94" s="281"/>
      <c r="D94" s="281"/>
      <c r="E94" s="282"/>
      <c r="F94" s="41">
        <f>H94*1.2</f>
        <v>33696</v>
      </c>
      <c r="G94" s="42">
        <f>H94*1.1</f>
        <v>30888.000000000004</v>
      </c>
      <c r="H94" s="42">
        <v>28080</v>
      </c>
      <c r="I94" s="42">
        <f>H94*0.75</f>
        <v>21060</v>
      </c>
      <c r="J94" s="43">
        <f>H94*0.5</f>
        <v>14040</v>
      </c>
    </row>
    <row r="95" spans="1:10" ht="36" customHeight="1" x14ac:dyDescent="0.25">
      <c r="A95" s="7" t="s">
        <v>113</v>
      </c>
      <c r="B95" s="280" t="s">
        <v>194</v>
      </c>
      <c r="C95" s="281"/>
      <c r="D95" s="281"/>
      <c r="E95" s="282"/>
      <c r="F95" s="470">
        <v>12240</v>
      </c>
      <c r="G95" s="139"/>
      <c r="H95" s="139"/>
      <c r="I95" s="139"/>
      <c r="J95" s="197"/>
    </row>
    <row r="96" spans="1:10" ht="36" customHeight="1" x14ac:dyDescent="0.25">
      <c r="A96" s="7" t="s">
        <v>113</v>
      </c>
      <c r="B96" s="280" t="s">
        <v>195</v>
      </c>
      <c r="C96" s="281"/>
      <c r="D96" s="281"/>
      <c r="E96" s="282"/>
      <c r="F96" s="470">
        <v>10080</v>
      </c>
      <c r="G96" s="139"/>
      <c r="H96" s="139"/>
      <c r="I96" s="139"/>
      <c r="J96" s="197"/>
    </row>
    <row r="97" spans="1:10" ht="36" customHeight="1" x14ac:dyDescent="0.25">
      <c r="A97" s="7"/>
      <c r="B97" s="94" t="s">
        <v>196</v>
      </c>
      <c r="C97" s="95"/>
      <c r="D97" s="95"/>
      <c r="E97" s="138"/>
      <c r="F97" s="26">
        <f>H97*1.2</f>
        <v>21600</v>
      </c>
      <c r="G97" s="26">
        <f>H97*1.1</f>
        <v>19800</v>
      </c>
      <c r="H97" s="26">
        <v>18000</v>
      </c>
      <c r="I97" s="26">
        <f>H97*0.75</f>
        <v>13500</v>
      </c>
      <c r="J97" s="26">
        <f>H97*0.5</f>
        <v>9000</v>
      </c>
    </row>
    <row r="98" spans="1:10" ht="54" customHeight="1" thickBot="1" x14ac:dyDescent="0.3">
      <c r="A98" s="7"/>
      <c r="B98" s="350" t="s">
        <v>197</v>
      </c>
      <c r="C98" s="351"/>
      <c r="D98" s="351"/>
      <c r="E98" s="352"/>
      <c r="F98" s="443"/>
      <c r="G98" s="444"/>
      <c r="H98" s="444"/>
      <c r="I98" s="444"/>
      <c r="J98" s="445"/>
    </row>
    <row r="99" spans="1:10" ht="36" customHeight="1" x14ac:dyDescent="0.25">
      <c r="A99" s="7"/>
      <c r="B99" s="112" t="s">
        <v>198</v>
      </c>
      <c r="C99" s="113"/>
      <c r="D99" s="113"/>
      <c r="E99" s="114"/>
      <c r="F99" s="115">
        <v>23760</v>
      </c>
      <c r="G99" s="116"/>
      <c r="H99" s="116"/>
      <c r="I99" s="116"/>
      <c r="J99" s="117"/>
    </row>
    <row r="100" spans="1:10" ht="36" customHeight="1" x14ac:dyDescent="0.25">
      <c r="A100" s="7"/>
      <c r="B100" s="94" t="s">
        <v>199</v>
      </c>
      <c r="C100" s="95"/>
      <c r="D100" s="95"/>
      <c r="E100" s="96"/>
      <c r="F100" s="97">
        <v>47520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200</v>
      </c>
      <c r="C101" s="95"/>
      <c r="D101" s="95"/>
      <c r="E101" s="96"/>
      <c r="F101" s="97">
        <v>59400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201</v>
      </c>
      <c r="C102" s="95"/>
      <c r="D102" s="95"/>
      <c r="E102" s="96"/>
      <c r="F102" s="97">
        <v>720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202</v>
      </c>
      <c r="C103" s="95"/>
      <c r="D103" s="95"/>
      <c r="E103" s="96"/>
      <c r="F103" s="97">
        <v>35640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203</v>
      </c>
      <c r="C104" s="95"/>
      <c r="D104" s="95"/>
      <c r="E104" s="96"/>
      <c r="F104" s="97">
        <v>71280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204</v>
      </c>
      <c r="C105" s="95"/>
      <c r="D105" s="95"/>
      <c r="E105" s="96"/>
      <c r="F105" s="97">
        <v>89280</v>
      </c>
      <c r="G105" s="98"/>
      <c r="H105" s="98"/>
      <c r="I105" s="98"/>
      <c r="J105" s="99"/>
    </row>
    <row r="106" spans="1:10" ht="36" customHeight="1" thickBot="1" x14ac:dyDescent="0.3">
      <c r="A106" s="7"/>
      <c r="B106" s="100" t="s">
        <v>205</v>
      </c>
      <c r="C106" s="101"/>
      <c r="D106" s="101"/>
      <c r="E106" s="102"/>
      <c r="F106" s="103">
        <v>1080</v>
      </c>
      <c r="G106" s="104"/>
      <c r="H106" s="104"/>
      <c r="I106" s="104"/>
      <c r="J106" s="105"/>
    </row>
    <row r="107" spans="1:10" ht="36" customHeight="1" x14ac:dyDescent="0.25">
      <c r="A107" s="7"/>
      <c r="B107" s="300" t="s">
        <v>185</v>
      </c>
      <c r="C107" s="301"/>
      <c r="D107" s="301"/>
      <c r="E107" s="301"/>
      <c r="F107" s="301"/>
      <c r="G107" s="301"/>
      <c r="H107" s="301"/>
      <c r="I107" s="301"/>
      <c r="J107" s="302"/>
    </row>
    <row r="108" spans="1:10" ht="36" customHeight="1" thickBot="1" x14ac:dyDescent="0.3">
      <c r="A108" s="7"/>
      <c r="B108" s="330" t="s">
        <v>206</v>
      </c>
      <c r="C108" s="330"/>
      <c r="D108" s="330"/>
      <c r="E108" s="330"/>
      <c r="F108" s="311">
        <v>90</v>
      </c>
      <c r="G108" s="311"/>
      <c r="H108" s="311"/>
      <c r="I108" s="311"/>
      <c r="J108" s="312"/>
    </row>
    <row r="109" spans="1:10" ht="24" thickBot="1" x14ac:dyDescent="0.3">
      <c r="A109" s="7"/>
      <c r="B109" s="85"/>
      <c r="C109" s="155"/>
      <c r="D109" s="155"/>
      <c r="E109" s="156"/>
      <c r="F109" s="241"/>
      <c r="G109" s="303"/>
      <c r="H109" s="303"/>
      <c r="I109" s="303"/>
      <c r="J109" s="304"/>
    </row>
    <row r="110" spans="1:10" ht="21" customHeight="1" x14ac:dyDescent="0.25">
      <c r="A110" s="7"/>
      <c r="B110" s="27"/>
      <c r="C110" s="28"/>
      <c r="D110" s="28"/>
      <c r="E110" s="28"/>
      <c r="F110" s="29"/>
      <c r="G110" s="29"/>
      <c r="H110" s="29"/>
      <c r="I110" s="29"/>
      <c r="J110" s="29"/>
    </row>
    <row r="111" spans="1:10" ht="56.25" customHeight="1" x14ac:dyDescent="0.25">
      <c r="A111" s="7"/>
      <c r="B111" s="91" t="s">
        <v>251</v>
      </c>
      <c r="C111" s="91"/>
      <c r="D111" s="91"/>
      <c r="E111" s="91"/>
      <c r="F111" s="91"/>
      <c r="G111" s="91"/>
      <c r="H111" s="91"/>
      <c r="I111" s="91"/>
      <c r="J111" s="91"/>
    </row>
    <row r="112" spans="1:10" ht="41.25" customHeight="1" x14ac:dyDescent="0.25">
      <c r="A112" s="7"/>
      <c r="B112" s="91" t="s">
        <v>208</v>
      </c>
      <c r="C112" s="91"/>
      <c r="D112" s="91"/>
      <c r="E112" s="91"/>
      <c r="F112" s="91"/>
      <c r="G112" s="91"/>
      <c r="H112" s="91"/>
      <c r="I112" s="91"/>
      <c r="J112" s="91"/>
    </row>
    <row r="113" spans="1:10" ht="21" x14ac:dyDescent="0.25">
      <c r="A113" s="7" t="s">
        <v>113</v>
      </c>
      <c r="B113" s="92" t="s">
        <v>256</v>
      </c>
      <c r="C113" s="92"/>
      <c r="D113" s="92"/>
      <c r="E113" s="92"/>
      <c r="F113" s="92"/>
      <c r="G113" s="92"/>
      <c r="H113" s="92"/>
      <c r="I113" s="92"/>
      <c r="J113" s="92"/>
    </row>
    <row r="114" spans="1:10" ht="42" customHeight="1" x14ac:dyDescent="0.25">
      <c r="A114" s="7"/>
      <c r="B114" s="93" t="s">
        <v>210</v>
      </c>
      <c r="C114" s="93"/>
      <c r="D114" s="93"/>
      <c r="E114" s="93"/>
      <c r="F114" s="93"/>
      <c r="G114" s="93"/>
      <c r="H114" s="93"/>
      <c r="I114" s="93"/>
      <c r="J114" s="93"/>
    </row>
    <row r="115" spans="1:10" ht="21" x14ac:dyDescent="0.25">
      <c r="A115" s="7"/>
    </row>
  </sheetData>
  <sheetProtection selectLockedCells="1" selectUnlockedCells="1"/>
  <mergeCells count="209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41" activePane="bottomLeft" state="frozen"/>
      <selection activeCell="B11" sqref="B11:E11"/>
      <selection pane="bottomLeft" activeCell="A48" sqref="A48:XFD70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107136</v>
      </c>
      <c r="G8" s="16">
        <f>H8*1.1</f>
        <v>98208.000000000015</v>
      </c>
      <c r="H8" s="16">
        <v>89280</v>
      </c>
      <c r="I8" s="16">
        <f>H8*0.75</f>
        <v>66960</v>
      </c>
      <c r="J8" s="16">
        <f>H8*0.5</f>
        <v>44640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150336</v>
      </c>
      <c r="G9" s="18">
        <f>H9*1.1</f>
        <v>137808</v>
      </c>
      <c r="H9" s="18">
        <v>125280</v>
      </c>
      <c r="I9" s="18">
        <f>H9*0.75</f>
        <v>93960</v>
      </c>
      <c r="J9" s="18">
        <f>H9*0.5</f>
        <v>62640</v>
      </c>
    </row>
    <row r="10" spans="1:10" ht="24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22320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31680</v>
      </c>
      <c r="G12" s="104"/>
      <c r="H12" s="104"/>
      <c r="I12" s="104"/>
      <c r="J12" s="105"/>
    </row>
    <row r="13" spans="1:10" ht="24" customHeight="1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3600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5040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"&amp;MIN(F18:F47)&amp;" до "&amp;MAX(F18:F47)</f>
        <v>Цена от 24480 до 1419840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24480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48960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97920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146880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195840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244800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293760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342720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391680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440640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489600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538560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587520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636480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685440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734400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783360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832320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881280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930240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979200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1028160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1077120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1126080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1175040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1224000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1272960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1321920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1370880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1419840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3600 до 158400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15120</v>
      </c>
      <c r="G49" s="98"/>
      <c r="H49" s="98"/>
      <c r="I49" s="98"/>
      <c r="J49" s="99"/>
    </row>
    <row r="50" spans="1:10" ht="36" customHeight="1" x14ac:dyDescent="0.25">
      <c r="A50" s="7"/>
      <c r="B50" s="94" t="s">
        <v>142</v>
      </c>
      <c r="C50" s="95"/>
      <c r="D50" s="95"/>
      <c r="E50" s="96"/>
      <c r="F50" s="97">
        <v>31680</v>
      </c>
      <c r="G50" s="98"/>
      <c r="H50" s="98"/>
      <c r="I50" s="98"/>
      <c r="J50" s="99"/>
    </row>
    <row r="51" spans="1:10" ht="36" customHeight="1" x14ac:dyDescent="0.25">
      <c r="A51" s="7"/>
      <c r="B51" s="94" t="s">
        <v>214</v>
      </c>
      <c r="C51" s="95"/>
      <c r="D51" s="95"/>
      <c r="E51" s="96"/>
      <c r="F51" s="97">
        <v>7200</v>
      </c>
      <c r="G51" s="98"/>
      <c r="H51" s="98"/>
      <c r="I51" s="98"/>
      <c r="J51" s="99"/>
    </row>
    <row r="52" spans="1:10" ht="36" customHeight="1" x14ac:dyDescent="0.25">
      <c r="A52" s="7"/>
      <c r="B52" s="112" t="s">
        <v>144</v>
      </c>
      <c r="C52" s="113"/>
      <c r="D52" s="113"/>
      <c r="E52" s="114"/>
      <c r="F52" s="115">
        <v>158400</v>
      </c>
      <c r="G52" s="116"/>
      <c r="H52" s="116"/>
      <c r="I52" s="116"/>
      <c r="J52" s="117"/>
    </row>
    <row r="53" spans="1:10" ht="36" customHeight="1" x14ac:dyDescent="0.25">
      <c r="A53" s="7"/>
      <c r="B53" s="94" t="s">
        <v>145</v>
      </c>
      <c r="C53" s="95"/>
      <c r="D53" s="95"/>
      <c r="E53" s="96"/>
      <c r="F53" s="97">
        <v>20160</v>
      </c>
      <c r="G53" s="98"/>
      <c r="H53" s="98"/>
      <c r="I53" s="98"/>
      <c r="J53" s="99"/>
    </row>
    <row r="54" spans="1:10" ht="36" customHeight="1" x14ac:dyDescent="0.25">
      <c r="A54" s="7"/>
      <c r="B54" s="94" t="s">
        <v>146</v>
      </c>
      <c r="C54" s="95"/>
      <c r="D54" s="95"/>
      <c r="E54" s="96"/>
      <c r="F54" s="97">
        <v>57600</v>
      </c>
      <c r="G54" s="98"/>
      <c r="H54" s="98"/>
      <c r="I54" s="98"/>
      <c r="J54" s="99"/>
    </row>
    <row r="55" spans="1:10" ht="36" customHeight="1" x14ac:dyDescent="0.25">
      <c r="A55" s="7"/>
      <c r="B55" s="94" t="s">
        <v>147</v>
      </c>
      <c r="C55" s="95"/>
      <c r="D55" s="95"/>
      <c r="E55" s="96"/>
      <c r="F55" s="97">
        <v>3600</v>
      </c>
      <c r="G55" s="98"/>
      <c r="H55" s="98"/>
      <c r="I55" s="98"/>
      <c r="J55" s="99"/>
    </row>
    <row r="56" spans="1:10" ht="36" customHeight="1" x14ac:dyDescent="0.25">
      <c r="A56" s="7"/>
      <c r="B56" s="94" t="s">
        <v>148</v>
      </c>
      <c r="C56" s="95"/>
      <c r="D56" s="95"/>
      <c r="E56" s="96"/>
      <c r="F56" s="97">
        <v>3600</v>
      </c>
      <c r="G56" s="98"/>
      <c r="H56" s="98"/>
      <c r="I56" s="98"/>
      <c r="J56" s="99"/>
    </row>
    <row r="57" spans="1:10" ht="36" customHeight="1" x14ac:dyDescent="0.25">
      <c r="A57" s="7"/>
      <c r="B57" s="94" t="s">
        <v>149</v>
      </c>
      <c r="C57" s="95"/>
      <c r="D57" s="95"/>
      <c r="E57" s="96"/>
      <c r="F57" s="97">
        <v>7200</v>
      </c>
      <c r="G57" s="98"/>
      <c r="H57" s="98"/>
      <c r="I57" s="98"/>
      <c r="J57" s="99"/>
    </row>
    <row r="58" spans="1:10" ht="36" customHeight="1" x14ac:dyDescent="0.25">
      <c r="A58" s="7"/>
      <c r="B58" s="94" t="s">
        <v>150</v>
      </c>
      <c r="C58" s="95"/>
      <c r="D58" s="95"/>
      <c r="E58" s="96"/>
      <c r="F58" s="97">
        <v>10800</v>
      </c>
      <c r="G58" s="98"/>
      <c r="H58" s="98"/>
      <c r="I58" s="98"/>
      <c r="J58" s="99"/>
    </row>
    <row r="59" spans="1:10" ht="36" customHeight="1" thickBot="1" x14ac:dyDescent="0.3">
      <c r="A59" s="7"/>
      <c r="B59" s="94" t="s">
        <v>151</v>
      </c>
      <c r="C59" s="95"/>
      <c r="D59" s="95"/>
      <c r="E59" s="96"/>
      <c r="F59" s="97">
        <v>69120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6120 до 545760</v>
      </c>
      <c r="G60" s="274"/>
      <c r="H60" s="274"/>
      <c r="I60" s="274"/>
      <c r="J60" s="275"/>
    </row>
    <row r="61" spans="1:10" ht="24" customHeight="1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120960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12096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60480</v>
      </c>
      <c r="G64" s="136"/>
      <c r="H64" s="136"/>
      <c r="I64" s="136"/>
      <c r="J64" s="137"/>
    </row>
    <row r="65" spans="1:10" ht="24" customHeight="1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118800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140" t="s">
        <v>157</v>
      </c>
      <c r="C67" s="141"/>
      <c r="D67" s="141"/>
      <c r="E67" s="142"/>
      <c r="F67" s="242">
        <v>122400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112" t="s">
        <v>158</v>
      </c>
      <c r="C68" s="113"/>
      <c r="D68" s="113"/>
      <c r="E68" s="114"/>
      <c r="F68" s="242">
        <v>219600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112" t="s">
        <v>159</v>
      </c>
      <c r="C69" s="113"/>
      <c r="D69" s="113"/>
      <c r="E69" s="114"/>
      <c r="F69" s="242">
        <v>118800</v>
      </c>
      <c r="G69" s="305"/>
      <c r="H69" s="305"/>
      <c r="I69" s="305"/>
      <c r="J69" s="306"/>
    </row>
    <row r="70" spans="1:10" ht="36" customHeight="1" x14ac:dyDescent="0.25">
      <c r="A70" s="7" t="s">
        <v>111</v>
      </c>
      <c r="B70" s="112" t="s">
        <v>160</v>
      </c>
      <c r="C70" s="113"/>
      <c r="D70" s="113"/>
      <c r="E70" s="114"/>
      <c r="F70" s="242">
        <v>142560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112" t="s">
        <v>161</v>
      </c>
      <c r="C71" s="113"/>
      <c r="D71" s="113"/>
      <c r="E71" s="114"/>
      <c r="F71" s="242">
        <v>122400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112" t="s">
        <v>162</v>
      </c>
      <c r="C72" s="113"/>
      <c r="D72" s="113"/>
      <c r="E72" s="114"/>
      <c r="F72" s="242">
        <v>244800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112" t="s">
        <v>163</v>
      </c>
      <c r="C73" s="113"/>
      <c r="D73" s="113"/>
      <c r="E73" s="114"/>
      <c r="F73" s="242">
        <v>223200</v>
      </c>
      <c r="G73" s="305"/>
      <c r="H73" s="305"/>
      <c r="I73" s="305"/>
      <c r="J73" s="306"/>
    </row>
    <row r="74" spans="1:10" ht="36" customHeight="1" x14ac:dyDescent="0.25">
      <c r="A74" s="7"/>
      <c r="B74" s="112" t="s">
        <v>164</v>
      </c>
      <c r="C74" s="113"/>
      <c r="D74" s="113"/>
      <c r="E74" s="114"/>
      <c r="F74" s="242">
        <v>335520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242">
        <v>6120</v>
      </c>
      <c r="G75" s="305"/>
      <c r="H75" s="305"/>
      <c r="I75" s="305"/>
      <c r="J75" s="306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242">
        <v>109440</v>
      </c>
      <c r="G76" s="305"/>
      <c r="H76" s="305"/>
      <c r="I76" s="305"/>
      <c r="J76" s="306"/>
    </row>
    <row r="77" spans="1:10" ht="36" customHeight="1" x14ac:dyDescent="0.25">
      <c r="B77" s="140" t="s">
        <v>167</v>
      </c>
      <c r="C77" s="141"/>
      <c r="D77" s="141"/>
      <c r="E77" s="142"/>
      <c r="F77" s="242">
        <v>92160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140" t="s">
        <v>168</v>
      </c>
      <c r="C78" s="141"/>
      <c r="D78" s="141"/>
      <c r="E78" s="142"/>
      <c r="F78" s="242">
        <v>545760</v>
      </c>
      <c r="G78" s="305"/>
      <c r="H78" s="305"/>
      <c r="I78" s="305"/>
      <c r="J78" s="306"/>
    </row>
    <row r="79" spans="1:10" ht="36" customHeight="1" x14ac:dyDescent="0.25">
      <c r="A79" s="7" t="s">
        <v>111</v>
      </c>
      <c r="B79" s="140" t="s">
        <v>169</v>
      </c>
      <c r="C79" s="141"/>
      <c r="D79" s="141"/>
      <c r="E79" s="142"/>
      <c r="F79" s="242">
        <v>122400</v>
      </c>
      <c r="G79" s="305"/>
      <c r="H79" s="305"/>
      <c r="I79" s="305"/>
      <c r="J79" s="306"/>
    </row>
    <row r="80" spans="1:10" ht="37.5" customHeight="1" x14ac:dyDescent="0.25">
      <c r="A80" s="7"/>
      <c r="B80" s="94" t="s">
        <v>170</v>
      </c>
      <c r="C80" s="95"/>
      <c r="D80" s="95"/>
      <c r="E80" s="96"/>
      <c r="F80" s="242">
        <v>14400</v>
      </c>
      <c r="G80" s="305"/>
      <c r="H80" s="305"/>
      <c r="I80" s="305"/>
      <c r="J80" s="306"/>
    </row>
    <row r="81" spans="1:10" ht="36" customHeight="1" x14ac:dyDescent="0.25">
      <c r="A81" s="7"/>
      <c r="B81" s="94" t="s">
        <v>171</v>
      </c>
      <c r="C81" s="95"/>
      <c r="D81" s="95"/>
      <c r="E81" s="96"/>
      <c r="F81" s="242">
        <v>230400</v>
      </c>
      <c r="G81" s="305"/>
      <c r="H81" s="305"/>
      <c r="I81" s="305"/>
      <c r="J81" s="306"/>
    </row>
    <row r="82" spans="1:10" ht="36" customHeight="1" x14ac:dyDescent="0.25">
      <c r="A82" s="7"/>
      <c r="B82" s="94" t="s">
        <v>172</v>
      </c>
      <c r="C82" s="95"/>
      <c r="D82" s="95"/>
      <c r="E82" s="138"/>
      <c r="F82" s="242">
        <v>120060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242">
        <v>167040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242">
        <v>171360</v>
      </c>
      <c r="G84" s="305"/>
      <c r="H84" s="305"/>
      <c r="I84" s="305"/>
      <c r="J84" s="306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242">
        <v>308160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242">
        <v>167040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94" t="s">
        <v>177</v>
      </c>
      <c r="C87" s="95"/>
      <c r="D87" s="95"/>
      <c r="E87" s="96"/>
      <c r="F87" s="242">
        <v>200448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242">
        <v>171360</v>
      </c>
      <c r="G88" s="305"/>
      <c r="H88" s="305"/>
      <c r="I88" s="305"/>
      <c r="J88" s="306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242">
        <v>342720</v>
      </c>
      <c r="G89" s="305"/>
      <c r="H89" s="305"/>
      <c r="I89" s="305"/>
      <c r="J89" s="306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242">
        <v>312480</v>
      </c>
      <c r="G90" s="305"/>
      <c r="H90" s="305"/>
      <c r="I90" s="305"/>
      <c r="J90" s="306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242">
        <v>8640</v>
      </c>
      <c r="G91" s="305"/>
      <c r="H91" s="305"/>
      <c r="I91" s="305"/>
      <c r="J91" s="306"/>
    </row>
    <row r="92" spans="1:10" ht="36" customHeight="1" x14ac:dyDescent="0.25">
      <c r="A92" s="7" t="s">
        <v>113</v>
      </c>
      <c r="B92" s="140" t="s">
        <v>182</v>
      </c>
      <c r="C92" s="141"/>
      <c r="D92" s="141"/>
      <c r="E92" s="142"/>
      <c r="F92" s="242">
        <v>764640</v>
      </c>
      <c r="G92" s="305"/>
      <c r="H92" s="305"/>
      <c r="I92" s="305"/>
      <c r="J92" s="306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242">
        <v>171360</v>
      </c>
      <c r="G93" s="305"/>
      <c r="H93" s="305"/>
      <c r="I93" s="305"/>
      <c r="J93" s="306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112" t="s">
        <v>190</v>
      </c>
      <c r="C100" s="113"/>
      <c r="D100" s="113"/>
      <c r="E100" s="114"/>
      <c r="F100" s="41">
        <f>H100*1.2</f>
        <v>119232</v>
      </c>
      <c r="G100" s="42">
        <f>H100*1.1</f>
        <v>109296.00000000001</v>
      </c>
      <c r="H100" s="42">
        <v>99360</v>
      </c>
      <c r="I100" s="42">
        <f>H100*0.75</f>
        <v>74520</v>
      </c>
      <c r="J100" s="43">
        <f>H100*0.5</f>
        <v>49680</v>
      </c>
    </row>
    <row r="101" spans="1:10" ht="36" customHeight="1" x14ac:dyDescent="0.25">
      <c r="A101" s="7" t="s">
        <v>111</v>
      </c>
      <c r="B101" s="112" t="s">
        <v>191</v>
      </c>
      <c r="C101" s="113"/>
      <c r="D101" s="113"/>
      <c r="E101" s="114"/>
      <c r="F101" s="97">
        <v>99360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112" t="s">
        <v>192</v>
      </c>
      <c r="C102" s="113"/>
      <c r="D102" s="113"/>
      <c r="E102" s="114"/>
      <c r="F102" s="97">
        <v>72000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167616</v>
      </c>
      <c r="G103" s="42">
        <f>H103*1.1</f>
        <v>153648</v>
      </c>
      <c r="H103" s="42">
        <v>139680</v>
      </c>
      <c r="I103" s="42">
        <f>H103*0.75</f>
        <v>104760</v>
      </c>
      <c r="J103" s="43">
        <f>H103*0.5</f>
        <v>69840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139680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100800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138"/>
      <c r="F106" s="26">
        <f>H106*1.2</f>
        <v>205632</v>
      </c>
      <c r="G106" s="26">
        <f>H106*1.1</f>
        <v>188496.00000000003</v>
      </c>
      <c r="H106" s="26">
        <v>171360</v>
      </c>
      <c r="I106" s="26">
        <f>H106*0.75</f>
        <v>128520</v>
      </c>
      <c r="J106" s="26">
        <f>H106*0.5</f>
        <v>85680</v>
      </c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120960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241920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302400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4320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181440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362880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453600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5760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customHeight="1" thickBot="1" x14ac:dyDescent="0.3">
      <c r="A118" s="7"/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21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56.2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1.2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1" x14ac:dyDescent="0.25">
      <c r="A122" s="7" t="s">
        <v>113</v>
      </c>
      <c r="B122" s="92" t="s">
        <v>256</v>
      </c>
      <c r="C122" s="92"/>
      <c r="D122" s="92"/>
      <c r="E122" s="92"/>
      <c r="F122" s="92"/>
      <c r="G122" s="92"/>
      <c r="H122" s="92"/>
      <c r="I122" s="92"/>
      <c r="J122" s="92"/>
    </row>
    <row r="123" spans="1:10" ht="42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21" x14ac:dyDescent="0.25">
      <c r="A124" s="7"/>
    </row>
  </sheetData>
  <sheetProtection selectLockedCells="1" selectUnlockedCells="1"/>
  <mergeCells count="22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4" activePane="bottomLeft" state="frozen"/>
      <selection activeCell="B11" sqref="B11:E11"/>
      <selection pane="bottomLeft" activeCell="A61" sqref="A61:XFD83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70480.800000000003</v>
      </c>
      <c r="G8" s="16">
        <f>H8*1.1</f>
        <v>64607.400000000009</v>
      </c>
      <c r="H8" s="16">
        <v>58734</v>
      </c>
      <c r="I8" s="16">
        <f>H8*0.75</f>
        <v>44050.5</v>
      </c>
      <c r="J8" s="16">
        <f>H8*0.5</f>
        <v>29367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98755.199999999997</v>
      </c>
      <c r="G9" s="18">
        <f>H9*1.1</f>
        <v>90525.6</v>
      </c>
      <c r="H9" s="18">
        <v>82296</v>
      </c>
      <c r="I9" s="18">
        <f>H9*0.75</f>
        <v>61722</v>
      </c>
      <c r="J9" s="18">
        <f>H9*0.5</f>
        <v>41148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76831.199999999997</v>
      </c>
      <c r="G11" s="16">
        <f>H11*1.1</f>
        <v>70428.600000000006</v>
      </c>
      <c r="H11" s="16">
        <v>64026</v>
      </c>
      <c r="I11" s="16">
        <f>H11*0.75</f>
        <v>48019.5</v>
      </c>
      <c r="J11" s="16">
        <f>H11*0.5</f>
        <v>32013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107568</v>
      </c>
      <c r="G12" s="18">
        <f>H12*1.1</f>
        <v>98604.000000000015</v>
      </c>
      <c r="H12" s="18">
        <v>89640</v>
      </c>
      <c r="I12" s="18">
        <f>H12*0.75</f>
        <v>67230</v>
      </c>
      <c r="J12" s="18">
        <f>H12*0.5</f>
        <v>44820</v>
      </c>
    </row>
    <row r="13" spans="1:10" ht="24" customHeight="1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6372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9360</v>
      </c>
      <c r="G15" s="104"/>
      <c r="H15" s="104"/>
      <c r="I15" s="104"/>
      <c r="J15" s="10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1800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2520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"&amp;MIN(F21:F60)&amp;" до "&amp;MAX(F21:F60)</f>
        <v>Цена от 14760 до 590400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14760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29520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44280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59040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73800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88560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103320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118080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132840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147600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162360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177120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191880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206640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221400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236160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250920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265680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280440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295200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309960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324720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339480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354240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369000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383760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398520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413280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428040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442800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457560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472320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487080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501840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516600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531360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546120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560880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575640</v>
      </c>
      <c r="G59" s="98"/>
      <c r="H59" s="98"/>
      <c r="I59" s="98"/>
      <c r="J59" s="99"/>
    </row>
    <row r="60" spans="1:10" ht="36" customHeight="1" outlineLevel="1" thickBot="1" x14ac:dyDescent="0.3">
      <c r="A60" s="7"/>
      <c r="B60" s="140" t="s">
        <v>266</v>
      </c>
      <c r="C60" s="138"/>
      <c r="D60" s="138"/>
      <c r="E60" s="96"/>
      <c r="F60" s="97">
        <v>590400</v>
      </c>
      <c r="G60" s="98"/>
      <c r="H60" s="98"/>
      <c r="I60" s="98"/>
      <c r="J60" s="99"/>
    </row>
    <row r="61" spans="1:10" ht="36" customHeight="1" thickBot="1" x14ac:dyDescent="0.3">
      <c r="A61" s="7"/>
      <c r="B61" s="149" t="s">
        <v>140</v>
      </c>
      <c r="C61" s="150"/>
      <c r="D61" s="150"/>
      <c r="E61" s="151"/>
      <c r="F61" s="152" t="str">
        <f>"Цена от "&amp;MIN(F62:F72)&amp;" до "&amp;MAX(F62:F72)</f>
        <v>Цена от 1440 до 24588</v>
      </c>
      <c r="G61" s="153"/>
      <c r="H61" s="153"/>
      <c r="I61" s="153"/>
      <c r="J61" s="154"/>
    </row>
    <row r="62" spans="1:10" ht="36" customHeight="1" x14ac:dyDescent="0.25">
      <c r="A62" s="7"/>
      <c r="B62" s="94" t="s">
        <v>141</v>
      </c>
      <c r="C62" s="95"/>
      <c r="D62" s="95"/>
      <c r="E62" s="96"/>
      <c r="F62" s="97">
        <v>11340</v>
      </c>
      <c r="G62" s="98"/>
      <c r="H62" s="98"/>
      <c r="I62" s="98"/>
      <c r="J62" s="99"/>
    </row>
    <row r="63" spans="1:10" ht="36" customHeight="1" x14ac:dyDescent="0.25">
      <c r="A63" s="7"/>
      <c r="B63" s="94" t="s">
        <v>142</v>
      </c>
      <c r="C63" s="95"/>
      <c r="D63" s="95"/>
      <c r="E63" s="96"/>
      <c r="F63" s="97">
        <v>24588</v>
      </c>
      <c r="G63" s="98"/>
      <c r="H63" s="98"/>
      <c r="I63" s="98"/>
      <c r="J63" s="99"/>
    </row>
    <row r="64" spans="1:10" ht="36" customHeight="1" x14ac:dyDescent="0.25">
      <c r="A64" s="7"/>
      <c r="B64" s="94" t="s">
        <v>214</v>
      </c>
      <c r="C64" s="95"/>
      <c r="D64" s="95"/>
      <c r="E64" s="96"/>
      <c r="F64" s="97">
        <v>2628</v>
      </c>
      <c r="G64" s="98"/>
      <c r="H64" s="98"/>
      <c r="I64" s="98"/>
      <c r="J64" s="99"/>
    </row>
    <row r="65" spans="1:10" ht="36" customHeight="1" x14ac:dyDescent="0.25">
      <c r="A65" s="7"/>
      <c r="B65" s="112" t="s">
        <v>144</v>
      </c>
      <c r="C65" s="113"/>
      <c r="D65" s="113"/>
      <c r="E65" s="114"/>
      <c r="F65" s="115">
        <v>3204</v>
      </c>
      <c r="G65" s="116"/>
      <c r="H65" s="116"/>
      <c r="I65" s="116"/>
      <c r="J65" s="117"/>
    </row>
    <row r="66" spans="1:10" ht="36" customHeight="1" x14ac:dyDescent="0.25">
      <c r="A66" s="7"/>
      <c r="B66" s="94" t="s">
        <v>145</v>
      </c>
      <c r="C66" s="95"/>
      <c r="D66" s="95"/>
      <c r="E66" s="96"/>
      <c r="F66" s="97">
        <v>2124</v>
      </c>
      <c r="G66" s="98"/>
      <c r="H66" s="98"/>
      <c r="I66" s="98"/>
      <c r="J66" s="99"/>
    </row>
    <row r="67" spans="1:10" ht="36" customHeight="1" x14ac:dyDescent="0.25">
      <c r="A67" s="7"/>
      <c r="B67" s="94" t="s">
        <v>146</v>
      </c>
      <c r="C67" s="95"/>
      <c r="D67" s="95"/>
      <c r="E67" s="96"/>
      <c r="F67" s="97">
        <v>2844</v>
      </c>
      <c r="G67" s="98"/>
      <c r="H67" s="98"/>
      <c r="I67" s="98"/>
      <c r="J67" s="99"/>
    </row>
    <row r="68" spans="1:10" ht="36" customHeight="1" x14ac:dyDescent="0.25">
      <c r="A68" s="7"/>
      <c r="B68" s="94" t="s">
        <v>147</v>
      </c>
      <c r="C68" s="95"/>
      <c r="D68" s="95"/>
      <c r="E68" s="96"/>
      <c r="F68" s="97">
        <v>1440</v>
      </c>
      <c r="G68" s="98"/>
      <c r="H68" s="98"/>
      <c r="I68" s="98"/>
      <c r="J68" s="99"/>
    </row>
    <row r="69" spans="1:10" ht="36" customHeight="1" x14ac:dyDescent="0.25">
      <c r="A69" s="7"/>
      <c r="B69" s="94" t="s">
        <v>148</v>
      </c>
      <c r="C69" s="95"/>
      <c r="D69" s="95"/>
      <c r="E69" s="96"/>
      <c r="F69" s="97">
        <v>1440</v>
      </c>
      <c r="G69" s="98"/>
      <c r="H69" s="98"/>
      <c r="I69" s="98"/>
      <c r="J69" s="99"/>
    </row>
    <row r="70" spans="1:10" ht="36" customHeight="1" x14ac:dyDescent="0.25">
      <c r="A70" s="7"/>
      <c r="B70" s="94" t="s">
        <v>149</v>
      </c>
      <c r="C70" s="95"/>
      <c r="D70" s="95"/>
      <c r="E70" s="96"/>
      <c r="F70" s="97">
        <v>2880</v>
      </c>
      <c r="G70" s="98"/>
      <c r="H70" s="98"/>
      <c r="I70" s="98"/>
      <c r="J70" s="99"/>
    </row>
    <row r="71" spans="1:10" ht="36" customHeight="1" x14ac:dyDescent="0.25">
      <c r="A71" s="7"/>
      <c r="B71" s="94" t="s">
        <v>150</v>
      </c>
      <c r="C71" s="95"/>
      <c r="D71" s="95"/>
      <c r="E71" s="96"/>
      <c r="F71" s="97">
        <v>4320</v>
      </c>
      <c r="G71" s="98"/>
      <c r="H71" s="98"/>
      <c r="I71" s="98"/>
      <c r="J71" s="99"/>
    </row>
    <row r="72" spans="1:10" ht="36" customHeight="1" thickBot="1" x14ac:dyDescent="0.3">
      <c r="A72" s="7"/>
      <c r="B72" s="94" t="s">
        <v>151</v>
      </c>
      <c r="C72" s="95"/>
      <c r="D72" s="95"/>
      <c r="E72" s="96"/>
      <c r="F72" s="97">
        <v>7092</v>
      </c>
      <c r="G72" s="98"/>
      <c r="H72" s="98"/>
      <c r="I72" s="98"/>
      <c r="J72" s="99"/>
    </row>
    <row r="73" spans="1:10" ht="54" customHeight="1" thickBot="1" x14ac:dyDescent="0.3">
      <c r="A73" s="7"/>
      <c r="B73" s="251" t="s">
        <v>215</v>
      </c>
      <c r="C73" s="252"/>
      <c r="D73" s="252"/>
      <c r="E73" s="253"/>
      <c r="F73" s="273" t="str">
        <f>"Цена от "&amp;MIN(F75,F79:J80,H113,F81:J92)&amp;" до "&amp;MAX(F75,F79:J80,H113,F81:J92)</f>
        <v>Цена от 1800 до 225000</v>
      </c>
      <c r="G73" s="274"/>
      <c r="H73" s="274"/>
      <c r="I73" s="274"/>
      <c r="J73" s="275"/>
    </row>
    <row r="74" spans="1:10" ht="24" customHeight="1" thickBot="1" x14ac:dyDescent="0.3">
      <c r="A74" s="7"/>
      <c r="B74" s="85"/>
      <c r="C74" s="86"/>
      <c r="D74" s="86"/>
      <c r="E74" s="87"/>
      <c r="F74" s="88"/>
      <c r="G74" s="89"/>
      <c r="H74" s="89"/>
      <c r="I74" s="89"/>
      <c r="J74" s="90"/>
    </row>
    <row r="75" spans="1:10" ht="36" customHeight="1" x14ac:dyDescent="0.25">
      <c r="A75" s="7"/>
      <c r="B75" s="94" t="s">
        <v>153</v>
      </c>
      <c r="C75" s="95"/>
      <c r="D75" s="95"/>
      <c r="E75" s="96"/>
      <c r="F75" s="97">
        <v>45360</v>
      </c>
      <c r="G75" s="98"/>
      <c r="H75" s="98"/>
      <c r="I75" s="98"/>
      <c r="J75" s="99"/>
    </row>
    <row r="76" spans="1:10" ht="36" customHeight="1" x14ac:dyDescent="0.25">
      <c r="A76" s="7"/>
      <c r="B76" s="132" t="s">
        <v>154</v>
      </c>
      <c r="C76" s="133"/>
      <c r="D76" s="133"/>
      <c r="E76" s="134"/>
      <c r="F76" s="135">
        <v>4536</v>
      </c>
      <c r="G76" s="136"/>
      <c r="H76" s="136"/>
      <c r="I76" s="136"/>
      <c r="J76" s="137"/>
    </row>
    <row r="77" spans="1:10" ht="36" customHeight="1" thickBot="1" x14ac:dyDescent="0.3">
      <c r="A77" s="7"/>
      <c r="B77" s="132" t="s">
        <v>155</v>
      </c>
      <c r="C77" s="133"/>
      <c r="D77" s="133"/>
      <c r="E77" s="134"/>
      <c r="F77" s="135">
        <v>11340</v>
      </c>
      <c r="G77" s="136"/>
      <c r="H77" s="136"/>
      <c r="I77" s="136"/>
      <c r="J77" s="137"/>
    </row>
    <row r="78" spans="1:10" ht="24" customHeight="1" thickBot="1" x14ac:dyDescent="0.3">
      <c r="A78" s="7"/>
      <c r="B78" s="85"/>
      <c r="C78" s="86"/>
      <c r="D78" s="86"/>
      <c r="E78" s="87"/>
      <c r="F78" s="88"/>
      <c r="G78" s="89"/>
      <c r="H78" s="89"/>
      <c r="I78" s="89"/>
      <c r="J78" s="90"/>
    </row>
    <row r="79" spans="1:10" ht="36" customHeight="1" x14ac:dyDescent="0.25">
      <c r="A79" s="7" t="s">
        <v>111</v>
      </c>
      <c r="B79" s="112" t="s">
        <v>156</v>
      </c>
      <c r="C79" s="113"/>
      <c r="D79" s="113"/>
      <c r="E79" s="114"/>
      <c r="F79" s="115">
        <v>40500</v>
      </c>
      <c r="G79" s="116"/>
      <c r="H79" s="116"/>
      <c r="I79" s="116"/>
      <c r="J79" s="117"/>
    </row>
    <row r="80" spans="1:10" ht="36" customHeight="1" x14ac:dyDescent="0.25">
      <c r="A80" s="7" t="s">
        <v>111</v>
      </c>
      <c r="B80" s="94" t="s">
        <v>157</v>
      </c>
      <c r="C80" s="95"/>
      <c r="D80" s="95"/>
      <c r="E80" s="96"/>
      <c r="F80" s="242">
        <v>3204</v>
      </c>
      <c r="G80" s="305"/>
      <c r="H80" s="305"/>
      <c r="I80" s="305"/>
      <c r="J80" s="306"/>
    </row>
    <row r="81" spans="1:10" ht="36" customHeight="1" x14ac:dyDescent="0.25">
      <c r="A81" s="7" t="s">
        <v>111</v>
      </c>
      <c r="B81" s="94" t="s">
        <v>158</v>
      </c>
      <c r="C81" s="95"/>
      <c r="D81" s="95"/>
      <c r="E81" s="96"/>
      <c r="F81" s="242">
        <v>11700</v>
      </c>
      <c r="G81" s="305"/>
      <c r="H81" s="305"/>
      <c r="I81" s="305"/>
      <c r="J81" s="306"/>
    </row>
    <row r="82" spans="1:10" ht="36" customHeight="1" x14ac:dyDescent="0.25">
      <c r="A82" s="7" t="s">
        <v>111</v>
      </c>
      <c r="B82" s="94" t="s">
        <v>159</v>
      </c>
      <c r="C82" s="95"/>
      <c r="D82" s="95"/>
      <c r="E82" s="96"/>
      <c r="F82" s="242">
        <v>52524</v>
      </c>
      <c r="G82" s="305"/>
      <c r="H82" s="305"/>
      <c r="I82" s="305"/>
      <c r="J82" s="306"/>
    </row>
    <row r="83" spans="1:10" ht="36" customHeight="1" x14ac:dyDescent="0.25">
      <c r="A83" s="7" t="s">
        <v>111</v>
      </c>
      <c r="B83" s="94" t="s">
        <v>160</v>
      </c>
      <c r="C83" s="95"/>
      <c r="D83" s="95"/>
      <c r="E83" s="96"/>
      <c r="F83" s="242">
        <v>63028.799999999996</v>
      </c>
      <c r="G83" s="305"/>
      <c r="H83" s="305"/>
      <c r="I83" s="305"/>
      <c r="J83" s="306"/>
    </row>
    <row r="84" spans="1:10" ht="36" customHeight="1" x14ac:dyDescent="0.25">
      <c r="A84" s="7" t="s">
        <v>111</v>
      </c>
      <c r="B84" s="94" t="s">
        <v>161</v>
      </c>
      <c r="C84" s="95"/>
      <c r="D84" s="95"/>
      <c r="E84" s="96"/>
      <c r="F84" s="242">
        <v>5940</v>
      </c>
      <c r="G84" s="305"/>
      <c r="H84" s="305"/>
      <c r="I84" s="305"/>
      <c r="J84" s="306"/>
    </row>
    <row r="85" spans="1:10" ht="36" customHeight="1" x14ac:dyDescent="0.25">
      <c r="A85" s="7" t="s">
        <v>111</v>
      </c>
      <c r="B85" s="94" t="s">
        <v>162</v>
      </c>
      <c r="C85" s="95"/>
      <c r="D85" s="95"/>
      <c r="E85" s="96"/>
      <c r="F85" s="242">
        <v>9000</v>
      </c>
      <c r="G85" s="305"/>
      <c r="H85" s="305"/>
      <c r="I85" s="305"/>
      <c r="J85" s="306"/>
    </row>
    <row r="86" spans="1:10" ht="36" customHeight="1" x14ac:dyDescent="0.25">
      <c r="A86" s="7" t="s">
        <v>111</v>
      </c>
      <c r="B86" s="140" t="s">
        <v>163</v>
      </c>
      <c r="C86" s="141"/>
      <c r="D86" s="141"/>
      <c r="E86" s="142"/>
      <c r="F86" s="242">
        <v>21240</v>
      </c>
      <c r="G86" s="305"/>
      <c r="H86" s="305"/>
      <c r="I86" s="305"/>
      <c r="J86" s="306"/>
    </row>
    <row r="87" spans="1:10" ht="36" customHeight="1" x14ac:dyDescent="0.25">
      <c r="A87" s="7"/>
      <c r="B87" s="140" t="s">
        <v>164</v>
      </c>
      <c r="C87" s="141"/>
      <c r="D87" s="141"/>
      <c r="E87" s="142"/>
      <c r="F87" s="242">
        <v>108000</v>
      </c>
      <c r="G87" s="305"/>
      <c r="H87" s="305"/>
      <c r="I87" s="305"/>
      <c r="J87" s="306"/>
    </row>
    <row r="88" spans="1:10" ht="36" customHeight="1" x14ac:dyDescent="0.25">
      <c r="A88" s="7" t="s">
        <v>111</v>
      </c>
      <c r="B88" s="112" t="s">
        <v>165</v>
      </c>
      <c r="C88" s="113"/>
      <c r="D88" s="113"/>
      <c r="E88" s="114"/>
      <c r="F88" s="242">
        <v>3024</v>
      </c>
      <c r="G88" s="305"/>
      <c r="H88" s="305"/>
      <c r="I88" s="305"/>
      <c r="J88" s="306"/>
    </row>
    <row r="89" spans="1:10" ht="36" customHeight="1" x14ac:dyDescent="0.25">
      <c r="A89" s="7"/>
      <c r="B89" s="140" t="s">
        <v>166</v>
      </c>
      <c r="C89" s="141"/>
      <c r="D89" s="141"/>
      <c r="E89" s="142"/>
      <c r="F89" s="242">
        <v>27324</v>
      </c>
      <c r="G89" s="305"/>
      <c r="H89" s="305"/>
      <c r="I89" s="305"/>
      <c r="J89" s="306"/>
    </row>
    <row r="90" spans="1:10" ht="36" customHeight="1" x14ac:dyDescent="0.25">
      <c r="B90" s="140" t="s">
        <v>167</v>
      </c>
      <c r="C90" s="141"/>
      <c r="D90" s="141"/>
      <c r="E90" s="142"/>
      <c r="F90" s="242">
        <v>17712</v>
      </c>
      <c r="G90" s="305"/>
      <c r="H90" s="305"/>
      <c r="I90" s="305"/>
      <c r="J90" s="306"/>
    </row>
    <row r="91" spans="1:10" ht="36" customHeight="1" x14ac:dyDescent="0.25">
      <c r="A91" s="7" t="s">
        <v>111</v>
      </c>
      <c r="B91" s="94" t="s">
        <v>168</v>
      </c>
      <c r="C91" s="95"/>
      <c r="D91" s="95"/>
      <c r="E91" s="96"/>
      <c r="F91" s="242">
        <v>225000</v>
      </c>
      <c r="G91" s="305"/>
      <c r="H91" s="305"/>
      <c r="I91" s="305"/>
      <c r="J91" s="306"/>
    </row>
    <row r="92" spans="1:10" ht="36" customHeight="1" x14ac:dyDescent="0.25">
      <c r="A92" s="7" t="s">
        <v>111</v>
      </c>
      <c r="B92" s="140" t="s">
        <v>169</v>
      </c>
      <c r="C92" s="141"/>
      <c r="D92" s="141"/>
      <c r="E92" s="142"/>
      <c r="F92" s="242">
        <v>1800</v>
      </c>
      <c r="G92" s="305"/>
      <c r="H92" s="305"/>
      <c r="I92" s="305"/>
      <c r="J92" s="306"/>
    </row>
    <row r="93" spans="1:10" ht="37.5" customHeight="1" x14ac:dyDescent="0.25">
      <c r="A93" s="7"/>
      <c r="B93" s="94" t="s">
        <v>170</v>
      </c>
      <c r="C93" s="95"/>
      <c r="D93" s="95"/>
      <c r="E93" s="96"/>
      <c r="F93" s="242">
        <v>5292</v>
      </c>
      <c r="G93" s="305"/>
      <c r="H93" s="305"/>
      <c r="I93" s="305"/>
      <c r="J93" s="306"/>
    </row>
    <row r="94" spans="1:10" ht="36" customHeight="1" x14ac:dyDescent="0.25">
      <c r="A94" s="7"/>
      <c r="B94" s="94" t="s">
        <v>171</v>
      </c>
      <c r="C94" s="95"/>
      <c r="D94" s="95"/>
      <c r="E94" s="96"/>
      <c r="F94" s="242">
        <v>94230</v>
      </c>
      <c r="G94" s="305"/>
      <c r="H94" s="305"/>
      <c r="I94" s="305"/>
      <c r="J94" s="306"/>
    </row>
    <row r="95" spans="1:10" ht="36" customHeight="1" x14ac:dyDescent="0.25">
      <c r="A95" s="7"/>
      <c r="B95" s="94" t="s">
        <v>172</v>
      </c>
      <c r="C95" s="95"/>
      <c r="D95" s="95"/>
      <c r="E95" s="138"/>
      <c r="F95" s="242">
        <v>30060</v>
      </c>
      <c r="G95" s="305"/>
      <c r="H95" s="305"/>
      <c r="I95" s="305"/>
      <c r="J95" s="306"/>
    </row>
    <row r="96" spans="1:10" ht="36" customHeight="1" x14ac:dyDescent="0.25">
      <c r="A96" s="7" t="s">
        <v>113</v>
      </c>
      <c r="B96" s="94" t="s">
        <v>173</v>
      </c>
      <c r="C96" s="95"/>
      <c r="D96" s="95"/>
      <c r="E96" s="96"/>
      <c r="F96" s="242">
        <v>56880</v>
      </c>
      <c r="G96" s="305"/>
      <c r="H96" s="305"/>
      <c r="I96" s="305"/>
      <c r="J96" s="306"/>
    </row>
    <row r="97" spans="1:10" ht="36" customHeight="1" x14ac:dyDescent="0.25">
      <c r="A97" s="7" t="s">
        <v>113</v>
      </c>
      <c r="B97" s="94" t="s">
        <v>174</v>
      </c>
      <c r="C97" s="95"/>
      <c r="D97" s="95"/>
      <c r="E97" s="96"/>
      <c r="F97" s="242">
        <v>5040</v>
      </c>
      <c r="G97" s="305"/>
      <c r="H97" s="305"/>
      <c r="I97" s="305"/>
      <c r="J97" s="306"/>
    </row>
    <row r="98" spans="1:10" ht="36" customHeight="1" x14ac:dyDescent="0.25">
      <c r="A98" s="7" t="s">
        <v>113</v>
      </c>
      <c r="B98" s="94" t="s">
        <v>175</v>
      </c>
      <c r="C98" s="95"/>
      <c r="D98" s="95"/>
      <c r="E98" s="96"/>
      <c r="F98" s="242">
        <v>16560</v>
      </c>
      <c r="G98" s="305"/>
      <c r="H98" s="305"/>
      <c r="I98" s="305"/>
      <c r="J98" s="306"/>
    </row>
    <row r="99" spans="1:10" ht="36" customHeight="1" x14ac:dyDescent="0.25">
      <c r="A99" s="7" t="s">
        <v>113</v>
      </c>
      <c r="B99" s="94" t="s">
        <v>176</v>
      </c>
      <c r="C99" s="95"/>
      <c r="D99" s="95"/>
      <c r="E99" s="96"/>
      <c r="F99" s="242">
        <v>74160</v>
      </c>
      <c r="G99" s="305"/>
      <c r="H99" s="305"/>
      <c r="I99" s="305"/>
      <c r="J99" s="306"/>
    </row>
    <row r="100" spans="1:10" ht="36" customHeight="1" x14ac:dyDescent="0.25">
      <c r="A100" s="7" t="s">
        <v>113</v>
      </c>
      <c r="B100" s="94" t="s">
        <v>177</v>
      </c>
      <c r="C100" s="95"/>
      <c r="D100" s="95"/>
      <c r="E100" s="96"/>
      <c r="F100" s="242">
        <v>88992</v>
      </c>
      <c r="G100" s="305"/>
      <c r="H100" s="305"/>
      <c r="I100" s="305"/>
      <c r="J100" s="306"/>
    </row>
    <row r="101" spans="1:10" ht="36" customHeight="1" x14ac:dyDescent="0.25">
      <c r="A101" s="7" t="s">
        <v>113</v>
      </c>
      <c r="B101" s="94" t="s">
        <v>178</v>
      </c>
      <c r="C101" s="95"/>
      <c r="D101" s="95"/>
      <c r="E101" s="96"/>
      <c r="F101" s="242">
        <v>8640</v>
      </c>
      <c r="G101" s="305"/>
      <c r="H101" s="305"/>
      <c r="I101" s="305"/>
      <c r="J101" s="306"/>
    </row>
    <row r="102" spans="1:10" ht="36" customHeight="1" x14ac:dyDescent="0.25">
      <c r="A102" s="7" t="s">
        <v>113</v>
      </c>
      <c r="B102" s="94" t="s">
        <v>179</v>
      </c>
      <c r="C102" s="95"/>
      <c r="D102" s="95"/>
      <c r="E102" s="96"/>
      <c r="F102" s="242">
        <v>12960</v>
      </c>
      <c r="G102" s="305"/>
      <c r="H102" s="305"/>
      <c r="I102" s="305"/>
      <c r="J102" s="306"/>
    </row>
    <row r="103" spans="1:10" ht="36" customHeight="1" x14ac:dyDescent="0.25">
      <c r="A103" s="7" t="s">
        <v>113</v>
      </c>
      <c r="B103" s="94" t="s">
        <v>180</v>
      </c>
      <c r="C103" s="95"/>
      <c r="D103" s="95"/>
      <c r="E103" s="96"/>
      <c r="F103" s="242">
        <v>30240</v>
      </c>
      <c r="G103" s="305"/>
      <c r="H103" s="305"/>
      <c r="I103" s="305"/>
      <c r="J103" s="306"/>
    </row>
    <row r="104" spans="1:10" ht="36" customHeight="1" x14ac:dyDescent="0.25">
      <c r="A104" s="7" t="s">
        <v>113</v>
      </c>
      <c r="B104" s="94" t="s">
        <v>181</v>
      </c>
      <c r="C104" s="95"/>
      <c r="D104" s="95"/>
      <c r="E104" s="96"/>
      <c r="F104" s="242">
        <v>4320</v>
      </c>
      <c r="G104" s="305"/>
      <c r="H104" s="305"/>
      <c r="I104" s="305"/>
      <c r="J104" s="306"/>
    </row>
    <row r="105" spans="1:10" ht="36" customHeight="1" x14ac:dyDescent="0.25">
      <c r="A105" s="7" t="s">
        <v>113</v>
      </c>
      <c r="B105" s="94" t="s">
        <v>182</v>
      </c>
      <c r="C105" s="95"/>
      <c r="D105" s="95"/>
      <c r="E105" s="96"/>
      <c r="F105" s="242">
        <v>315360</v>
      </c>
      <c r="G105" s="305"/>
      <c r="H105" s="305"/>
      <c r="I105" s="305"/>
      <c r="J105" s="306"/>
    </row>
    <row r="106" spans="1:10" ht="36" customHeight="1" thickBot="1" x14ac:dyDescent="0.3">
      <c r="A106" s="7" t="s">
        <v>113</v>
      </c>
      <c r="B106" s="94" t="s">
        <v>183</v>
      </c>
      <c r="C106" s="95"/>
      <c r="D106" s="95"/>
      <c r="E106" s="96"/>
      <c r="F106" s="242">
        <v>2880</v>
      </c>
      <c r="G106" s="305"/>
      <c r="H106" s="305"/>
      <c r="I106" s="305"/>
      <c r="J106" s="306"/>
    </row>
    <row r="107" spans="1:10" ht="36" customHeight="1" thickBot="1" x14ac:dyDescent="0.3">
      <c r="A107" s="7"/>
      <c r="B107" s="38" t="s">
        <v>184</v>
      </c>
      <c r="C107" s="39"/>
      <c r="D107" s="39"/>
      <c r="E107" s="40"/>
      <c r="F107" s="273"/>
      <c r="G107" s="274"/>
      <c r="H107" s="274"/>
      <c r="I107" s="274"/>
      <c r="J107" s="275"/>
    </row>
    <row r="108" spans="1:10" ht="22.5" customHeight="1" thickBot="1" x14ac:dyDescent="0.3">
      <c r="A108" s="7" t="s">
        <v>111</v>
      </c>
      <c r="B108" s="188" t="s">
        <v>185</v>
      </c>
      <c r="C108" s="189"/>
      <c r="D108" s="189"/>
      <c r="E108" s="189"/>
      <c r="F108" s="189"/>
      <c r="G108" s="189"/>
      <c r="H108" s="189"/>
      <c r="I108" s="189"/>
      <c r="J108" s="190"/>
    </row>
    <row r="109" spans="1:10" ht="36" customHeight="1" x14ac:dyDescent="0.25">
      <c r="A109" s="7"/>
      <c r="B109" s="166" t="s">
        <v>186</v>
      </c>
      <c r="C109" s="191"/>
      <c r="D109" s="191"/>
      <c r="E109" s="192"/>
      <c r="F109" s="115">
        <v>60</v>
      </c>
      <c r="G109" s="116"/>
      <c r="H109" s="116"/>
      <c r="I109" s="116"/>
      <c r="J109" s="117"/>
    </row>
    <row r="110" spans="1:10" ht="36" customHeight="1" x14ac:dyDescent="0.25">
      <c r="A110" s="7"/>
      <c r="B110" s="94" t="s">
        <v>187</v>
      </c>
      <c r="C110" s="95"/>
      <c r="D110" s="95"/>
      <c r="E110" s="96"/>
      <c r="F110" s="97">
        <v>60</v>
      </c>
      <c r="G110" s="98"/>
      <c r="H110" s="98"/>
      <c r="I110" s="98"/>
      <c r="J110" s="99"/>
    </row>
    <row r="111" spans="1:10" ht="36" customHeight="1" thickBot="1" x14ac:dyDescent="0.3">
      <c r="A111" s="7"/>
      <c r="B111" s="94" t="s">
        <v>188</v>
      </c>
      <c r="C111" s="95"/>
      <c r="D111" s="95"/>
      <c r="E111" s="96"/>
      <c r="F111" s="97">
        <v>120</v>
      </c>
      <c r="G111" s="98"/>
      <c r="H111" s="98"/>
      <c r="I111" s="98"/>
      <c r="J111" s="99"/>
    </row>
    <row r="112" spans="1:10" ht="36" customHeight="1" thickBot="1" x14ac:dyDescent="0.3">
      <c r="A112" s="7"/>
      <c r="B112" s="119" t="s">
        <v>189</v>
      </c>
      <c r="C112" s="120"/>
      <c r="D112" s="120"/>
      <c r="E112" s="121"/>
      <c r="F112" s="273"/>
      <c r="G112" s="274"/>
      <c r="H112" s="274"/>
      <c r="I112" s="274"/>
      <c r="J112" s="275"/>
    </row>
    <row r="113" spans="1:10" ht="36" customHeight="1" x14ac:dyDescent="0.25">
      <c r="A113" s="7" t="s">
        <v>111</v>
      </c>
      <c r="B113" s="94" t="s">
        <v>190</v>
      </c>
      <c r="C113" s="95"/>
      <c r="D113" s="95"/>
      <c r="E113" s="96"/>
      <c r="F113" s="41">
        <f>H113*1.2</f>
        <v>54000</v>
      </c>
      <c r="G113" s="42">
        <f>H113*1.1</f>
        <v>49500.000000000007</v>
      </c>
      <c r="H113" s="42">
        <v>45000</v>
      </c>
      <c r="I113" s="42">
        <f>H113*0.75</f>
        <v>33750</v>
      </c>
      <c r="J113" s="43">
        <f>H113*0.5</f>
        <v>22500</v>
      </c>
    </row>
    <row r="114" spans="1:10" ht="36" customHeight="1" x14ac:dyDescent="0.25">
      <c r="A114" s="7" t="s">
        <v>111</v>
      </c>
      <c r="B114" s="94" t="s">
        <v>191</v>
      </c>
      <c r="C114" s="95"/>
      <c r="D114" s="95"/>
      <c r="E114" s="96"/>
      <c r="F114" s="97">
        <v>33912</v>
      </c>
      <c r="G114" s="98"/>
      <c r="H114" s="98"/>
      <c r="I114" s="98"/>
      <c r="J114" s="99"/>
    </row>
    <row r="115" spans="1:10" ht="36" customHeight="1" x14ac:dyDescent="0.25">
      <c r="A115" s="7" t="s">
        <v>111</v>
      </c>
      <c r="B115" s="94" t="s">
        <v>192</v>
      </c>
      <c r="C115" s="95"/>
      <c r="D115" s="95"/>
      <c r="E115" s="96"/>
      <c r="F115" s="97">
        <v>2484</v>
      </c>
      <c r="G115" s="98"/>
      <c r="H115" s="98"/>
      <c r="I115" s="98"/>
      <c r="J115" s="99"/>
    </row>
    <row r="116" spans="1:10" ht="36" customHeight="1" x14ac:dyDescent="0.25">
      <c r="A116" s="7" t="s">
        <v>113</v>
      </c>
      <c r="B116" s="94" t="s">
        <v>193</v>
      </c>
      <c r="C116" s="95"/>
      <c r="D116" s="95"/>
      <c r="E116" s="96"/>
      <c r="F116" s="41">
        <f>H116*1.2</f>
        <v>76032</v>
      </c>
      <c r="G116" s="42">
        <f>H116*1.1</f>
        <v>69696</v>
      </c>
      <c r="H116" s="42">
        <v>63360</v>
      </c>
      <c r="I116" s="42">
        <f>H116*0.75</f>
        <v>47520</v>
      </c>
      <c r="J116" s="43">
        <f>H116*0.5</f>
        <v>31680</v>
      </c>
    </row>
    <row r="117" spans="1:10" ht="36" customHeight="1" x14ac:dyDescent="0.25">
      <c r="A117" s="7" t="s">
        <v>113</v>
      </c>
      <c r="B117" s="94" t="s">
        <v>194</v>
      </c>
      <c r="C117" s="95"/>
      <c r="D117" s="95"/>
      <c r="E117" s="96"/>
      <c r="F117" s="97">
        <v>47520</v>
      </c>
      <c r="G117" s="98"/>
      <c r="H117" s="98"/>
      <c r="I117" s="98"/>
      <c r="J117" s="99"/>
    </row>
    <row r="118" spans="1:10" ht="36" customHeight="1" x14ac:dyDescent="0.25">
      <c r="A118" s="7" t="s">
        <v>113</v>
      </c>
      <c r="B118" s="94" t="s">
        <v>195</v>
      </c>
      <c r="C118" s="95"/>
      <c r="D118" s="95"/>
      <c r="E118" s="96"/>
      <c r="F118" s="97">
        <v>3600</v>
      </c>
      <c r="G118" s="98"/>
      <c r="H118" s="98"/>
      <c r="I118" s="98"/>
      <c r="J118" s="99"/>
    </row>
    <row r="119" spans="1:10" ht="36" customHeight="1" thickBot="1" x14ac:dyDescent="0.3">
      <c r="A119" s="7"/>
      <c r="B119" s="94" t="s">
        <v>196</v>
      </c>
      <c r="C119" s="95"/>
      <c r="D119" s="95"/>
      <c r="E119" s="138"/>
      <c r="F119" s="26">
        <f>H119*1.2</f>
        <v>54000</v>
      </c>
      <c r="G119" s="26">
        <f>H119*1.1</f>
        <v>49500.000000000007</v>
      </c>
      <c r="H119" s="26">
        <v>45000</v>
      </c>
      <c r="I119" s="26">
        <f>H119*0.75</f>
        <v>33750</v>
      </c>
      <c r="J119" s="26">
        <f>H119*0.5</f>
        <v>22500</v>
      </c>
    </row>
    <row r="120" spans="1:10" ht="54" customHeight="1" thickBot="1" x14ac:dyDescent="0.3">
      <c r="A120" s="7"/>
      <c r="B120" s="119" t="s">
        <v>197</v>
      </c>
      <c r="C120" s="120"/>
      <c r="D120" s="120"/>
      <c r="E120" s="121"/>
      <c r="F120" s="122"/>
      <c r="G120" s="123"/>
      <c r="H120" s="123"/>
      <c r="I120" s="123"/>
      <c r="J120" s="124"/>
    </row>
    <row r="121" spans="1:10" ht="36" customHeight="1" x14ac:dyDescent="0.25">
      <c r="A121" s="7"/>
      <c r="B121" s="112" t="s">
        <v>198</v>
      </c>
      <c r="C121" s="113"/>
      <c r="D121" s="113"/>
      <c r="E121" s="114"/>
      <c r="F121" s="115">
        <v>42480</v>
      </c>
      <c r="G121" s="116"/>
      <c r="H121" s="116"/>
      <c r="I121" s="116"/>
      <c r="J121" s="117"/>
    </row>
    <row r="122" spans="1:10" ht="36" customHeight="1" x14ac:dyDescent="0.25">
      <c r="A122" s="7"/>
      <c r="B122" s="94" t="s">
        <v>199</v>
      </c>
      <c r="C122" s="95"/>
      <c r="D122" s="95"/>
      <c r="E122" s="96"/>
      <c r="F122" s="97">
        <v>84960</v>
      </c>
      <c r="G122" s="98"/>
      <c r="H122" s="98"/>
      <c r="I122" s="98"/>
      <c r="J122" s="99"/>
    </row>
    <row r="123" spans="1:10" ht="36" customHeight="1" x14ac:dyDescent="0.25">
      <c r="A123" s="7"/>
      <c r="B123" s="94" t="s">
        <v>200</v>
      </c>
      <c r="C123" s="95"/>
      <c r="D123" s="95"/>
      <c r="E123" s="96"/>
      <c r="F123" s="97">
        <v>106200</v>
      </c>
      <c r="G123" s="98"/>
      <c r="H123" s="98"/>
      <c r="I123" s="98"/>
      <c r="J123" s="99"/>
    </row>
    <row r="124" spans="1:10" ht="36" customHeight="1" x14ac:dyDescent="0.25">
      <c r="A124" s="7"/>
      <c r="B124" s="94" t="s">
        <v>201</v>
      </c>
      <c r="C124" s="95"/>
      <c r="D124" s="95"/>
      <c r="E124" s="96"/>
      <c r="F124" s="97">
        <v>1440</v>
      </c>
      <c r="G124" s="98"/>
      <c r="H124" s="98"/>
      <c r="I124" s="98"/>
      <c r="J124" s="99"/>
    </row>
    <row r="125" spans="1:10" ht="36" customHeight="1" x14ac:dyDescent="0.25">
      <c r="A125" s="7"/>
      <c r="B125" s="94" t="s">
        <v>202</v>
      </c>
      <c r="C125" s="95"/>
      <c r="D125" s="95"/>
      <c r="E125" s="96"/>
      <c r="F125" s="97">
        <v>63720</v>
      </c>
      <c r="G125" s="98"/>
      <c r="H125" s="98"/>
      <c r="I125" s="98"/>
      <c r="J125" s="99"/>
    </row>
    <row r="126" spans="1:10" ht="36" customHeight="1" x14ac:dyDescent="0.25">
      <c r="A126" s="7"/>
      <c r="B126" s="94" t="s">
        <v>203</v>
      </c>
      <c r="C126" s="95"/>
      <c r="D126" s="95"/>
      <c r="E126" s="96"/>
      <c r="F126" s="97">
        <v>127440</v>
      </c>
      <c r="G126" s="98"/>
      <c r="H126" s="98"/>
      <c r="I126" s="98"/>
      <c r="J126" s="99"/>
    </row>
    <row r="127" spans="1:10" ht="36" customHeight="1" x14ac:dyDescent="0.25">
      <c r="A127" s="7"/>
      <c r="B127" s="94" t="s">
        <v>204</v>
      </c>
      <c r="C127" s="95"/>
      <c r="D127" s="95"/>
      <c r="E127" s="96"/>
      <c r="F127" s="97">
        <v>159300</v>
      </c>
      <c r="G127" s="98"/>
      <c r="H127" s="98"/>
      <c r="I127" s="98"/>
      <c r="J127" s="99"/>
    </row>
    <row r="128" spans="1:10" ht="36" customHeight="1" thickBot="1" x14ac:dyDescent="0.3">
      <c r="A128" s="7"/>
      <c r="B128" s="100" t="s">
        <v>205</v>
      </c>
      <c r="C128" s="101"/>
      <c r="D128" s="101"/>
      <c r="E128" s="102"/>
      <c r="F128" s="103">
        <v>2124</v>
      </c>
      <c r="G128" s="104"/>
      <c r="H128" s="104"/>
      <c r="I128" s="104"/>
      <c r="J128" s="105"/>
    </row>
    <row r="129" spans="1:10" ht="36" customHeight="1" x14ac:dyDescent="0.25">
      <c r="A129" s="7"/>
      <c r="B129" s="300" t="s">
        <v>185</v>
      </c>
      <c r="C129" s="301"/>
      <c r="D129" s="301"/>
      <c r="E129" s="301"/>
      <c r="F129" s="301"/>
      <c r="G129" s="301"/>
      <c r="H129" s="301"/>
      <c r="I129" s="301"/>
      <c r="J129" s="302"/>
    </row>
    <row r="130" spans="1:10" ht="36" customHeight="1" thickBot="1" x14ac:dyDescent="0.3">
      <c r="A130" s="7"/>
      <c r="B130" s="330" t="s">
        <v>206</v>
      </c>
      <c r="C130" s="330"/>
      <c r="D130" s="330"/>
      <c r="E130" s="330"/>
      <c r="F130" s="311">
        <v>90</v>
      </c>
      <c r="G130" s="311"/>
      <c r="H130" s="311"/>
      <c r="I130" s="311"/>
      <c r="J130" s="312"/>
    </row>
    <row r="131" spans="1:10" ht="24" customHeight="1" thickBot="1" x14ac:dyDescent="0.3">
      <c r="A131" s="7"/>
      <c r="B131" s="85"/>
      <c r="C131" s="86"/>
      <c r="D131" s="86"/>
      <c r="E131" s="87"/>
      <c r="F131" s="88"/>
      <c r="G131" s="89"/>
      <c r="H131" s="89"/>
      <c r="I131" s="89"/>
      <c r="J131" s="90"/>
    </row>
    <row r="132" spans="1:10" ht="21" customHeight="1" x14ac:dyDescent="0.25">
      <c r="A132" s="7"/>
      <c r="B132" s="27"/>
      <c r="C132" s="28"/>
      <c r="D132" s="28"/>
      <c r="E132" s="28"/>
      <c r="F132" s="29"/>
      <c r="G132" s="29"/>
      <c r="H132" s="29"/>
      <c r="I132" s="29"/>
      <c r="J132" s="29"/>
    </row>
    <row r="133" spans="1:10" ht="56.25" customHeight="1" x14ac:dyDescent="0.25">
      <c r="A133" s="7"/>
      <c r="B133" s="91" t="s">
        <v>251</v>
      </c>
      <c r="C133" s="91"/>
      <c r="D133" s="91"/>
      <c r="E133" s="91"/>
      <c r="F133" s="91"/>
      <c r="G133" s="91"/>
      <c r="H133" s="91"/>
      <c r="I133" s="91"/>
      <c r="J133" s="91"/>
    </row>
    <row r="134" spans="1:10" ht="41.25" customHeight="1" x14ac:dyDescent="0.25">
      <c r="A134" s="7"/>
      <c r="B134" s="91" t="s">
        <v>208</v>
      </c>
      <c r="C134" s="91"/>
      <c r="D134" s="91"/>
      <c r="E134" s="91"/>
      <c r="F134" s="91"/>
      <c r="G134" s="91"/>
      <c r="H134" s="91"/>
      <c r="I134" s="91"/>
      <c r="J134" s="91"/>
    </row>
    <row r="135" spans="1:10" ht="21" x14ac:dyDescent="0.25">
      <c r="A135" s="7" t="s">
        <v>113</v>
      </c>
      <c r="B135" s="92" t="s">
        <v>256</v>
      </c>
      <c r="C135" s="92"/>
      <c r="D135" s="92"/>
      <c r="E135" s="92"/>
      <c r="F135" s="92"/>
      <c r="G135" s="92"/>
      <c r="H135" s="92"/>
      <c r="I135" s="92"/>
      <c r="J135" s="92"/>
    </row>
    <row r="136" spans="1:10" ht="42" customHeight="1" x14ac:dyDescent="0.25">
      <c r="A136" s="7"/>
      <c r="B136" s="93" t="s">
        <v>210</v>
      </c>
      <c r="C136" s="93"/>
      <c r="D136" s="93"/>
      <c r="E136" s="93"/>
      <c r="F136" s="93"/>
      <c r="G136" s="93"/>
      <c r="H136" s="93"/>
      <c r="I136" s="93"/>
      <c r="J136" s="93"/>
    </row>
    <row r="137" spans="1:10" ht="21" x14ac:dyDescent="0.25">
      <c r="A137" s="7"/>
    </row>
  </sheetData>
  <sheetProtection selectLockedCells="1" selectUnlockedCells="1"/>
  <mergeCells count="25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F107:J107"/>
    <mergeCell ref="B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47304</v>
      </c>
      <c r="G8" s="16">
        <f>H8*1.1</f>
        <v>43362</v>
      </c>
      <c r="H8" s="16">
        <v>39420</v>
      </c>
      <c r="I8" s="16">
        <f>H8*0.75</f>
        <v>29565</v>
      </c>
      <c r="J8" s="16">
        <f>H8*0.5</f>
        <v>19710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66268.800000000003</v>
      </c>
      <c r="G9" s="18">
        <f>H9*1.1</f>
        <v>60746.400000000001</v>
      </c>
      <c r="H9" s="18">
        <v>55224</v>
      </c>
      <c r="I9" s="18">
        <f>H9*0.75</f>
        <v>41418</v>
      </c>
      <c r="J9" s="18">
        <f>H9*0.5</f>
        <v>27612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50760</v>
      </c>
      <c r="G11" s="16">
        <f>H11*1.1</f>
        <v>46530.000000000007</v>
      </c>
      <c r="H11" s="16">
        <v>42300</v>
      </c>
      <c r="I11" s="16">
        <f>H11*0.75</f>
        <v>31725</v>
      </c>
      <c r="J11" s="16">
        <f>H11*0.5</f>
        <v>21150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71107.199999999997</v>
      </c>
      <c r="G12" s="18">
        <f>H12*1.1</f>
        <v>65181.600000000006</v>
      </c>
      <c r="H12" s="18">
        <v>59256</v>
      </c>
      <c r="I12" s="18">
        <f>H12*0.75</f>
        <v>44442</v>
      </c>
      <c r="J12" s="18">
        <f>H12*0.5</f>
        <v>29628</v>
      </c>
    </row>
    <row r="13" spans="1:10" ht="24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6732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10080</v>
      </c>
      <c r="G15" s="104"/>
      <c r="H15" s="104"/>
      <c r="I15" s="104"/>
      <c r="J15" s="105"/>
    </row>
    <row r="16" spans="1:10" ht="24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1368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1944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2268 до 45360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2268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4536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6804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9072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11340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13608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15876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18144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20412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22680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24948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27216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29484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31752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34020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36288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38556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40824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43092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45360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33624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3420</v>
      </c>
      <c r="G42" s="98"/>
      <c r="H42" s="98"/>
      <c r="I42" s="98"/>
      <c r="J42" s="99"/>
    </row>
    <row r="43" spans="1:10" ht="36" customHeight="1" x14ac:dyDescent="0.25">
      <c r="A43" s="7"/>
      <c r="B43" s="112" t="s">
        <v>142</v>
      </c>
      <c r="C43" s="113"/>
      <c r="D43" s="113"/>
      <c r="E43" s="114"/>
      <c r="F43" s="97">
        <v>6840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2124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33624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6732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13464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1440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1440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2880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4320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24840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3240 до 49680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9450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945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4680</v>
      </c>
      <c r="G57" s="136"/>
      <c r="H57" s="136"/>
      <c r="I57" s="136"/>
      <c r="J57" s="137"/>
    </row>
    <row r="58" spans="1:10" ht="24" thickBot="1" x14ac:dyDescent="0.3">
      <c r="A58" s="7"/>
      <c r="B58" s="227"/>
      <c r="C58" s="228"/>
      <c r="D58" s="228"/>
      <c r="E58" s="229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474" t="s">
        <v>156</v>
      </c>
      <c r="C59" s="475"/>
      <c r="D59" s="475"/>
      <c r="E59" s="476"/>
      <c r="F59" s="245">
        <v>24480</v>
      </c>
      <c r="G59" s="277"/>
      <c r="H59" s="277"/>
      <c r="I59" s="277"/>
      <c r="J59" s="278"/>
    </row>
    <row r="60" spans="1:10" ht="36" customHeight="1" x14ac:dyDescent="0.25">
      <c r="A60" s="7" t="s">
        <v>111</v>
      </c>
      <c r="B60" s="280" t="s">
        <v>157</v>
      </c>
      <c r="C60" s="281"/>
      <c r="D60" s="281"/>
      <c r="E60" s="282"/>
      <c r="F60" s="305">
        <v>29376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158</v>
      </c>
      <c r="C61" s="281"/>
      <c r="D61" s="281"/>
      <c r="E61" s="282"/>
      <c r="F61" s="305">
        <v>30096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159</v>
      </c>
      <c r="C62" s="281"/>
      <c r="D62" s="281"/>
      <c r="E62" s="282"/>
      <c r="F62" s="305">
        <v>41400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160</v>
      </c>
      <c r="C63" s="281"/>
      <c r="D63" s="281"/>
      <c r="E63" s="282"/>
      <c r="F63" s="305">
        <v>49680</v>
      </c>
      <c r="G63" s="305"/>
      <c r="H63" s="305"/>
      <c r="I63" s="305"/>
      <c r="J63" s="306"/>
    </row>
    <row r="64" spans="1:10" ht="36" customHeight="1" x14ac:dyDescent="0.25">
      <c r="A64" s="7" t="s">
        <v>111</v>
      </c>
      <c r="B64" s="280" t="s">
        <v>161</v>
      </c>
      <c r="C64" s="281"/>
      <c r="D64" s="281"/>
      <c r="E64" s="282"/>
      <c r="F64" s="305">
        <v>14868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162</v>
      </c>
      <c r="C65" s="281"/>
      <c r="D65" s="281"/>
      <c r="E65" s="282"/>
      <c r="F65" s="305">
        <v>29376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280" t="s">
        <v>163</v>
      </c>
      <c r="C66" s="281"/>
      <c r="D66" s="281"/>
      <c r="E66" s="282"/>
      <c r="F66" s="305">
        <v>36108</v>
      </c>
      <c r="G66" s="305"/>
      <c r="H66" s="305"/>
      <c r="I66" s="305"/>
      <c r="J66" s="306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305">
        <v>36000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165</v>
      </c>
      <c r="C68" s="281"/>
      <c r="D68" s="281"/>
      <c r="E68" s="282"/>
      <c r="F68" s="305">
        <v>3240</v>
      </c>
      <c r="G68" s="305"/>
      <c r="H68" s="305"/>
      <c r="I68" s="305"/>
      <c r="J68" s="306"/>
    </row>
    <row r="69" spans="1:10" ht="36" customHeight="1" x14ac:dyDescent="0.25">
      <c r="A69" s="7"/>
      <c r="B69" s="280" t="s">
        <v>166</v>
      </c>
      <c r="C69" s="281"/>
      <c r="D69" s="281"/>
      <c r="E69" s="282"/>
      <c r="F69" s="305">
        <v>11340</v>
      </c>
      <c r="G69" s="305"/>
      <c r="H69" s="305"/>
      <c r="I69" s="305"/>
      <c r="J69" s="306"/>
    </row>
    <row r="70" spans="1:10" ht="36" customHeight="1" x14ac:dyDescent="0.25">
      <c r="B70" s="280" t="s">
        <v>167</v>
      </c>
      <c r="C70" s="281"/>
      <c r="D70" s="281"/>
      <c r="E70" s="282"/>
      <c r="F70" s="305">
        <v>7560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168</v>
      </c>
      <c r="C71" s="281"/>
      <c r="D71" s="281"/>
      <c r="E71" s="282"/>
      <c r="F71" s="305">
        <v>37800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280" t="s">
        <v>169</v>
      </c>
      <c r="C72" s="281"/>
      <c r="D72" s="281"/>
      <c r="E72" s="282"/>
      <c r="F72" s="305">
        <v>6732</v>
      </c>
      <c r="G72" s="305"/>
      <c r="H72" s="305"/>
      <c r="I72" s="305"/>
      <c r="J72" s="306"/>
    </row>
    <row r="73" spans="1:10" ht="37.5" customHeight="1" x14ac:dyDescent="0.25">
      <c r="A73" s="7"/>
      <c r="B73" s="94" t="s">
        <v>170</v>
      </c>
      <c r="C73" s="95"/>
      <c r="D73" s="95"/>
      <c r="E73" s="96"/>
      <c r="F73" s="305">
        <v>2880</v>
      </c>
      <c r="G73" s="305"/>
      <c r="H73" s="305"/>
      <c r="I73" s="305"/>
      <c r="J73" s="306"/>
    </row>
    <row r="74" spans="1:10" ht="36" customHeight="1" x14ac:dyDescent="0.25">
      <c r="A74" s="7"/>
      <c r="B74" s="94" t="s">
        <v>171</v>
      </c>
      <c r="C74" s="95"/>
      <c r="D74" s="95"/>
      <c r="E74" s="96"/>
      <c r="F74" s="305">
        <v>31950</v>
      </c>
      <c r="G74" s="305"/>
      <c r="H74" s="305"/>
      <c r="I74" s="305"/>
      <c r="J74" s="306"/>
    </row>
    <row r="75" spans="1:10" ht="36" customHeight="1" x14ac:dyDescent="0.25">
      <c r="A75" s="7"/>
      <c r="B75" s="94" t="s">
        <v>172</v>
      </c>
      <c r="C75" s="95"/>
      <c r="D75" s="95"/>
      <c r="E75" s="138"/>
      <c r="F75" s="305">
        <v>18000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280" t="s">
        <v>173</v>
      </c>
      <c r="C76" s="281"/>
      <c r="D76" s="281"/>
      <c r="E76" s="282"/>
      <c r="F76" s="305">
        <v>34560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280" t="s">
        <v>174</v>
      </c>
      <c r="C77" s="281"/>
      <c r="D77" s="281"/>
      <c r="E77" s="282"/>
      <c r="F77" s="305">
        <v>41760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280" t="s">
        <v>175</v>
      </c>
      <c r="C78" s="281"/>
      <c r="D78" s="281"/>
      <c r="E78" s="282"/>
      <c r="F78" s="470">
        <v>42480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176</v>
      </c>
      <c r="C79" s="281"/>
      <c r="D79" s="281"/>
      <c r="E79" s="282"/>
      <c r="F79" s="470">
        <v>58320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177</v>
      </c>
      <c r="C80" s="281"/>
      <c r="D80" s="281"/>
      <c r="E80" s="282"/>
      <c r="F80" s="470">
        <v>69984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178</v>
      </c>
      <c r="C81" s="281"/>
      <c r="D81" s="281"/>
      <c r="E81" s="282"/>
      <c r="F81" s="470">
        <v>20880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179</v>
      </c>
      <c r="C82" s="281"/>
      <c r="D82" s="281"/>
      <c r="E82" s="282"/>
      <c r="F82" s="470">
        <v>41760</v>
      </c>
      <c r="G82" s="139"/>
      <c r="H82" s="139"/>
      <c r="I82" s="139"/>
      <c r="J82" s="197"/>
    </row>
    <row r="83" spans="1:10" ht="36" customHeight="1" x14ac:dyDescent="0.25">
      <c r="A83" s="7" t="s">
        <v>113</v>
      </c>
      <c r="B83" s="280" t="s">
        <v>180</v>
      </c>
      <c r="C83" s="281"/>
      <c r="D83" s="281"/>
      <c r="E83" s="282"/>
      <c r="F83" s="470">
        <v>51120</v>
      </c>
      <c r="G83" s="139"/>
      <c r="H83" s="139"/>
      <c r="I83" s="139"/>
      <c r="J83" s="197"/>
    </row>
    <row r="84" spans="1:10" ht="36" customHeight="1" x14ac:dyDescent="0.25">
      <c r="A84" s="7" t="s">
        <v>113</v>
      </c>
      <c r="B84" s="280" t="s">
        <v>181</v>
      </c>
      <c r="C84" s="281"/>
      <c r="D84" s="281"/>
      <c r="E84" s="282"/>
      <c r="F84" s="470">
        <v>5040</v>
      </c>
      <c r="G84" s="139"/>
      <c r="H84" s="139"/>
      <c r="I84" s="139"/>
      <c r="J84" s="197"/>
    </row>
    <row r="85" spans="1:10" ht="36" customHeight="1" x14ac:dyDescent="0.25">
      <c r="A85" s="7" t="s">
        <v>113</v>
      </c>
      <c r="B85" s="280" t="s">
        <v>182</v>
      </c>
      <c r="C85" s="281"/>
      <c r="D85" s="281"/>
      <c r="E85" s="282"/>
      <c r="F85" s="470">
        <v>53280</v>
      </c>
      <c r="G85" s="139"/>
      <c r="H85" s="139"/>
      <c r="I85" s="139"/>
      <c r="J85" s="197"/>
    </row>
    <row r="86" spans="1:10" ht="36" customHeight="1" thickBot="1" x14ac:dyDescent="0.3">
      <c r="A86" s="7" t="s">
        <v>113</v>
      </c>
      <c r="B86" s="471" t="s">
        <v>183</v>
      </c>
      <c r="C86" s="472"/>
      <c r="D86" s="472"/>
      <c r="E86" s="473"/>
      <c r="F86" s="207">
        <v>10080</v>
      </c>
      <c r="G86" s="104"/>
      <c r="H86" s="104"/>
      <c r="I86" s="104"/>
      <c r="J86" s="105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280" t="s">
        <v>190</v>
      </c>
      <c r="C93" s="281"/>
      <c r="D93" s="281"/>
      <c r="E93" s="282"/>
      <c r="F93" s="41">
        <f>H93*1.2</f>
        <v>16848</v>
      </c>
      <c r="G93" s="42">
        <f>H93*1.1</f>
        <v>15444.000000000002</v>
      </c>
      <c r="H93" s="42">
        <v>14040</v>
      </c>
      <c r="I93" s="42">
        <f>H93*0.75</f>
        <v>10530</v>
      </c>
      <c r="J93" s="43">
        <f>H93*0.5</f>
        <v>7020</v>
      </c>
    </row>
    <row r="94" spans="1:10" ht="36" customHeight="1" x14ac:dyDescent="0.25">
      <c r="A94" s="7" t="s">
        <v>111</v>
      </c>
      <c r="B94" s="280" t="s">
        <v>191</v>
      </c>
      <c r="C94" s="281"/>
      <c r="D94" s="281"/>
      <c r="E94" s="282"/>
      <c r="F94" s="97">
        <v>14400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280" t="s">
        <v>192</v>
      </c>
      <c r="C95" s="281"/>
      <c r="D95" s="281"/>
      <c r="E95" s="282"/>
      <c r="F95" s="97">
        <v>6732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280" t="s">
        <v>193</v>
      </c>
      <c r="C96" s="281"/>
      <c r="D96" s="281"/>
      <c r="E96" s="282"/>
      <c r="F96" s="41">
        <f>H96*1.2</f>
        <v>24192</v>
      </c>
      <c r="G96" s="42">
        <f>H96*1.1</f>
        <v>22176</v>
      </c>
      <c r="H96" s="42">
        <v>20160</v>
      </c>
      <c r="I96" s="42">
        <f>H96*0.75</f>
        <v>15120</v>
      </c>
      <c r="J96" s="43">
        <f>H96*0.5</f>
        <v>10080</v>
      </c>
    </row>
    <row r="97" spans="1:10" ht="36" customHeight="1" x14ac:dyDescent="0.25">
      <c r="A97" s="7" t="s">
        <v>113</v>
      </c>
      <c r="B97" s="280" t="s">
        <v>194</v>
      </c>
      <c r="C97" s="281"/>
      <c r="D97" s="281"/>
      <c r="E97" s="282"/>
      <c r="F97" s="470">
        <v>20160</v>
      </c>
      <c r="G97" s="139"/>
      <c r="H97" s="139"/>
      <c r="I97" s="139"/>
      <c r="J97" s="197"/>
    </row>
    <row r="98" spans="1:10" ht="36" customHeight="1" x14ac:dyDescent="0.25">
      <c r="A98" s="7" t="s">
        <v>113</v>
      </c>
      <c r="B98" s="280" t="s">
        <v>195</v>
      </c>
      <c r="C98" s="281"/>
      <c r="D98" s="281"/>
      <c r="E98" s="282"/>
      <c r="F98" s="470">
        <v>10080</v>
      </c>
      <c r="G98" s="139"/>
      <c r="H98" s="139"/>
      <c r="I98" s="139"/>
      <c r="J98" s="197"/>
    </row>
    <row r="99" spans="1:10" ht="36" customHeight="1" x14ac:dyDescent="0.25">
      <c r="A99" s="7"/>
      <c r="B99" s="94" t="s">
        <v>196</v>
      </c>
      <c r="C99" s="95"/>
      <c r="D99" s="95"/>
      <c r="E99" s="138"/>
      <c r="F99" s="26">
        <f>H99*1.2</f>
        <v>17280</v>
      </c>
      <c r="G99" s="26">
        <f>H99*1.1</f>
        <v>15840.000000000002</v>
      </c>
      <c r="H99" s="26">
        <v>14400</v>
      </c>
      <c r="I99" s="26">
        <f>H99*0.75</f>
        <v>10800</v>
      </c>
      <c r="J99" s="26">
        <f>H99*0.5</f>
        <v>7200</v>
      </c>
    </row>
    <row r="100" spans="1:10" ht="54" customHeight="1" thickBot="1" x14ac:dyDescent="0.3">
      <c r="A100" s="7"/>
      <c r="B100" s="350" t="s">
        <v>197</v>
      </c>
      <c r="C100" s="351"/>
      <c r="D100" s="351"/>
      <c r="E100" s="352"/>
      <c r="F100" s="443"/>
      <c r="G100" s="444"/>
      <c r="H100" s="444"/>
      <c r="I100" s="444"/>
      <c r="J100" s="445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16992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33984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42480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25488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50976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63720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900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155"/>
      <c r="D111" s="155"/>
      <c r="E111" s="156"/>
      <c r="F111" s="241"/>
      <c r="G111" s="303"/>
      <c r="H111" s="303"/>
      <c r="I111" s="303"/>
      <c r="J111" s="304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24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6480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9360</v>
      </c>
      <c r="G12" s="104"/>
      <c r="H12" s="104"/>
      <c r="I12" s="104"/>
      <c r="J12" s="105"/>
    </row>
    <row r="13" spans="1:10" ht="24" customHeight="1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720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1008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4320 до 86400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8640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17280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21600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25920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30240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34560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38880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43200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47520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56160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60480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64800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69120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73440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77760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82080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86400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1440 до 34200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4320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5040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2160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34200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7200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20520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1440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1440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2880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4320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24120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3060 до 59760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10800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1080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2700</v>
      </c>
      <c r="G54" s="136"/>
      <c r="H54" s="136"/>
      <c r="I54" s="136"/>
      <c r="J54" s="137"/>
    </row>
    <row r="55" spans="1:10" ht="24" customHeight="1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9720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50400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10800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19800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23760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30600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54000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7200</v>
      </c>
      <c r="G63" s="305"/>
      <c r="H63" s="305"/>
      <c r="I63" s="305"/>
      <c r="J63" s="306"/>
    </row>
    <row r="64" spans="1:10" ht="36" customHeight="1" x14ac:dyDescent="0.25">
      <c r="A64" s="7"/>
      <c r="B64" s="112" t="s">
        <v>164</v>
      </c>
      <c r="C64" s="113"/>
      <c r="D64" s="113"/>
      <c r="E64" s="114"/>
      <c r="F64" s="305">
        <v>59760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3060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10800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9360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32400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36000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5400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14400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18000</v>
      </c>
      <c r="G72" s="305"/>
      <c r="H72" s="305"/>
      <c r="I72" s="305"/>
      <c r="J72" s="306"/>
    </row>
    <row r="73" spans="1:10" ht="34.5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13680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70560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15120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28080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33696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43200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75600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10080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4320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45360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50400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17280</v>
      </c>
      <c r="G90" s="42">
        <f>H90*1.1</f>
        <v>15840.000000000002</v>
      </c>
      <c r="H90" s="42">
        <v>14400</v>
      </c>
      <c r="I90" s="42">
        <f>H90*0.75</f>
        <v>10800</v>
      </c>
      <c r="J90" s="43">
        <f>H90*0.5</f>
        <v>7200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32400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280" t="s">
        <v>192</v>
      </c>
      <c r="C92" s="281"/>
      <c r="D92" s="281"/>
      <c r="E92" s="282"/>
      <c r="F92" s="97">
        <v>23400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280" t="s">
        <v>193</v>
      </c>
      <c r="C93" s="281"/>
      <c r="D93" s="281"/>
      <c r="E93" s="282"/>
      <c r="F93" s="41">
        <f>H93*1.2</f>
        <v>24192</v>
      </c>
      <c r="G93" s="42">
        <f>H93*1.1</f>
        <v>22176</v>
      </c>
      <c r="H93" s="42">
        <v>20160</v>
      </c>
      <c r="I93" s="42">
        <f>H93*0.75</f>
        <v>15120</v>
      </c>
      <c r="J93" s="43">
        <f>H93*0.5</f>
        <v>10080</v>
      </c>
    </row>
    <row r="94" spans="1:10" ht="36" customHeight="1" x14ac:dyDescent="0.25">
      <c r="A94" s="7" t="s">
        <v>113</v>
      </c>
      <c r="B94" s="280" t="s">
        <v>194</v>
      </c>
      <c r="C94" s="281"/>
      <c r="D94" s="281"/>
      <c r="E94" s="282"/>
      <c r="F94" s="470">
        <v>45360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195</v>
      </c>
      <c r="C95" s="281"/>
      <c r="D95" s="281"/>
      <c r="E95" s="282"/>
      <c r="F95" s="470">
        <v>33120</v>
      </c>
      <c r="G95" s="139"/>
      <c r="H95" s="139"/>
      <c r="I95" s="139"/>
      <c r="J95" s="197"/>
    </row>
    <row r="96" spans="1:10" ht="36" customHeight="1" x14ac:dyDescent="0.25">
      <c r="A96" s="7"/>
      <c r="B96" s="94" t="s">
        <v>196</v>
      </c>
      <c r="C96" s="95"/>
      <c r="D96" s="95"/>
      <c r="E96" s="138"/>
      <c r="F96" s="26">
        <f>H96*1.2</f>
        <v>38880</v>
      </c>
      <c r="G96" s="26">
        <f>H96*1.1</f>
        <v>35640</v>
      </c>
      <c r="H96" s="26">
        <v>32400</v>
      </c>
      <c r="I96" s="26">
        <f>H96*0.75</f>
        <v>24300</v>
      </c>
      <c r="J96" s="26">
        <f>H96*0.5</f>
        <v>16200</v>
      </c>
    </row>
    <row r="97" spans="1:10" ht="54" customHeight="1" thickBot="1" x14ac:dyDescent="0.3">
      <c r="A97" s="7"/>
      <c r="B97" s="350" t="s">
        <v>197</v>
      </c>
      <c r="C97" s="351"/>
      <c r="D97" s="351"/>
      <c r="E97" s="352"/>
      <c r="F97" s="443"/>
      <c r="G97" s="444"/>
      <c r="H97" s="444"/>
      <c r="I97" s="444"/>
      <c r="J97" s="445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23760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47520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59400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720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35640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71280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89280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1080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customHeight="1" thickBot="1" x14ac:dyDescent="0.3">
      <c r="A108" s="7"/>
      <c r="B108" s="85"/>
      <c r="C108" s="155"/>
      <c r="D108" s="155"/>
      <c r="E108" s="156"/>
      <c r="F108" s="241"/>
      <c r="G108" s="303"/>
      <c r="H108" s="303"/>
      <c r="I108" s="303"/>
      <c r="J108" s="304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topLeftCell="B1" zoomScale="50" zoomScaleNormal="60" zoomScaleSheetLayoutView="50" workbookViewId="0">
      <pane ySplit="4" topLeftCell="A84" activePane="bottomLeft" state="frozen"/>
      <selection activeCell="B11" sqref="B11:E11"/>
      <selection pane="bottomLeft" activeCell="A71" sqref="A71:XFD9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72144</v>
      </c>
      <c r="G8" s="16">
        <f>H8*1.1</f>
        <v>66132</v>
      </c>
      <c r="H8" s="16">
        <v>60120</v>
      </c>
      <c r="I8" s="16">
        <f>H8*0.75</f>
        <v>45090</v>
      </c>
      <c r="J8" s="16">
        <f>H8*0.5</f>
        <v>30060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101001.59999999999</v>
      </c>
      <c r="G9" s="18">
        <f>H9*1.1</f>
        <v>92584.8</v>
      </c>
      <c r="H9" s="18">
        <v>84168</v>
      </c>
      <c r="I9" s="18">
        <f>H9*0.75</f>
        <v>63126</v>
      </c>
      <c r="J9" s="18">
        <f>H9*0.5</f>
        <v>42084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82080</v>
      </c>
      <c r="G11" s="16">
        <f>H11*1.1</f>
        <v>75240</v>
      </c>
      <c r="H11" s="16">
        <v>68400</v>
      </c>
      <c r="I11" s="16">
        <f>H11*0.75</f>
        <v>51300</v>
      </c>
      <c r="J11" s="16">
        <f>H11*0.5</f>
        <v>34200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114912</v>
      </c>
      <c r="G12" s="18">
        <f>H12*1.1</f>
        <v>105336.00000000001</v>
      </c>
      <c r="H12" s="18">
        <v>95760</v>
      </c>
      <c r="I12" s="18">
        <f>H12*0.75</f>
        <v>71820</v>
      </c>
      <c r="J12" s="18">
        <f>H12*0.5</f>
        <v>47880</v>
      </c>
    </row>
    <row r="13" spans="1:10" ht="24" customHeight="1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14940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21600</v>
      </c>
      <c r="G15" s="104"/>
      <c r="H15" s="104"/>
      <c r="I15" s="104"/>
      <c r="J15" s="10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1440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2016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"&amp;MIN(F21:F70)&amp;" до "&amp;MAX(F21:F70)</f>
        <v>Цена от 13680 до 348840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13680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20520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27360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34200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41040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47880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54720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61560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68400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75240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82080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88920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95760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102600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109440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116280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123120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129960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136800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143640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150480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157320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164160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171000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177840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184680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191520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198360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205200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250</v>
      </c>
      <c r="C50" s="138"/>
      <c r="D50" s="138"/>
      <c r="E50" s="96"/>
      <c r="F50" s="97">
        <v>212040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257</v>
      </c>
      <c r="C51" s="138"/>
      <c r="D51" s="138"/>
      <c r="E51" s="96"/>
      <c r="F51" s="97">
        <v>218880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258</v>
      </c>
      <c r="C52" s="138"/>
      <c r="D52" s="138"/>
      <c r="E52" s="96"/>
      <c r="F52" s="97">
        <v>225720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259</v>
      </c>
      <c r="C53" s="138"/>
      <c r="D53" s="138"/>
      <c r="E53" s="96"/>
      <c r="F53" s="97">
        <v>232560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260</v>
      </c>
      <c r="C54" s="138"/>
      <c r="D54" s="138"/>
      <c r="E54" s="96"/>
      <c r="F54" s="97">
        <v>239400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261</v>
      </c>
      <c r="C55" s="138"/>
      <c r="D55" s="138"/>
      <c r="E55" s="96"/>
      <c r="F55" s="97">
        <v>246240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262</v>
      </c>
      <c r="C56" s="138"/>
      <c r="D56" s="138"/>
      <c r="E56" s="96"/>
      <c r="F56" s="97">
        <v>253080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263</v>
      </c>
      <c r="C57" s="138"/>
      <c r="D57" s="138"/>
      <c r="E57" s="96"/>
      <c r="F57" s="97">
        <v>259920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264</v>
      </c>
      <c r="C58" s="138"/>
      <c r="D58" s="138"/>
      <c r="E58" s="96"/>
      <c r="F58" s="97">
        <v>266760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265</v>
      </c>
      <c r="C59" s="138"/>
      <c r="D59" s="138"/>
      <c r="E59" s="96"/>
      <c r="F59" s="97">
        <v>273600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266</v>
      </c>
      <c r="C60" s="138"/>
      <c r="D60" s="138"/>
      <c r="E60" s="96"/>
      <c r="F60" s="97">
        <v>280440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291</v>
      </c>
      <c r="C61" s="138"/>
      <c r="D61" s="138"/>
      <c r="E61" s="96"/>
      <c r="F61" s="97">
        <v>287280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292</v>
      </c>
      <c r="C62" s="138"/>
      <c r="D62" s="138"/>
      <c r="E62" s="96"/>
      <c r="F62" s="97">
        <v>294120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293</v>
      </c>
      <c r="C63" s="138"/>
      <c r="D63" s="138"/>
      <c r="E63" s="96"/>
      <c r="F63" s="97">
        <v>300960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294</v>
      </c>
      <c r="C64" s="138"/>
      <c r="D64" s="138"/>
      <c r="E64" s="96"/>
      <c r="F64" s="97">
        <v>307800</v>
      </c>
      <c r="G64" s="98"/>
      <c r="H64" s="98"/>
      <c r="I64" s="98"/>
      <c r="J64" s="99"/>
    </row>
    <row r="65" spans="1:10" ht="36" customHeight="1" outlineLevel="1" x14ac:dyDescent="0.25">
      <c r="A65" s="7"/>
      <c r="B65" s="140" t="s">
        <v>295</v>
      </c>
      <c r="C65" s="138"/>
      <c r="D65" s="138"/>
      <c r="E65" s="96"/>
      <c r="F65" s="97">
        <v>314640</v>
      </c>
      <c r="G65" s="98"/>
      <c r="H65" s="98"/>
      <c r="I65" s="98"/>
      <c r="J65" s="99"/>
    </row>
    <row r="66" spans="1:10" ht="36" customHeight="1" outlineLevel="1" x14ac:dyDescent="0.25">
      <c r="A66" s="7"/>
      <c r="B66" s="140" t="s">
        <v>296</v>
      </c>
      <c r="C66" s="138"/>
      <c r="D66" s="138"/>
      <c r="E66" s="96"/>
      <c r="F66" s="97">
        <v>321480</v>
      </c>
      <c r="G66" s="98"/>
      <c r="H66" s="98"/>
      <c r="I66" s="98"/>
      <c r="J66" s="99"/>
    </row>
    <row r="67" spans="1:10" ht="36" customHeight="1" outlineLevel="1" x14ac:dyDescent="0.25">
      <c r="A67" s="7"/>
      <c r="B67" s="140" t="s">
        <v>297</v>
      </c>
      <c r="C67" s="138"/>
      <c r="D67" s="138"/>
      <c r="E67" s="96"/>
      <c r="F67" s="97">
        <v>328320</v>
      </c>
      <c r="G67" s="98"/>
      <c r="H67" s="98"/>
      <c r="I67" s="98"/>
      <c r="J67" s="99"/>
    </row>
    <row r="68" spans="1:10" ht="36" customHeight="1" outlineLevel="1" x14ac:dyDescent="0.25">
      <c r="A68" s="7"/>
      <c r="B68" s="140" t="s">
        <v>298</v>
      </c>
      <c r="C68" s="138"/>
      <c r="D68" s="138"/>
      <c r="E68" s="96"/>
      <c r="F68" s="97">
        <v>335160</v>
      </c>
      <c r="G68" s="98"/>
      <c r="H68" s="98"/>
      <c r="I68" s="98"/>
      <c r="J68" s="99"/>
    </row>
    <row r="69" spans="1:10" ht="36" customHeight="1" outlineLevel="1" x14ac:dyDescent="0.25">
      <c r="A69" s="7"/>
      <c r="B69" s="140" t="s">
        <v>299</v>
      </c>
      <c r="C69" s="138"/>
      <c r="D69" s="138"/>
      <c r="E69" s="96"/>
      <c r="F69" s="97">
        <v>342000</v>
      </c>
      <c r="G69" s="98"/>
      <c r="H69" s="98"/>
      <c r="I69" s="98"/>
      <c r="J69" s="99"/>
    </row>
    <row r="70" spans="1:10" ht="36" customHeight="1" outlineLevel="1" thickBot="1" x14ac:dyDescent="0.3">
      <c r="A70" s="7"/>
      <c r="B70" s="140" t="s">
        <v>300</v>
      </c>
      <c r="C70" s="138"/>
      <c r="D70" s="138"/>
      <c r="E70" s="96"/>
      <c r="F70" s="97">
        <v>348840</v>
      </c>
      <c r="G70" s="98"/>
      <c r="H70" s="98"/>
      <c r="I70" s="98"/>
      <c r="J70" s="99"/>
    </row>
    <row r="71" spans="1:10" ht="36" customHeight="1" thickBot="1" x14ac:dyDescent="0.3">
      <c r="A71" s="7"/>
      <c r="B71" s="149" t="s">
        <v>140</v>
      </c>
      <c r="C71" s="150"/>
      <c r="D71" s="150"/>
      <c r="E71" s="151"/>
      <c r="F71" s="152" t="str">
        <f>"Цена от "&amp;MIN(F72:F81)&amp;" до "&amp;MAX(F72:F81)</f>
        <v>Цена от 2340 до 61740</v>
      </c>
      <c r="G71" s="153"/>
      <c r="H71" s="153"/>
      <c r="I71" s="153"/>
      <c r="J71" s="154"/>
    </row>
    <row r="72" spans="1:10" ht="36" customHeight="1" x14ac:dyDescent="0.25">
      <c r="A72" s="7"/>
      <c r="B72" s="94" t="s">
        <v>141</v>
      </c>
      <c r="C72" s="95"/>
      <c r="D72" s="95"/>
      <c r="E72" s="96"/>
      <c r="F72" s="97">
        <v>8280</v>
      </c>
      <c r="G72" s="98"/>
      <c r="H72" s="98"/>
      <c r="I72" s="98"/>
      <c r="J72" s="99"/>
    </row>
    <row r="73" spans="1:10" ht="36" customHeight="1" x14ac:dyDescent="0.25">
      <c r="A73" s="7"/>
      <c r="B73" s="94" t="s">
        <v>214</v>
      </c>
      <c r="C73" s="95"/>
      <c r="D73" s="95"/>
      <c r="E73" s="96"/>
      <c r="F73" s="97">
        <v>5040</v>
      </c>
      <c r="G73" s="98"/>
      <c r="H73" s="98"/>
      <c r="I73" s="98"/>
      <c r="J73" s="99"/>
    </row>
    <row r="74" spans="1:10" ht="36" customHeight="1" x14ac:dyDescent="0.25">
      <c r="A74" s="7"/>
      <c r="B74" s="112" t="s">
        <v>144</v>
      </c>
      <c r="C74" s="113"/>
      <c r="D74" s="113"/>
      <c r="E74" s="114"/>
      <c r="F74" s="115">
        <v>61740</v>
      </c>
      <c r="G74" s="116"/>
      <c r="H74" s="116"/>
      <c r="I74" s="116"/>
      <c r="J74" s="117"/>
    </row>
    <row r="75" spans="1:10" ht="36" customHeight="1" x14ac:dyDescent="0.25">
      <c r="A75" s="7"/>
      <c r="B75" s="94" t="s">
        <v>145</v>
      </c>
      <c r="C75" s="95"/>
      <c r="D75" s="95"/>
      <c r="E75" s="96"/>
      <c r="F75" s="97">
        <v>13140</v>
      </c>
      <c r="G75" s="98"/>
      <c r="H75" s="98"/>
      <c r="I75" s="98"/>
      <c r="J75" s="99"/>
    </row>
    <row r="76" spans="1:10" ht="36" customHeight="1" x14ac:dyDescent="0.25">
      <c r="A76" s="7"/>
      <c r="B76" s="94" t="s">
        <v>146</v>
      </c>
      <c r="C76" s="95"/>
      <c r="D76" s="95"/>
      <c r="E76" s="96"/>
      <c r="F76" s="97">
        <v>38340</v>
      </c>
      <c r="G76" s="98"/>
      <c r="H76" s="98"/>
      <c r="I76" s="98"/>
      <c r="J76" s="99"/>
    </row>
    <row r="77" spans="1:10" ht="36" customHeight="1" x14ac:dyDescent="0.25">
      <c r="A77" s="7"/>
      <c r="B77" s="94" t="s">
        <v>147</v>
      </c>
      <c r="C77" s="95"/>
      <c r="D77" s="95"/>
      <c r="E77" s="96"/>
      <c r="F77" s="97">
        <v>2340</v>
      </c>
      <c r="G77" s="98"/>
      <c r="H77" s="98"/>
      <c r="I77" s="98"/>
      <c r="J77" s="99"/>
    </row>
    <row r="78" spans="1:10" ht="36" customHeight="1" x14ac:dyDescent="0.25">
      <c r="A78" s="7"/>
      <c r="B78" s="94" t="s">
        <v>148</v>
      </c>
      <c r="C78" s="95"/>
      <c r="D78" s="95"/>
      <c r="E78" s="96"/>
      <c r="F78" s="97">
        <v>2340</v>
      </c>
      <c r="G78" s="98"/>
      <c r="H78" s="98"/>
      <c r="I78" s="98"/>
      <c r="J78" s="99"/>
    </row>
    <row r="79" spans="1:10" ht="36" customHeight="1" x14ac:dyDescent="0.25">
      <c r="A79" s="7"/>
      <c r="B79" s="94" t="s">
        <v>149</v>
      </c>
      <c r="C79" s="95"/>
      <c r="D79" s="95"/>
      <c r="E79" s="96"/>
      <c r="F79" s="97">
        <v>4680</v>
      </c>
      <c r="G79" s="98"/>
      <c r="H79" s="98"/>
      <c r="I79" s="98"/>
      <c r="J79" s="99"/>
    </row>
    <row r="80" spans="1:10" ht="36" customHeight="1" x14ac:dyDescent="0.25">
      <c r="A80" s="7"/>
      <c r="B80" s="94" t="s">
        <v>150</v>
      </c>
      <c r="C80" s="95"/>
      <c r="D80" s="95"/>
      <c r="E80" s="96"/>
      <c r="F80" s="97">
        <v>7020</v>
      </c>
      <c r="G80" s="98"/>
      <c r="H80" s="98"/>
      <c r="I80" s="98"/>
      <c r="J80" s="99"/>
    </row>
    <row r="81" spans="1:10" ht="36" customHeight="1" thickBot="1" x14ac:dyDescent="0.3">
      <c r="A81" s="7"/>
      <c r="B81" s="94" t="s">
        <v>151</v>
      </c>
      <c r="C81" s="95"/>
      <c r="D81" s="95"/>
      <c r="E81" s="96"/>
      <c r="F81" s="97">
        <v>41940</v>
      </c>
      <c r="G81" s="98"/>
      <c r="H81" s="98"/>
      <c r="I81" s="98"/>
      <c r="J81" s="99"/>
    </row>
    <row r="82" spans="1:10" ht="54" customHeight="1" thickBot="1" x14ac:dyDescent="0.3">
      <c r="A82" s="7"/>
      <c r="B82" s="251" t="s">
        <v>215</v>
      </c>
      <c r="C82" s="252"/>
      <c r="D82" s="252"/>
      <c r="E82" s="253"/>
      <c r="F82" s="273" t="str">
        <f>"Цена от "&amp;MIN(F84,F88:F101)&amp;" до "&amp;MAX(F84,F88:F101)</f>
        <v>Цена от 3240 до 787140</v>
      </c>
      <c r="G82" s="274"/>
      <c r="H82" s="274"/>
      <c r="I82" s="274"/>
      <c r="J82" s="275"/>
    </row>
    <row r="83" spans="1:10" ht="24" customHeight="1" thickBot="1" x14ac:dyDescent="0.3">
      <c r="A83" s="7"/>
      <c r="B83" s="85"/>
      <c r="C83" s="86"/>
      <c r="D83" s="86"/>
      <c r="E83" s="87"/>
      <c r="F83" s="88"/>
      <c r="G83" s="89"/>
      <c r="H83" s="89"/>
      <c r="I83" s="89"/>
      <c r="J83" s="90"/>
    </row>
    <row r="84" spans="1:10" ht="36" customHeight="1" x14ac:dyDescent="0.25">
      <c r="A84" s="7"/>
      <c r="B84" s="94" t="s">
        <v>267</v>
      </c>
      <c r="C84" s="95"/>
      <c r="D84" s="95"/>
      <c r="E84" s="96"/>
      <c r="F84" s="97">
        <v>75600</v>
      </c>
      <c r="G84" s="98"/>
      <c r="H84" s="98"/>
      <c r="I84" s="98"/>
      <c r="J84" s="99"/>
    </row>
    <row r="85" spans="1:10" ht="36" customHeight="1" x14ac:dyDescent="0.25">
      <c r="A85" s="7"/>
      <c r="B85" s="132" t="s">
        <v>154</v>
      </c>
      <c r="C85" s="133"/>
      <c r="D85" s="133"/>
      <c r="E85" s="134"/>
      <c r="F85" s="97">
        <v>7560</v>
      </c>
      <c r="G85" s="98"/>
      <c r="H85" s="98"/>
      <c r="I85" s="98"/>
      <c r="J85" s="99"/>
    </row>
    <row r="86" spans="1:10" ht="36" customHeight="1" thickBot="1" x14ac:dyDescent="0.3">
      <c r="A86" s="7"/>
      <c r="B86" s="132" t="s">
        <v>155</v>
      </c>
      <c r="C86" s="133"/>
      <c r="D86" s="133"/>
      <c r="E86" s="134"/>
      <c r="F86" s="97">
        <v>18900</v>
      </c>
      <c r="G86" s="98"/>
      <c r="H86" s="98"/>
      <c r="I86" s="98"/>
      <c r="J86" s="99"/>
    </row>
    <row r="87" spans="1:10" ht="24" customHeight="1" thickBot="1" x14ac:dyDescent="0.3">
      <c r="A87" s="7"/>
      <c r="B87" s="85"/>
      <c r="C87" s="86"/>
      <c r="D87" s="86"/>
      <c r="E87" s="87"/>
      <c r="F87" s="88"/>
      <c r="G87" s="89"/>
      <c r="H87" s="89"/>
      <c r="I87" s="89"/>
      <c r="J87" s="90"/>
    </row>
    <row r="88" spans="1:10" ht="36" customHeight="1" x14ac:dyDescent="0.25">
      <c r="A88" s="7" t="s">
        <v>111</v>
      </c>
      <c r="B88" s="112" t="s">
        <v>156</v>
      </c>
      <c r="C88" s="113"/>
      <c r="D88" s="113"/>
      <c r="E88" s="114"/>
      <c r="F88" s="115">
        <v>99540</v>
      </c>
      <c r="G88" s="116"/>
      <c r="H88" s="116"/>
      <c r="I88" s="116"/>
      <c r="J88" s="117"/>
    </row>
    <row r="89" spans="1:10" ht="36" customHeight="1" x14ac:dyDescent="0.25">
      <c r="A89" s="7" t="s">
        <v>111</v>
      </c>
      <c r="B89" s="94" t="s">
        <v>157</v>
      </c>
      <c r="C89" s="95"/>
      <c r="D89" s="95"/>
      <c r="E89" s="96"/>
      <c r="F89" s="242">
        <v>50940</v>
      </c>
      <c r="G89" s="305"/>
      <c r="H89" s="305"/>
      <c r="I89" s="305"/>
      <c r="J89" s="306"/>
    </row>
    <row r="90" spans="1:10" ht="36" customHeight="1" x14ac:dyDescent="0.25">
      <c r="A90" s="7"/>
      <c r="B90" s="140" t="s">
        <v>268</v>
      </c>
      <c r="C90" s="141"/>
      <c r="D90" s="141"/>
      <c r="E90" s="142"/>
      <c r="F90" s="242">
        <v>787140</v>
      </c>
      <c r="G90" s="305"/>
      <c r="H90" s="305"/>
      <c r="I90" s="305"/>
      <c r="J90" s="306"/>
    </row>
    <row r="91" spans="1:10" ht="36" customHeight="1" x14ac:dyDescent="0.25">
      <c r="A91" s="7" t="s">
        <v>111</v>
      </c>
      <c r="B91" s="94" t="s">
        <v>158</v>
      </c>
      <c r="C91" s="95"/>
      <c r="D91" s="95"/>
      <c r="E91" s="96"/>
      <c r="F91" s="242">
        <v>173340</v>
      </c>
      <c r="G91" s="305"/>
      <c r="H91" s="305"/>
      <c r="I91" s="305"/>
      <c r="J91" s="306"/>
    </row>
    <row r="92" spans="1:10" ht="36" customHeight="1" x14ac:dyDescent="0.25">
      <c r="A92" s="7" t="s">
        <v>111</v>
      </c>
      <c r="B92" s="94" t="s">
        <v>159</v>
      </c>
      <c r="C92" s="95"/>
      <c r="D92" s="95"/>
      <c r="E92" s="96"/>
      <c r="F92" s="242">
        <v>61740</v>
      </c>
      <c r="G92" s="305"/>
      <c r="H92" s="305"/>
      <c r="I92" s="305"/>
      <c r="J92" s="306"/>
    </row>
    <row r="93" spans="1:10" ht="36" customHeight="1" x14ac:dyDescent="0.25">
      <c r="A93" s="7" t="s">
        <v>111</v>
      </c>
      <c r="B93" s="94" t="s">
        <v>160</v>
      </c>
      <c r="C93" s="95"/>
      <c r="D93" s="95"/>
      <c r="E93" s="96"/>
      <c r="F93" s="242">
        <v>74088</v>
      </c>
      <c r="G93" s="305"/>
      <c r="H93" s="305"/>
      <c r="I93" s="305"/>
      <c r="J93" s="306"/>
    </row>
    <row r="94" spans="1:10" ht="36" customHeight="1" x14ac:dyDescent="0.25">
      <c r="A94" s="7" t="s">
        <v>111</v>
      </c>
      <c r="B94" s="94" t="s">
        <v>161</v>
      </c>
      <c r="C94" s="95"/>
      <c r="D94" s="95"/>
      <c r="E94" s="96"/>
      <c r="F94" s="242">
        <v>63540</v>
      </c>
      <c r="G94" s="305"/>
      <c r="H94" s="305"/>
      <c r="I94" s="305"/>
      <c r="J94" s="306"/>
    </row>
    <row r="95" spans="1:10" ht="36" customHeight="1" x14ac:dyDescent="0.25">
      <c r="A95" s="7" t="s">
        <v>111</v>
      </c>
      <c r="B95" s="94" t="s">
        <v>162</v>
      </c>
      <c r="C95" s="95"/>
      <c r="D95" s="95"/>
      <c r="E95" s="96"/>
      <c r="F95" s="242">
        <v>88740</v>
      </c>
      <c r="G95" s="305"/>
      <c r="H95" s="305"/>
      <c r="I95" s="305"/>
      <c r="J95" s="306"/>
    </row>
    <row r="96" spans="1:10" ht="36" customHeight="1" x14ac:dyDescent="0.25">
      <c r="A96" s="7" t="s">
        <v>111</v>
      </c>
      <c r="B96" s="140" t="s">
        <v>163</v>
      </c>
      <c r="C96" s="141"/>
      <c r="D96" s="141"/>
      <c r="E96" s="142"/>
      <c r="F96" s="242">
        <v>238140</v>
      </c>
      <c r="G96" s="305"/>
      <c r="H96" s="305"/>
      <c r="I96" s="305"/>
      <c r="J96" s="306"/>
    </row>
    <row r="97" spans="1:10" ht="44.25" customHeight="1" x14ac:dyDescent="0.25">
      <c r="A97" s="7"/>
      <c r="B97" s="140" t="s">
        <v>164</v>
      </c>
      <c r="C97" s="141"/>
      <c r="D97" s="141"/>
      <c r="E97" s="142"/>
      <c r="F97" s="242">
        <v>86040</v>
      </c>
      <c r="G97" s="305"/>
      <c r="H97" s="305"/>
      <c r="I97" s="305"/>
      <c r="J97" s="306"/>
    </row>
    <row r="98" spans="1:10" ht="36" customHeight="1" x14ac:dyDescent="0.25">
      <c r="A98" s="7" t="s">
        <v>111</v>
      </c>
      <c r="B98" s="112" t="s">
        <v>165</v>
      </c>
      <c r="C98" s="113"/>
      <c r="D98" s="113"/>
      <c r="E98" s="114"/>
      <c r="F98" s="242">
        <v>3240</v>
      </c>
      <c r="G98" s="305"/>
      <c r="H98" s="305"/>
      <c r="I98" s="305"/>
      <c r="J98" s="306"/>
    </row>
    <row r="99" spans="1:10" ht="36" customHeight="1" x14ac:dyDescent="0.25">
      <c r="B99" s="140" t="s">
        <v>166</v>
      </c>
      <c r="C99" s="141"/>
      <c r="D99" s="141"/>
      <c r="E99" s="142"/>
      <c r="F99" s="242">
        <v>50940</v>
      </c>
      <c r="G99" s="305"/>
      <c r="H99" s="305"/>
      <c r="I99" s="305"/>
      <c r="J99" s="306"/>
    </row>
    <row r="100" spans="1:10" ht="36" customHeight="1" x14ac:dyDescent="0.25">
      <c r="B100" s="140" t="s">
        <v>167</v>
      </c>
      <c r="C100" s="141"/>
      <c r="D100" s="141"/>
      <c r="E100" s="142"/>
      <c r="F100" s="242">
        <v>41940</v>
      </c>
      <c r="G100" s="305"/>
      <c r="H100" s="305"/>
      <c r="I100" s="305"/>
      <c r="J100" s="306"/>
    </row>
    <row r="101" spans="1:10" ht="36" customHeight="1" x14ac:dyDescent="0.25">
      <c r="A101" s="7" t="s">
        <v>111</v>
      </c>
      <c r="B101" s="140" t="s">
        <v>169</v>
      </c>
      <c r="C101" s="141"/>
      <c r="D101" s="141"/>
      <c r="E101" s="142"/>
      <c r="F101" s="242">
        <v>56340</v>
      </c>
      <c r="G101" s="305"/>
      <c r="H101" s="305"/>
      <c r="I101" s="305"/>
      <c r="J101" s="306"/>
    </row>
    <row r="102" spans="1:10" ht="37.5" customHeight="1" x14ac:dyDescent="0.25">
      <c r="A102" s="7"/>
      <c r="B102" s="94" t="s">
        <v>170</v>
      </c>
      <c r="C102" s="95"/>
      <c r="D102" s="95"/>
      <c r="E102" s="96"/>
      <c r="F102" s="242">
        <v>8280</v>
      </c>
      <c r="G102" s="305"/>
      <c r="H102" s="305"/>
      <c r="I102" s="305"/>
      <c r="J102" s="306"/>
    </row>
    <row r="103" spans="1:10" ht="36" customHeight="1" x14ac:dyDescent="0.25">
      <c r="A103" s="7"/>
      <c r="B103" s="94" t="s">
        <v>171</v>
      </c>
      <c r="C103" s="95"/>
      <c r="D103" s="95"/>
      <c r="E103" s="96"/>
      <c r="F103" s="242">
        <v>90000</v>
      </c>
      <c r="G103" s="305"/>
      <c r="H103" s="305"/>
      <c r="I103" s="305"/>
      <c r="J103" s="306"/>
    </row>
    <row r="104" spans="1:10" ht="36" customHeight="1" x14ac:dyDescent="0.25">
      <c r="A104" s="7"/>
      <c r="B104" s="94" t="s">
        <v>172</v>
      </c>
      <c r="C104" s="95"/>
      <c r="D104" s="95"/>
      <c r="E104" s="138"/>
      <c r="F104" s="242">
        <v>63000</v>
      </c>
      <c r="G104" s="305"/>
      <c r="H104" s="305"/>
      <c r="I104" s="305"/>
      <c r="J104" s="306"/>
    </row>
    <row r="105" spans="1:10" ht="36" customHeight="1" x14ac:dyDescent="0.25">
      <c r="A105" s="7" t="s">
        <v>113</v>
      </c>
      <c r="B105" s="94" t="s">
        <v>173</v>
      </c>
      <c r="C105" s="95"/>
      <c r="D105" s="95"/>
      <c r="E105" s="96"/>
      <c r="F105" s="242">
        <v>139680</v>
      </c>
      <c r="G105" s="305"/>
      <c r="H105" s="305"/>
      <c r="I105" s="305"/>
      <c r="J105" s="306"/>
    </row>
    <row r="106" spans="1:10" ht="36" customHeight="1" x14ac:dyDescent="0.25">
      <c r="A106" s="7" t="s">
        <v>113</v>
      </c>
      <c r="B106" s="94" t="s">
        <v>174</v>
      </c>
      <c r="C106" s="95"/>
      <c r="D106" s="95"/>
      <c r="E106" s="96"/>
      <c r="F106" s="242">
        <v>72000</v>
      </c>
      <c r="G106" s="305"/>
      <c r="H106" s="305"/>
      <c r="I106" s="305"/>
      <c r="J106" s="306"/>
    </row>
    <row r="107" spans="1:10" ht="36" customHeight="1" x14ac:dyDescent="0.25">
      <c r="A107" s="7" t="s">
        <v>113</v>
      </c>
      <c r="B107" s="94" t="s">
        <v>175</v>
      </c>
      <c r="C107" s="95"/>
      <c r="D107" s="95"/>
      <c r="E107" s="96"/>
      <c r="F107" s="242">
        <v>243360</v>
      </c>
      <c r="G107" s="305"/>
      <c r="H107" s="305"/>
      <c r="I107" s="305"/>
      <c r="J107" s="306"/>
    </row>
    <row r="108" spans="1:10" ht="36" customHeight="1" x14ac:dyDescent="0.25">
      <c r="A108" s="7" t="s">
        <v>113</v>
      </c>
      <c r="B108" s="94" t="s">
        <v>176</v>
      </c>
      <c r="C108" s="95"/>
      <c r="D108" s="95"/>
      <c r="E108" s="96"/>
      <c r="F108" s="242">
        <v>87120</v>
      </c>
      <c r="G108" s="305"/>
      <c r="H108" s="305"/>
      <c r="I108" s="305"/>
      <c r="J108" s="306"/>
    </row>
    <row r="109" spans="1:10" ht="36" customHeight="1" x14ac:dyDescent="0.25">
      <c r="A109" s="7" t="s">
        <v>113</v>
      </c>
      <c r="B109" s="94" t="s">
        <v>177</v>
      </c>
      <c r="C109" s="95"/>
      <c r="D109" s="95"/>
      <c r="E109" s="96"/>
      <c r="F109" s="242">
        <v>104544</v>
      </c>
      <c r="G109" s="305"/>
      <c r="H109" s="305"/>
      <c r="I109" s="305"/>
      <c r="J109" s="306"/>
    </row>
    <row r="110" spans="1:10" ht="36" customHeight="1" x14ac:dyDescent="0.25">
      <c r="A110" s="7" t="s">
        <v>113</v>
      </c>
      <c r="B110" s="94" t="s">
        <v>178</v>
      </c>
      <c r="C110" s="95"/>
      <c r="D110" s="95"/>
      <c r="E110" s="96"/>
      <c r="F110" s="242">
        <v>89280</v>
      </c>
      <c r="G110" s="305"/>
      <c r="H110" s="305"/>
      <c r="I110" s="305"/>
      <c r="J110" s="306"/>
    </row>
    <row r="111" spans="1:10" ht="36" customHeight="1" x14ac:dyDescent="0.25">
      <c r="A111" s="7" t="s">
        <v>113</v>
      </c>
      <c r="B111" s="94" t="s">
        <v>179</v>
      </c>
      <c r="C111" s="95"/>
      <c r="D111" s="95"/>
      <c r="E111" s="96"/>
      <c r="F111" s="242">
        <v>124560</v>
      </c>
      <c r="G111" s="305"/>
      <c r="H111" s="305"/>
      <c r="I111" s="305"/>
      <c r="J111" s="306"/>
    </row>
    <row r="112" spans="1:10" ht="36" customHeight="1" x14ac:dyDescent="0.25">
      <c r="A112" s="7" t="s">
        <v>113</v>
      </c>
      <c r="B112" s="94" t="s">
        <v>180</v>
      </c>
      <c r="C112" s="95"/>
      <c r="D112" s="95"/>
      <c r="E112" s="96"/>
      <c r="F112" s="242">
        <v>334080</v>
      </c>
      <c r="G112" s="305"/>
      <c r="H112" s="305"/>
      <c r="I112" s="305"/>
      <c r="J112" s="306"/>
    </row>
    <row r="113" spans="1:10" ht="36" customHeight="1" x14ac:dyDescent="0.25">
      <c r="A113" s="7" t="s">
        <v>113</v>
      </c>
      <c r="B113" s="112" t="s">
        <v>181</v>
      </c>
      <c r="C113" s="113"/>
      <c r="D113" s="113"/>
      <c r="E113" s="114"/>
      <c r="F113" s="242">
        <v>5040</v>
      </c>
      <c r="G113" s="305"/>
      <c r="H113" s="305"/>
      <c r="I113" s="305"/>
      <c r="J113" s="306"/>
    </row>
    <row r="114" spans="1:10" ht="36" customHeight="1" thickBot="1" x14ac:dyDescent="0.3">
      <c r="A114" s="7" t="s">
        <v>113</v>
      </c>
      <c r="B114" s="94" t="s">
        <v>183</v>
      </c>
      <c r="C114" s="95"/>
      <c r="D114" s="95"/>
      <c r="E114" s="96"/>
      <c r="F114" s="242">
        <v>79200</v>
      </c>
      <c r="G114" s="305"/>
      <c r="H114" s="305"/>
      <c r="I114" s="305"/>
      <c r="J114" s="306"/>
    </row>
    <row r="115" spans="1:10" ht="22.5" customHeight="1" x14ac:dyDescent="0.25">
      <c r="A115" s="7" t="s">
        <v>111</v>
      </c>
      <c r="B115" s="106" t="s">
        <v>185</v>
      </c>
      <c r="C115" s="107"/>
      <c r="D115" s="107"/>
      <c r="E115" s="107"/>
      <c r="F115" s="107"/>
      <c r="G115" s="107"/>
      <c r="H115" s="107"/>
      <c r="I115" s="107"/>
      <c r="J115" s="108"/>
    </row>
    <row r="116" spans="1:10" ht="36" customHeight="1" thickBot="1" x14ac:dyDescent="0.3">
      <c r="A116" s="7"/>
      <c r="B116" s="140" t="s">
        <v>168</v>
      </c>
      <c r="C116" s="141"/>
      <c r="D116" s="141"/>
      <c r="E116" s="142"/>
      <c r="F116" s="97">
        <v>40</v>
      </c>
      <c r="G116" s="98"/>
      <c r="H116" s="98"/>
      <c r="I116" s="98"/>
      <c r="J116" s="99"/>
    </row>
    <row r="117" spans="1:10" ht="36" customHeight="1" thickBot="1" x14ac:dyDescent="0.3">
      <c r="A117" s="7"/>
      <c r="B117" s="20" t="s">
        <v>184</v>
      </c>
      <c r="C117" s="21"/>
      <c r="D117" s="21"/>
      <c r="E117" s="22"/>
      <c r="F117" s="126"/>
      <c r="G117" s="127"/>
      <c r="H117" s="127"/>
      <c r="I117" s="127"/>
      <c r="J117" s="128"/>
    </row>
    <row r="118" spans="1:10" ht="36" customHeight="1" thickBot="1" x14ac:dyDescent="0.3">
      <c r="A118" s="7"/>
      <c r="B118" s="188" t="s">
        <v>185</v>
      </c>
      <c r="C118" s="189"/>
      <c r="D118" s="189"/>
      <c r="E118" s="189"/>
      <c r="F118" s="189"/>
      <c r="G118" s="189"/>
      <c r="H118" s="189"/>
      <c r="I118" s="189"/>
      <c r="J118" s="190"/>
    </row>
    <row r="119" spans="1:10" ht="36" customHeight="1" x14ac:dyDescent="0.25">
      <c r="A119" s="7"/>
      <c r="B119" s="129" t="s">
        <v>186</v>
      </c>
      <c r="C119" s="130"/>
      <c r="D119" s="130"/>
      <c r="E119" s="131"/>
      <c r="F119" s="97">
        <v>60</v>
      </c>
      <c r="G119" s="98"/>
      <c r="H119" s="98"/>
      <c r="I119" s="98"/>
      <c r="J119" s="99"/>
    </row>
    <row r="120" spans="1:10" ht="36" customHeight="1" x14ac:dyDescent="0.25">
      <c r="A120" s="7"/>
      <c r="B120" s="94" t="s">
        <v>187</v>
      </c>
      <c r="C120" s="95"/>
      <c r="D120" s="95"/>
      <c r="E120" s="96"/>
      <c r="F120" s="97">
        <v>99</v>
      </c>
      <c r="G120" s="98"/>
      <c r="H120" s="98"/>
      <c r="I120" s="98"/>
      <c r="J120" s="99"/>
    </row>
    <row r="121" spans="1:10" ht="36" customHeight="1" thickBot="1" x14ac:dyDescent="0.3">
      <c r="A121" s="7"/>
      <c r="B121" s="94" t="s">
        <v>188</v>
      </c>
      <c r="C121" s="95"/>
      <c r="D121" s="95"/>
      <c r="E121" s="96"/>
      <c r="F121" s="97">
        <v>150</v>
      </c>
      <c r="G121" s="98"/>
      <c r="H121" s="98"/>
      <c r="I121" s="98"/>
      <c r="J121" s="99"/>
    </row>
    <row r="122" spans="1:10" ht="36" customHeight="1" thickBot="1" x14ac:dyDescent="0.3">
      <c r="A122" s="7"/>
      <c r="B122" s="119" t="s">
        <v>189</v>
      </c>
      <c r="C122" s="120"/>
      <c r="D122" s="120"/>
      <c r="E122" s="121"/>
      <c r="F122" s="273"/>
      <c r="G122" s="274"/>
      <c r="H122" s="274"/>
      <c r="I122" s="274"/>
      <c r="J122" s="275"/>
    </row>
    <row r="123" spans="1:10" ht="36" customHeight="1" x14ac:dyDescent="0.25">
      <c r="A123" s="7" t="s">
        <v>111</v>
      </c>
      <c r="B123" s="94" t="s">
        <v>253</v>
      </c>
      <c r="C123" s="95"/>
      <c r="D123" s="95"/>
      <c r="E123" s="96"/>
      <c r="F123" s="97">
        <v>59940</v>
      </c>
      <c r="G123" s="98"/>
      <c r="H123" s="98"/>
      <c r="I123" s="98"/>
      <c r="J123" s="99"/>
    </row>
    <row r="124" spans="1:10" ht="36" customHeight="1" x14ac:dyDescent="0.25">
      <c r="A124" s="7" t="s">
        <v>111</v>
      </c>
      <c r="B124" s="94" t="s">
        <v>191</v>
      </c>
      <c r="C124" s="95"/>
      <c r="D124" s="95"/>
      <c r="E124" s="96"/>
      <c r="F124" s="97">
        <v>59940</v>
      </c>
      <c r="G124" s="98"/>
      <c r="H124" s="98"/>
      <c r="I124" s="98"/>
      <c r="J124" s="99"/>
    </row>
    <row r="125" spans="1:10" ht="36" customHeight="1" x14ac:dyDescent="0.25">
      <c r="A125" s="7" t="s">
        <v>111</v>
      </c>
      <c r="B125" s="94" t="s">
        <v>192</v>
      </c>
      <c r="C125" s="95"/>
      <c r="D125" s="95"/>
      <c r="E125" s="96"/>
      <c r="F125" s="97">
        <v>43740</v>
      </c>
      <c r="G125" s="98"/>
      <c r="H125" s="98"/>
      <c r="I125" s="98"/>
      <c r="J125" s="99"/>
    </row>
    <row r="126" spans="1:10" ht="36" customHeight="1" x14ac:dyDescent="0.25">
      <c r="A126" s="7" t="s">
        <v>113</v>
      </c>
      <c r="B126" s="94" t="s">
        <v>270</v>
      </c>
      <c r="C126" s="95"/>
      <c r="D126" s="95"/>
      <c r="E126" s="96"/>
      <c r="F126" s="97">
        <v>84240</v>
      </c>
      <c r="G126" s="98"/>
      <c r="H126" s="98"/>
      <c r="I126" s="98"/>
      <c r="J126" s="99"/>
    </row>
    <row r="127" spans="1:10" ht="36" customHeight="1" x14ac:dyDescent="0.25">
      <c r="A127" s="7" t="s">
        <v>113</v>
      </c>
      <c r="B127" s="94" t="s">
        <v>194</v>
      </c>
      <c r="C127" s="95"/>
      <c r="D127" s="95"/>
      <c r="E127" s="96"/>
      <c r="F127" s="97">
        <v>84240</v>
      </c>
      <c r="G127" s="98"/>
      <c r="H127" s="98"/>
      <c r="I127" s="98"/>
      <c r="J127" s="99"/>
    </row>
    <row r="128" spans="1:10" ht="36" customHeight="1" x14ac:dyDescent="0.25">
      <c r="A128" s="7" t="s">
        <v>113</v>
      </c>
      <c r="B128" s="94" t="s">
        <v>195</v>
      </c>
      <c r="C128" s="95"/>
      <c r="D128" s="95"/>
      <c r="E128" s="96"/>
      <c r="F128" s="97">
        <v>61920</v>
      </c>
      <c r="G128" s="98"/>
      <c r="H128" s="98"/>
      <c r="I128" s="98"/>
      <c r="J128" s="99"/>
    </row>
    <row r="129" spans="1:10" ht="36" customHeight="1" thickBot="1" x14ac:dyDescent="0.3">
      <c r="A129" s="7"/>
      <c r="B129" s="94" t="s">
        <v>172</v>
      </c>
      <c r="C129" s="95"/>
      <c r="D129" s="95"/>
      <c r="E129" s="138"/>
      <c r="F129" s="97">
        <v>0</v>
      </c>
      <c r="G129" s="98"/>
      <c r="H129" s="98"/>
      <c r="I129" s="98"/>
      <c r="J129" s="99"/>
    </row>
    <row r="130" spans="1:10" ht="54" customHeight="1" thickBot="1" x14ac:dyDescent="0.3">
      <c r="A130" s="7"/>
      <c r="B130" s="119" t="s">
        <v>197</v>
      </c>
      <c r="C130" s="120"/>
      <c r="D130" s="120"/>
      <c r="E130" s="121"/>
      <c r="F130" s="122"/>
      <c r="G130" s="123"/>
      <c r="H130" s="123"/>
      <c r="I130" s="123"/>
      <c r="J130" s="124"/>
    </row>
    <row r="131" spans="1:10" ht="36" customHeight="1" x14ac:dyDescent="0.25">
      <c r="A131" s="7"/>
      <c r="B131" s="112" t="s">
        <v>198</v>
      </c>
      <c r="C131" s="113"/>
      <c r="D131" s="113"/>
      <c r="E131" s="114"/>
      <c r="F131" s="115">
        <v>45540</v>
      </c>
      <c r="G131" s="116"/>
      <c r="H131" s="116"/>
      <c r="I131" s="116"/>
      <c r="J131" s="117"/>
    </row>
    <row r="132" spans="1:10" ht="36" customHeight="1" x14ac:dyDescent="0.25">
      <c r="A132" s="7"/>
      <c r="B132" s="94" t="s">
        <v>199</v>
      </c>
      <c r="C132" s="95"/>
      <c r="D132" s="95"/>
      <c r="E132" s="96"/>
      <c r="F132" s="97">
        <v>92340</v>
      </c>
      <c r="G132" s="98"/>
      <c r="H132" s="98"/>
      <c r="I132" s="98"/>
      <c r="J132" s="99"/>
    </row>
    <row r="133" spans="1:10" ht="36" customHeight="1" x14ac:dyDescent="0.25">
      <c r="A133" s="7"/>
      <c r="B133" s="94" t="s">
        <v>200</v>
      </c>
      <c r="C133" s="95"/>
      <c r="D133" s="95"/>
      <c r="E133" s="96"/>
      <c r="F133" s="97">
        <v>110340</v>
      </c>
      <c r="G133" s="98"/>
      <c r="H133" s="98"/>
      <c r="I133" s="98"/>
      <c r="J133" s="99"/>
    </row>
    <row r="134" spans="1:10" ht="36" customHeight="1" x14ac:dyDescent="0.25">
      <c r="A134" s="7"/>
      <c r="B134" s="94" t="s">
        <v>201</v>
      </c>
      <c r="C134" s="95"/>
      <c r="D134" s="95"/>
      <c r="E134" s="96"/>
      <c r="F134" s="97">
        <v>1080</v>
      </c>
      <c r="G134" s="98"/>
      <c r="H134" s="98"/>
      <c r="I134" s="98"/>
      <c r="J134" s="99"/>
    </row>
    <row r="135" spans="1:10" ht="36" customHeight="1" x14ac:dyDescent="0.25">
      <c r="A135" s="7"/>
      <c r="B135" s="94" t="s">
        <v>202</v>
      </c>
      <c r="C135" s="95"/>
      <c r="D135" s="95"/>
      <c r="E135" s="96"/>
      <c r="F135" s="97">
        <v>63540</v>
      </c>
      <c r="G135" s="98"/>
      <c r="H135" s="98"/>
      <c r="I135" s="98"/>
      <c r="J135" s="99"/>
    </row>
    <row r="136" spans="1:10" ht="36" customHeight="1" x14ac:dyDescent="0.25">
      <c r="A136" s="7"/>
      <c r="B136" s="94" t="s">
        <v>203</v>
      </c>
      <c r="C136" s="95"/>
      <c r="D136" s="95"/>
      <c r="E136" s="96"/>
      <c r="F136" s="97">
        <v>131940</v>
      </c>
      <c r="G136" s="98"/>
      <c r="H136" s="98"/>
      <c r="I136" s="98"/>
      <c r="J136" s="99"/>
    </row>
    <row r="137" spans="1:10" ht="36" customHeight="1" x14ac:dyDescent="0.25">
      <c r="A137" s="7"/>
      <c r="B137" s="94" t="s">
        <v>204</v>
      </c>
      <c r="C137" s="95"/>
      <c r="D137" s="95"/>
      <c r="E137" s="96"/>
      <c r="F137" s="97">
        <v>158940</v>
      </c>
      <c r="G137" s="98"/>
      <c r="H137" s="98"/>
      <c r="I137" s="98"/>
      <c r="J137" s="99"/>
    </row>
    <row r="138" spans="1:10" ht="36" customHeight="1" thickBot="1" x14ac:dyDescent="0.3">
      <c r="A138" s="7"/>
      <c r="B138" s="100" t="s">
        <v>205</v>
      </c>
      <c r="C138" s="101"/>
      <c r="D138" s="101"/>
      <c r="E138" s="102"/>
      <c r="F138" s="103">
        <v>1800</v>
      </c>
      <c r="G138" s="104"/>
      <c r="H138" s="104"/>
      <c r="I138" s="104"/>
      <c r="J138" s="105"/>
    </row>
    <row r="139" spans="1:10" ht="36" customHeight="1" x14ac:dyDescent="0.25">
      <c r="A139" s="7"/>
      <c r="B139" s="300" t="s">
        <v>185</v>
      </c>
      <c r="C139" s="301"/>
      <c r="D139" s="301"/>
      <c r="E139" s="301"/>
      <c r="F139" s="301"/>
      <c r="G139" s="301"/>
      <c r="H139" s="301"/>
      <c r="I139" s="301"/>
      <c r="J139" s="302"/>
    </row>
    <row r="140" spans="1:10" ht="36" customHeight="1" thickBot="1" x14ac:dyDescent="0.3">
      <c r="A140" s="7"/>
      <c r="B140" s="330" t="s">
        <v>206</v>
      </c>
      <c r="C140" s="330"/>
      <c r="D140" s="330"/>
      <c r="E140" s="330"/>
      <c r="F140" s="311">
        <v>150</v>
      </c>
      <c r="G140" s="311"/>
      <c r="H140" s="311"/>
      <c r="I140" s="311"/>
      <c r="J140" s="312"/>
    </row>
    <row r="141" spans="1:10" ht="24" customHeight="1" thickBot="1" x14ac:dyDescent="0.3">
      <c r="A141" s="7" t="s">
        <v>111</v>
      </c>
      <c r="B141" s="85"/>
      <c r="C141" s="86"/>
      <c r="D141" s="86"/>
      <c r="E141" s="87"/>
      <c r="F141" s="88"/>
      <c r="G141" s="89"/>
      <c r="H141" s="89"/>
      <c r="I141" s="89"/>
      <c r="J141" s="90"/>
    </row>
    <row r="142" spans="1:10" ht="21" customHeight="1" x14ac:dyDescent="0.25">
      <c r="A142" s="7"/>
      <c r="B142" s="27"/>
      <c r="C142" s="28"/>
      <c r="D142" s="28"/>
      <c r="E142" s="28"/>
      <c r="F142" s="29"/>
      <c r="G142" s="29"/>
      <c r="H142" s="29"/>
      <c r="I142" s="29"/>
      <c r="J142" s="29"/>
    </row>
    <row r="143" spans="1:10" ht="67.5" customHeight="1" x14ac:dyDescent="0.25">
      <c r="A143" s="7"/>
      <c r="B143" s="91" t="s">
        <v>275</v>
      </c>
      <c r="C143" s="91"/>
      <c r="D143" s="91"/>
      <c r="E143" s="91"/>
      <c r="F143" s="91"/>
      <c r="G143" s="91"/>
      <c r="H143" s="91"/>
      <c r="I143" s="91"/>
      <c r="J143" s="91"/>
    </row>
    <row r="144" spans="1:10" ht="21" x14ac:dyDescent="0.25">
      <c r="A144" s="7" t="s">
        <v>113</v>
      </c>
      <c r="B144" s="92" t="s">
        <v>209</v>
      </c>
      <c r="C144" s="92"/>
      <c r="D144" s="92"/>
      <c r="E144" s="92"/>
      <c r="F144" s="92"/>
      <c r="G144" s="92"/>
      <c r="H144" s="92"/>
      <c r="I144" s="92"/>
      <c r="J144" s="92"/>
    </row>
    <row r="145" spans="1:10" s="37" customFormat="1" ht="20.100000000000001" customHeight="1" x14ac:dyDescent="0.25">
      <c r="B145" s="55"/>
      <c r="F145" s="56"/>
      <c r="G145" s="56"/>
      <c r="H145" s="56"/>
      <c r="I145" s="56"/>
      <c r="J145" s="56"/>
    </row>
    <row r="146" spans="1:10" s="48" customFormat="1" ht="36" customHeight="1" thickBot="1" x14ac:dyDescent="0.3">
      <c r="B146" s="341" t="s">
        <v>276</v>
      </c>
      <c r="C146" s="341"/>
      <c r="D146" s="341"/>
      <c r="E146" s="341"/>
      <c r="F146" s="341"/>
      <c r="G146" s="341"/>
      <c r="H146" s="341"/>
      <c r="I146" s="341"/>
    </row>
    <row r="147" spans="1:10" s="32" customFormat="1" ht="36" customHeight="1" thickBot="1" x14ac:dyDescent="0.3">
      <c r="B147" s="342" t="s">
        <v>277</v>
      </c>
      <c r="C147" s="343"/>
      <c r="D147" s="343"/>
      <c r="E147" s="343"/>
      <c r="F147" s="343"/>
      <c r="G147" s="343"/>
      <c r="H147" s="343"/>
      <c r="I147" s="344"/>
    </row>
    <row r="148" spans="1:10" ht="79.5" customHeight="1" thickBot="1" x14ac:dyDescent="0.3">
      <c r="B148" s="345" t="s">
        <v>278</v>
      </c>
      <c r="C148" s="346"/>
      <c r="D148" s="347" t="s">
        <v>279</v>
      </c>
      <c r="E148" s="348"/>
      <c r="F148" s="349"/>
      <c r="G148" s="348" t="s">
        <v>280</v>
      </c>
      <c r="H148" s="348"/>
      <c r="I148" s="349"/>
      <c r="J148" s="8"/>
    </row>
    <row r="149" spans="1:10" ht="36" customHeight="1" x14ac:dyDescent="0.25">
      <c r="B149" s="331" t="s">
        <v>281</v>
      </c>
      <c r="C149" s="332"/>
      <c r="D149" s="333" t="s">
        <v>282</v>
      </c>
      <c r="E149" s="333"/>
      <c r="F149" s="333"/>
      <c r="G149" s="335">
        <v>2190</v>
      </c>
      <c r="H149" s="333"/>
      <c r="I149" s="336"/>
      <c r="J149" s="8"/>
    </row>
    <row r="150" spans="1:10" ht="36" customHeight="1" x14ac:dyDescent="0.25">
      <c r="B150" s="337" t="s">
        <v>283</v>
      </c>
      <c r="C150" s="338"/>
      <c r="D150" s="334"/>
      <c r="E150" s="334"/>
      <c r="F150" s="334"/>
      <c r="G150" s="339">
        <v>1590</v>
      </c>
      <c r="H150" s="334"/>
      <c r="I150" s="340"/>
      <c r="J150" s="8"/>
    </row>
    <row r="151" spans="1:10" ht="36" customHeight="1" x14ac:dyDescent="0.25">
      <c r="B151" s="337" t="s">
        <v>284</v>
      </c>
      <c r="C151" s="338"/>
      <c r="D151" s="334"/>
      <c r="E151" s="334"/>
      <c r="F151" s="334"/>
      <c r="G151" s="339">
        <v>1440</v>
      </c>
      <c r="H151" s="334"/>
      <c r="I151" s="340"/>
      <c r="J151" s="8"/>
    </row>
    <row r="152" spans="1:10" ht="54" customHeight="1" x14ac:dyDescent="0.25">
      <c r="B152" s="337" t="s">
        <v>285</v>
      </c>
      <c r="C152" s="338"/>
      <c r="D152" s="334"/>
      <c r="E152" s="334"/>
      <c r="F152" s="334"/>
      <c r="G152" s="339">
        <v>1290</v>
      </c>
      <c r="H152" s="334"/>
      <c r="I152" s="340"/>
      <c r="J152" s="8"/>
    </row>
    <row r="153" spans="1:10" ht="21" customHeight="1" x14ac:dyDescent="0.25">
      <c r="B153" s="49"/>
      <c r="C153" s="49"/>
      <c r="D153" s="50"/>
      <c r="E153" s="50"/>
      <c r="F153" s="50"/>
      <c r="G153" s="51"/>
      <c r="H153" s="50"/>
      <c r="I153" s="50"/>
      <c r="J153" s="8"/>
    </row>
    <row r="154" spans="1:10" ht="40.5" customHeight="1" x14ac:dyDescent="0.25">
      <c r="A154" s="7"/>
      <c r="B154" s="93" t="s">
        <v>210</v>
      </c>
      <c r="C154" s="93"/>
      <c r="D154" s="93"/>
      <c r="E154" s="93"/>
      <c r="F154" s="93"/>
      <c r="G154" s="93"/>
      <c r="H154" s="93"/>
      <c r="I154" s="93"/>
      <c r="J154" s="93"/>
    </row>
    <row r="155" spans="1:10" ht="18" customHeight="1" x14ac:dyDescent="0.25">
      <c r="A155" s="7"/>
    </row>
  </sheetData>
  <sheetProtection selectLockedCells="1" selectUnlockedCells="1"/>
  <mergeCells count="28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J139"/>
    <mergeCell ref="B140:E140"/>
    <mergeCell ref="F140:J140"/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A41" sqref="A41:XFD63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39268.799999999996</v>
      </c>
      <c r="G8" s="16">
        <f>H8*1.1</f>
        <v>35996.400000000001</v>
      </c>
      <c r="H8" s="16">
        <v>32724</v>
      </c>
      <c r="I8" s="16">
        <f>H8*0.75</f>
        <v>24543</v>
      </c>
      <c r="J8" s="16">
        <f>H8*0.5</f>
        <v>16362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55036.799999999996</v>
      </c>
      <c r="G9" s="18">
        <f>H9*1.1</f>
        <v>50450.400000000001</v>
      </c>
      <c r="H9" s="18">
        <v>45864</v>
      </c>
      <c r="I9" s="18">
        <f>H9*0.75</f>
        <v>34398</v>
      </c>
      <c r="J9" s="18">
        <f>H9*0.5</f>
        <v>22932</v>
      </c>
    </row>
    <row r="10" spans="1:10" ht="24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24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43156.799999999996</v>
      </c>
      <c r="G11" s="16">
        <f>H11*1.1</f>
        <v>39560.400000000001</v>
      </c>
      <c r="H11" s="16">
        <v>35964</v>
      </c>
      <c r="I11" s="16">
        <f>H11*0.75</f>
        <v>26973</v>
      </c>
      <c r="J11" s="16">
        <f>H11*0.5</f>
        <v>17982</v>
      </c>
    </row>
    <row r="12" spans="1:10" ht="24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60480</v>
      </c>
      <c r="G12" s="18">
        <f>H12*1.1</f>
        <v>55440.000000000007</v>
      </c>
      <c r="H12" s="18">
        <v>50400</v>
      </c>
      <c r="I12" s="18">
        <f>H12*0.75</f>
        <v>37800</v>
      </c>
      <c r="J12" s="18">
        <f>H12*0.5</f>
        <v>25200</v>
      </c>
    </row>
    <row r="13" spans="1:10" ht="24" customHeight="1" thickBot="1" x14ac:dyDescent="0.3">
      <c r="A13" s="7"/>
      <c r="B13" s="85"/>
      <c r="C13" s="155"/>
      <c r="D13" s="155"/>
      <c r="E13" s="156"/>
      <c r="F13" s="78"/>
      <c r="G13" s="79"/>
      <c r="H13" s="79"/>
      <c r="I13" s="79"/>
      <c r="J13" s="80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6048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8640</v>
      </c>
      <c r="G15" s="174"/>
      <c r="H15" s="174"/>
      <c r="I15" s="174"/>
      <c r="J15" s="175"/>
    </row>
    <row r="16" spans="1:10" ht="24" customHeight="1" thickBot="1" x14ac:dyDescent="0.3">
      <c r="A16" s="7"/>
      <c r="B16" s="85"/>
      <c r="C16" s="155"/>
      <c r="D16" s="155"/>
      <c r="E16" s="156"/>
      <c r="F16" s="88"/>
      <c r="G16" s="89"/>
      <c r="H16" s="89"/>
      <c r="I16" s="89"/>
      <c r="J16" s="90"/>
    </row>
    <row r="17" spans="1:10" ht="36" customHeight="1" x14ac:dyDescent="0.25">
      <c r="A17" s="7"/>
      <c r="B17" s="140" t="s">
        <v>236</v>
      </c>
      <c r="C17" s="138"/>
      <c r="D17" s="138"/>
      <c r="E17" s="96"/>
      <c r="F17" s="97">
        <v>72</v>
      </c>
      <c r="G17" s="98"/>
      <c r="H17" s="98"/>
      <c r="I17" s="98"/>
      <c r="J17" s="99"/>
    </row>
    <row r="18" spans="1:10" ht="36" customHeight="1" outlineLevel="1" thickBot="1" x14ac:dyDescent="0.3">
      <c r="A18" s="7"/>
      <c r="B18" s="140" t="s">
        <v>237</v>
      </c>
      <c r="C18" s="138"/>
      <c r="D18" s="138"/>
      <c r="E18" s="96"/>
      <c r="F18" s="279">
        <v>144</v>
      </c>
      <c r="G18" s="174"/>
      <c r="H18" s="174"/>
      <c r="I18" s="174"/>
      <c r="J18" s="175"/>
    </row>
    <row r="19" spans="1:10" ht="24" customHeight="1" thickBot="1" x14ac:dyDescent="0.3">
      <c r="A19" s="7"/>
      <c r="B19" s="85"/>
      <c r="C19" s="155"/>
      <c r="D19" s="155"/>
      <c r="E19" s="156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"&amp;MIN(F21:F40)&amp;" до "&amp;MAX(F21:F40)</f>
        <v>Цена от 720 до 27360</v>
      </c>
      <c r="G20" s="161"/>
      <c r="H20" s="161"/>
      <c r="I20" s="161"/>
      <c r="J20" s="162"/>
    </row>
    <row r="21" spans="1:10" ht="36" customHeight="1" x14ac:dyDescent="0.25">
      <c r="A21" s="7"/>
      <c r="B21" s="140" t="s">
        <v>120</v>
      </c>
      <c r="C21" s="138"/>
      <c r="D21" s="138"/>
      <c r="E21" s="96"/>
      <c r="F21" s="97">
        <v>720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1440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2880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4320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5760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7200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8640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11520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12960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14400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15840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17280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18720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20160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21600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23040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24480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25920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27360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1440 до 23724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3204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6372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2124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12060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6732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9216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1440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1440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2880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4320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23724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3024 до 36108</v>
      </c>
      <c r="G53" s="274"/>
      <c r="H53" s="274"/>
      <c r="I53" s="274"/>
      <c r="J53" s="275"/>
    </row>
    <row r="54" spans="1:10" ht="24" customHeight="1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5400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540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2700</v>
      </c>
      <c r="G57" s="136"/>
      <c r="H57" s="136"/>
      <c r="I57" s="136"/>
      <c r="J57" s="137"/>
    </row>
    <row r="58" spans="1:10" ht="24" customHeight="1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15840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242">
        <v>14868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242">
        <v>30096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242">
        <v>23760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242">
        <v>28512</v>
      </c>
      <c r="G63" s="305"/>
      <c r="H63" s="305"/>
      <c r="I63" s="305"/>
      <c r="J63" s="306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242">
        <v>14868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242">
        <v>14868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140" t="s">
        <v>163</v>
      </c>
      <c r="C66" s="141"/>
      <c r="D66" s="141"/>
      <c r="E66" s="142"/>
      <c r="F66" s="242">
        <v>36108</v>
      </c>
      <c r="G66" s="305"/>
      <c r="H66" s="305"/>
      <c r="I66" s="305"/>
      <c r="J66" s="306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242">
        <v>24120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242">
        <v>3024</v>
      </c>
      <c r="G68" s="305"/>
      <c r="H68" s="305"/>
      <c r="I68" s="305"/>
      <c r="J68" s="306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242">
        <v>10620</v>
      </c>
      <c r="G69" s="305"/>
      <c r="H69" s="305"/>
      <c r="I69" s="305"/>
      <c r="J69" s="306"/>
    </row>
    <row r="70" spans="1:10" ht="36" customHeight="1" x14ac:dyDescent="0.25">
      <c r="B70" s="140" t="s">
        <v>167</v>
      </c>
      <c r="C70" s="141"/>
      <c r="D70" s="141"/>
      <c r="E70" s="142"/>
      <c r="F70" s="242">
        <v>7092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242">
        <v>23760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140" t="s">
        <v>169</v>
      </c>
      <c r="C72" s="141"/>
      <c r="D72" s="141"/>
      <c r="E72" s="142"/>
      <c r="F72" s="242">
        <v>8856</v>
      </c>
      <c r="G72" s="305"/>
      <c r="H72" s="305"/>
      <c r="I72" s="305"/>
      <c r="J72" s="306"/>
    </row>
    <row r="73" spans="1:10" ht="37.5" customHeight="1" x14ac:dyDescent="0.25">
      <c r="A73" s="7"/>
      <c r="B73" s="94" t="s">
        <v>170</v>
      </c>
      <c r="C73" s="95"/>
      <c r="D73" s="95"/>
      <c r="E73" s="96"/>
      <c r="F73" s="242">
        <v>3240</v>
      </c>
      <c r="G73" s="305"/>
      <c r="H73" s="305"/>
      <c r="I73" s="305"/>
      <c r="J73" s="306"/>
    </row>
    <row r="74" spans="1:10" ht="36" customHeight="1" x14ac:dyDescent="0.25">
      <c r="A74" s="7"/>
      <c r="B74" s="94" t="s">
        <v>171</v>
      </c>
      <c r="C74" s="95"/>
      <c r="D74" s="95"/>
      <c r="E74" s="96"/>
      <c r="F74" s="242">
        <v>12060</v>
      </c>
      <c r="G74" s="305"/>
      <c r="H74" s="305"/>
      <c r="I74" s="305"/>
      <c r="J74" s="306"/>
    </row>
    <row r="75" spans="1:10" ht="36" customHeight="1" x14ac:dyDescent="0.25">
      <c r="A75" s="7"/>
      <c r="B75" s="94" t="s">
        <v>172</v>
      </c>
      <c r="C75" s="95"/>
      <c r="D75" s="95"/>
      <c r="E75" s="138"/>
      <c r="F75" s="242">
        <v>6030</v>
      </c>
      <c r="G75" s="305"/>
      <c r="H75" s="305"/>
      <c r="I75" s="305"/>
      <c r="J75" s="306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242">
        <v>22320</v>
      </c>
      <c r="G76" s="305"/>
      <c r="H76" s="305"/>
      <c r="I76" s="305"/>
      <c r="J76" s="306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242">
        <v>20880</v>
      </c>
      <c r="G77" s="305"/>
      <c r="H77" s="305"/>
      <c r="I77" s="305"/>
      <c r="J77" s="306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242">
        <v>42480</v>
      </c>
      <c r="G78" s="305"/>
      <c r="H78" s="305"/>
      <c r="I78" s="305"/>
      <c r="J78" s="306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242">
        <v>33840</v>
      </c>
      <c r="G79" s="305"/>
      <c r="H79" s="305"/>
      <c r="I79" s="305"/>
      <c r="J79" s="306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242">
        <v>40608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242">
        <v>20880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242">
        <v>20880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242">
        <v>51120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242">
        <v>4320</v>
      </c>
      <c r="G84" s="305"/>
      <c r="H84" s="305"/>
      <c r="I84" s="305"/>
      <c r="J84" s="306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242">
        <v>33840</v>
      </c>
      <c r="G85" s="305"/>
      <c r="H85" s="305"/>
      <c r="I85" s="305"/>
      <c r="J85" s="306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242">
        <v>12960</v>
      </c>
      <c r="G86" s="305"/>
      <c r="H86" s="305"/>
      <c r="I86" s="305"/>
      <c r="J86" s="306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10195.199999999999</v>
      </c>
      <c r="G93" s="42">
        <f>H93*1.1</f>
        <v>9345.6</v>
      </c>
      <c r="H93" s="42">
        <v>8496</v>
      </c>
      <c r="I93" s="42">
        <f>H93*0.75</f>
        <v>6372</v>
      </c>
      <c r="J93" s="43">
        <f>H93*0.5</f>
        <v>4248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8496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2844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14688</v>
      </c>
      <c r="G96" s="42">
        <f>H96*1.1</f>
        <v>13464.000000000002</v>
      </c>
      <c r="H96" s="42">
        <v>12240</v>
      </c>
      <c r="I96" s="42">
        <f>H96*0.75</f>
        <v>9180</v>
      </c>
      <c r="J96" s="43">
        <f>H96*0.5</f>
        <v>6120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12240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4320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8640</v>
      </c>
      <c r="G99" s="26">
        <f>H99*1.1</f>
        <v>7920.0000000000009</v>
      </c>
      <c r="H99" s="26">
        <v>7200</v>
      </c>
      <c r="I99" s="26">
        <f>H99*0.75</f>
        <v>5400</v>
      </c>
      <c r="J99" s="26">
        <f>H99*0.5</f>
        <v>3600</v>
      </c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16992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33984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42480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720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25488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50976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63720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900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155"/>
      <c r="D111" s="155"/>
      <c r="E111" s="156"/>
      <c r="F111" s="241"/>
      <c r="G111" s="303"/>
      <c r="H111" s="303"/>
      <c r="I111" s="303"/>
      <c r="J111" s="304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F87:J87"/>
    <mergeCell ref="B88:J88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B94:E94"/>
    <mergeCell ref="F94:J94"/>
    <mergeCell ref="B95:E95"/>
    <mergeCell ref="F95:J95"/>
    <mergeCell ref="B89:E89"/>
    <mergeCell ref="F89:J89"/>
    <mergeCell ref="B90:E90"/>
    <mergeCell ref="F90:J90"/>
    <mergeCell ref="B91:E91"/>
    <mergeCell ref="F91:J91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5" zoomScaleNormal="60" zoomScaleSheetLayoutView="65" workbookViewId="0">
      <pane ySplit="4" topLeftCell="A39" activePane="bottomLeft" state="frozen"/>
      <selection activeCell="B11" sqref="B11:E11"/>
      <selection pane="bottomLeft" activeCell="A46" sqref="A46:XFD68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254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1"/>
      <c r="G7" s="82"/>
      <c r="H7" s="82"/>
      <c r="I7" s="82"/>
      <c r="J7" s="83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51840</v>
      </c>
      <c r="G8" s="16">
        <f>H8*1.1</f>
        <v>47520.000000000007</v>
      </c>
      <c r="H8" s="16">
        <v>43200</v>
      </c>
      <c r="I8" s="16">
        <f>H8*0.75</f>
        <v>32400</v>
      </c>
      <c r="J8" s="16">
        <f>H8*0.5</f>
        <v>21600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72576</v>
      </c>
      <c r="G9" s="18">
        <f>H9*1.1</f>
        <v>66528</v>
      </c>
      <c r="H9" s="18">
        <v>60480</v>
      </c>
      <c r="I9" s="18">
        <f>H9*0.75</f>
        <v>45360</v>
      </c>
      <c r="J9" s="18">
        <f>H9*0.5</f>
        <v>30240</v>
      </c>
    </row>
    <row r="10" spans="1:10" ht="36" customHeight="1" thickBot="1" x14ac:dyDescent="0.3">
      <c r="A10" s="7"/>
      <c r="B10" s="85"/>
      <c r="C10" s="86"/>
      <c r="D10" s="86"/>
      <c r="E10" s="87"/>
      <c r="F10" s="81"/>
      <c r="G10" s="82"/>
      <c r="H10" s="82"/>
      <c r="I10" s="82"/>
      <c r="J10" s="83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63504</v>
      </c>
      <c r="G11" s="16">
        <f>H11*1.1</f>
        <v>58212.000000000007</v>
      </c>
      <c r="H11" s="16">
        <v>52920</v>
      </c>
      <c r="I11" s="16">
        <f>H11*0.75</f>
        <v>39690</v>
      </c>
      <c r="J11" s="16">
        <f>H11*0.5</f>
        <v>26460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88905.599999999991</v>
      </c>
      <c r="G12" s="18">
        <f>H12*1.1</f>
        <v>81496.800000000003</v>
      </c>
      <c r="H12" s="18">
        <v>74088</v>
      </c>
      <c r="I12" s="18">
        <f>H12*0.75</f>
        <v>55566</v>
      </c>
      <c r="J12" s="18">
        <f>H12*0.5</f>
        <v>37044</v>
      </c>
    </row>
    <row r="13" spans="1:10" ht="24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11700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16560</v>
      </c>
      <c r="G15" s="104"/>
      <c r="H15" s="104"/>
      <c r="I15" s="104"/>
      <c r="J15" s="105"/>
    </row>
    <row r="16" spans="1:10" ht="24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1116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1584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"&amp;MIN(F21:F45)&amp;" до "&amp;MAX(F21:F45)</f>
        <v>Цена от 12510 до 312750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12510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25020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37530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50040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62550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75060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87570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100080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112590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125100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137610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150120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162630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175140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187650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200160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212670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225180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237690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250200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262710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275220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287730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300240</v>
      </c>
      <c r="G44" s="98"/>
      <c r="H44" s="98"/>
      <c r="I44" s="98"/>
      <c r="J44" s="99"/>
    </row>
    <row r="45" spans="1:10" ht="36" customHeight="1" outlineLevel="1" thickBot="1" x14ac:dyDescent="0.3">
      <c r="A45" s="7"/>
      <c r="B45" s="140" t="s">
        <v>245</v>
      </c>
      <c r="C45" s="138"/>
      <c r="D45" s="138"/>
      <c r="E45" s="96"/>
      <c r="F45" s="97">
        <v>312750</v>
      </c>
      <c r="G45" s="98"/>
      <c r="H45" s="98"/>
      <c r="I45" s="98"/>
      <c r="J45" s="99"/>
    </row>
    <row r="46" spans="1:10" ht="36" customHeight="1" thickBot="1" x14ac:dyDescent="0.3">
      <c r="A46" s="7"/>
      <c r="B46" s="149" t="s">
        <v>140</v>
      </c>
      <c r="C46" s="150"/>
      <c r="D46" s="150"/>
      <c r="E46" s="151"/>
      <c r="F46" s="152" t="str">
        <f>"Цена от "&amp;MIN(F47:F57)&amp;" до "&amp;MAX(F47:F57)</f>
        <v>Цена от 1854 до 52020</v>
      </c>
      <c r="G46" s="153"/>
      <c r="H46" s="153"/>
      <c r="I46" s="153"/>
      <c r="J46" s="154"/>
    </row>
    <row r="47" spans="1:10" ht="36" customHeight="1" x14ac:dyDescent="0.25">
      <c r="A47" s="7"/>
      <c r="B47" s="94" t="s">
        <v>141</v>
      </c>
      <c r="C47" s="95"/>
      <c r="D47" s="95"/>
      <c r="E47" s="96"/>
      <c r="F47" s="97">
        <v>9720</v>
      </c>
      <c r="G47" s="98"/>
      <c r="H47" s="98"/>
      <c r="I47" s="98"/>
      <c r="J47" s="99"/>
    </row>
    <row r="48" spans="1:10" ht="36" customHeight="1" x14ac:dyDescent="0.25">
      <c r="A48" s="7"/>
      <c r="B48" s="112" t="s">
        <v>142</v>
      </c>
      <c r="C48" s="113"/>
      <c r="D48" s="113"/>
      <c r="E48" s="114"/>
      <c r="F48" s="97">
        <v>14580</v>
      </c>
      <c r="G48" s="98"/>
      <c r="H48" s="98"/>
      <c r="I48" s="98"/>
      <c r="J48" s="99"/>
    </row>
    <row r="49" spans="1:10" ht="36" customHeight="1" x14ac:dyDescent="0.25">
      <c r="A49" s="7"/>
      <c r="B49" s="94" t="s">
        <v>214</v>
      </c>
      <c r="C49" s="95"/>
      <c r="D49" s="95"/>
      <c r="E49" s="96"/>
      <c r="F49" s="97">
        <v>3348</v>
      </c>
      <c r="G49" s="98"/>
      <c r="H49" s="98"/>
      <c r="I49" s="98"/>
      <c r="J49" s="99"/>
    </row>
    <row r="50" spans="1:10" ht="36" customHeight="1" x14ac:dyDescent="0.25">
      <c r="A50" s="7"/>
      <c r="B50" s="112" t="s">
        <v>144</v>
      </c>
      <c r="C50" s="113"/>
      <c r="D50" s="113"/>
      <c r="E50" s="114"/>
      <c r="F50" s="115">
        <v>52020</v>
      </c>
      <c r="G50" s="116"/>
      <c r="H50" s="116"/>
      <c r="I50" s="116"/>
      <c r="J50" s="117"/>
    </row>
    <row r="51" spans="1:10" ht="36" customHeight="1" x14ac:dyDescent="0.25">
      <c r="A51" s="7"/>
      <c r="B51" s="94" t="s">
        <v>145</v>
      </c>
      <c r="C51" s="95"/>
      <c r="D51" s="95"/>
      <c r="E51" s="96"/>
      <c r="F51" s="97">
        <v>10404</v>
      </c>
      <c r="G51" s="98"/>
      <c r="H51" s="98"/>
      <c r="I51" s="98"/>
      <c r="J51" s="99"/>
    </row>
    <row r="52" spans="1:10" ht="36" customHeight="1" x14ac:dyDescent="0.25">
      <c r="A52" s="7"/>
      <c r="B52" s="94" t="s">
        <v>146</v>
      </c>
      <c r="C52" s="95"/>
      <c r="D52" s="95"/>
      <c r="E52" s="96"/>
      <c r="F52" s="97">
        <v>31230</v>
      </c>
      <c r="G52" s="98"/>
      <c r="H52" s="98"/>
      <c r="I52" s="98"/>
      <c r="J52" s="99"/>
    </row>
    <row r="53" spans="1:10" ht="36" customHeight="1" x14ac:dyDescent="0.25">
      <c r="A53" s="7"/>
      <c r="B53" s="94" t="s">
        <v>147</v>
      </c>
      <c r="C53" s="95"/>
      <c r="D53" s="95"/>
      <c r="E53" s="96"/>
      <c r="F53" s="97">
        <v>1854</v>
      </c>
      <c r="G53" s="98"/>
      <c r="H53" s="98"/>
      <c r="I53" s="98"/>
      <c r="J53" s="99"/>
    </row>
    <row r="54" spans="1:10" ht="36" customHeight="1" x14ac:dyDescent="0.25">
      <c r="A54" s="7"/>
      <c r="B54" s="94" t="s">
        <v>148</v>
      </c>
      <c r="C54" s="95"/>
      <c r="D54" s="95"/>
      <c r="E54" s="96"/>
      <c r="F54" s="97">
        <v>1854</v>
      </c>
      <c r="G54" s="98"/>
      <c r="H54" s="98"/>
      <c r="I54" s="98"/>
      <c r="J54" s="99"/>
    </row>
    <row r="55" spans="1:10" ht="36" customHeight="1" x14ac:dyDescent="0.25">
      <c r="A55" s="7"/>
      <c r="B55" s="94" t="s">
        <v>149</v>
      </c>
      <c r="C55" s="95"/>
      <c r="D55" s="95"/>
      <c r="E55" s="96"/>
      <c r="F55" s="97">
        <v>3708</v>
      </c>
      <c r="G55" s="98"/>
      <c r="H55" s="98"/>
      <c r="I55" s="98"/>
      <c r="J55" s="99"/>
    </row>
    <row r="56" spans="1:10" ht="36" customHeight="1" x14ac:dyDescent="0.25">
      <c r="A56" s="7"/>
      <c r="B56" s="94" t="s">
        <v>150</v>
      </c>
      <c r="C56" s="95"/>
      <c r="D56" s="95"/>
      <c r="E56" s="96"/>
      <c r="F56" s="97">
        <v>5562</v>
      </c>
      <c r="G56" s="98"/>
      <c r="H56" s="98"/>
      <c r="I56" s="98"/>
      <c r="J56" s="99"/>
    </row>
    <row r="57" spans="1:10" ht="36" customHeight="1" thickBot="1" x14ac:dyDescent="0.3">
      <c r="A57" s="7"/>
      <c r="B57" s="94" t="s">
        <v>151</v>
      </c>
      <c r="C57" s="95"/>
      <c r="D57" s="95"/>
      <c r="E57" s="96"/>
      <c r="F57" s="97">
        <v>28980</v>
      </c>
      <c r="G57" s="98"/>
      <c r="H57" s="98"/>
      <c r="I57" s="98"/>
      <c r="J57" s="99"/>
    </row>
    <row r="58" spans="1:10" ht="54" customHeight="1" thickBot="1" x14ac:dyDescent="0.3">
      <c r="A58" s="7"/>
      <c r="B58" s="251" t="s">
        <v>215</v>
      </c>
      <c r="C58" s="252"/>
      <c r="D58" s="252"/>
      <c r="E58" s="253"/>
      <c r="F58" s="273" t="str">
        <f>"Цена от "&amp;MIN(F60,F64:J65,H98,F66:J77)&amp;" до "&amp;MAX(F60,F64:J65,H98,F66:J77)</f>
        <v>Цена от 3168 до 155520</v>
      </c>
      <c r="G58" s="274"/>
      <c r="H58" s="274"/>
      <c r="I58" s="274"/>
      <c r="J58" s="275"/>
    </row>
    <row r="59" spans="1:10" ht="24" thickBot="1" x14ac:dyDescent="0.3">
      <c r="A59" s="7"/>
      <c r="B59" s="85"/>
      <c r="C59" s="86"/>
      <c r="D59" s="86"/>
      <c r="E59" s="87"/>
      <c r="F59" s="88"/>
      <c r="G59" s="89"/>
      <c r="H59" s="89"/>
      <c r="I59" s="89"/>
      <c r="J59" s="90"/>
    </row>
    <row r="60" spans="1:10" ht="36" customHeight="1" x14ac:dyDescent="0.25">
      <c r="A60" s="7"/>
      <c r="B60" s="94" t="s">
        <v>153</v>
      </c>
      <c r="C60" s="95"/>
      <c r="D60" s="95"/>
      <c r="E60" s="96"/>
      <c r="F60" s="97">
        <v>31536</v>
      </c>
      <c r="G60" s="98"/>
      <c r="H60" s="98"/>
      <c r="I60" s="98"/>
      <c r="J60" s="99"/>
    </row>
    <row r="61" spans="1:10" ht="36" customHeight="1" x14ac:dyDescent="0.25">
      <c r="A61" s="7"/>
      <c r="B61" s="132" t="s">
        <v>154</v>
      </c>
      <c r="C61" s="133"/>
      <c r="D61" s="133"/>
      <c r="E61" s="134"/>
      <c r="F61" s="135">
        <v>3153.6000000000004</v>
      </c>
      <c r="G61" s="136"/>
      <c r="H61" s="136"/>
      <c r="I61" s="136"/>
      <c r="J61" s="137"/>
    </row>
    <row r="62" spans="1:10" ht="36" customHeight="1" thickBot="1" x14ac:dyDescent="0.3">
      <c r="A62" s="7"/>
      <c r="B62" s="132" t="s">
        <v>155</v>
      </c>
      <c r="C62" s="133"/>
      <c r="D62" s="133"/>
      <c r="E62" s="134"/>
      <c r="F62" s="135">
        <v>7884</v>
      </c>
      <c r="G62" s="136"/>
      <c r="H62" s="136"/>
      <c r="I62" s="136"/>
      <c r="J62" s="137"/>
    </row>
    <row r="63" spans="1:10" ht="24" thickBot="1" x14ac:dyDescent="0.3">
      <c r="A63" s="7"/>
      <c r="B63" s="227"/>
      <c r="C63" s="228"/>
      <c r="D63" s="228"/>
      <c r="E63" s="229"/>
      <c r="F63" s="88"/>
      <c r="G63" s="89"/>
      <c r="H63" s="89"/>
      <c r="I63" s="89"/>
      <c r="J63" s="90"/>
    </row>
    <row r="64" spans="1:10" ht="36" customHeight="1" x14ac:dyDescent="0.25">
      <c r="A64" s="7" t="s">
        <v>111</v>
      </c>
      <c r="B64" s="474" t="s">
        <v>156</v>
      </c>
      <c r="C64" s="475"/>
      <c r="D64" s="475"/>
      <c r="E64" s="476"/>
      <c r="F64" s="245">
        <v>42372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280" t="s">
        <v>157</v>
      </c>
      <c r="C65" s="281"/>
      <c r="D65" s="281"/>
      <c r="E65" s="282"/>
      <c r="F65" s="305">
        <v>47520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280" t="s">
        <v>158</v>
      </c>
      <c r="C66" s="281"/>
      <c r="D66" s="281"/>
      <c r="E66" s="282"/>
      <c r="F66" s="305">
        <v>56880</v>
      </c>
      <c r="G66" s="305"/>
      <c r="H66" s="305"/>
      <c r="I66" s="305"/>
      <c r="J66" s="306"/>
    </row>
    <row r="67" spans="1:10" ht="36" customHeight="1" x14ac:dyDescent="0.25">
      <c r="A67" s="7" t="s">
        <v>111</v>
      </c>
      <c r="B67" s="280" t="s">
        <v>159</v>
      </c>
      <c r="C67" s="281"/>
      <c r="D67" s="281"/>
      <c r="E67" s="282"/>
      <c r="F67" s="305">
        <v>37440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160</v>
      </c>
      <c r="C68" s="281"/>
      <c r="D68" s="281"/>
      <c r="E68" s="282"/>
      <c r="F68" s="305">
        <v>44928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161</v>
      </c>
      <c r="C69" s="281"/>
      <c r="D69" s="281"/>
      <c r="E69" s="282"/>
      <c r="F69" s="305">
        <v>34596</v>
      </c>
      <c r="G69" s="305"/>
      <c r="H69" s="305"/>
      <c r="I69" s="305"/>
      <c r="J69" s="306"/>
    </row>
    <row r="70" spans="1:10" ht="36" customHeight="1" x14ac:dyDescent="0.25">
      <c r="A70" s="7" t="s">
        <v>111</v>
      </c>
      <c r="B70" s="280" t="s">
        <v>162</v>
      </c>
      <c r="C70" s="281"/>
      <c r="D70" s="281"/>
      <c r="E70" s="282"/>
      <c r="F70" s="305">
        <v>50580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163</v>
      </c>
      <c r="C71" s="281"/>
      <c r="D71" s="281"/>
      <c r="E71" s="282"/>
      <c r="F71" s="305">
        <v>56952</v>
      </c>
      <c r="G71" s="305"/>
      <c r="H71" s="305"/>
      <c r="I71" s="305"/>
      <c r="J71" s="306"/>
    </row>
    <row r="72" spans="1:10" ht="36" customHeight="1" x14ac:dyDescent="0.25">
      <c r="A72" s="7"/>
      <c r="B72" s="280" t="s">
        <v>164</v>
      </c>
      <c r="C72" s="281"/>
      <c r="D72" s="281"/>
      <c r="E72" s="282"/>
      <c r="F72" s="305">
        <v>43200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280" t="s">
        <v>165</v>
      </c>
      <c r="C73" s="281"/>
      <c r="D73" s="281"/>
      <c r="E73" s="282"/>
      <c r="F73" s="305">
        <v>3168</v>
      </c>
      <c r="G73" s="305"/>
      <c r="H73" s="305"/>
      <c r="I73" s="305"/>
      <c r="J73" s="306"/>
    </row>
    <row r="74" spans="1:10" ht="36" customHeight="1" x14ac:dyDescent="0.25">
      <c r="A74" s="7"/>
      <c r="B74" s="280" t="s">
        <v>166</v>
      </c>
      <c r="C74" s="281"/>
      <c r="D74" s="281"/>
      <c r="E74" s="282"/>
      <c r="F74" s="305">
        <v>18216</v>
      </c>
      <c r="G74" s="305"/>
      <c r="H74" s="305"/>
      <c r="I74" s="305"/>
      <c r="J74" s="306"/>
    </row>
    <row r="75" spans="1:10" ht="36" customHeight="1" x14ac:dyDescent="0.25">
      <c r="B75" s="280" t="s">
        <v>167</v>
      </c>
      <c r="C75" s="281"/>
      <c r="D75" s="281"/>
      <c r="E75" s="282"/>
      <c r="F75" s="305">
        <v>15228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280" t="s">
        <v>168</v>
      </c>
      <c r="C76" s="281"/>
      <c r="D76" s="281"/>
      <c r="E76" s="282"/>
      <c r="F76" s="305">
        <v>155520</v>
      </c>
      <c r="G76" s="305"/>
      <c r="H76" s="305"/>
      <c r="I76" s="305"/>
      <c r="J76" s="306"/>
    </row>
    <row r="77" spans="1:10" ht="36" customHeight="1" x14ac:dyDescent="0.25">
      <c r="A77" s="7" t="s">
        <v>111</v>
      </c>
      <c r="B77" s="280" t="s">
        <v>169</v>
      </c>
      <c r="C77" s="281"/>
      <c r="D77" s="281"/>
      <c r="E77" s="282"/>
      <c r="F77" s="305">
        <v>44244</v>
      </c>
      <c r="G77" s="305"/>
      <c r="H77" s="305"/>
      <c r="I77" s="305"/>
      <c r="J77" s="306"/>
    </row>
    <row r="78" spans="1:10" ht="37.5" customHeight="1" x14ac:dyDescent="0.25">
      <c r="A78" s="7"/>
      <c r="B78" s="94" t="s">
        <v>170</v>
      </c>
      <c r="C78" s="95"/>
      <c r="D78" s="95"/>
      <c r="E78" s="96"/>
      <c r="F78" s="305">
        <v>9720</v>
      </c>
      <c r="G78" s="305"/>
      <c r="H78" s="305"/>
      <c r="I78" s="305"/>
      <c r="J78" s="306"/>
    </row>
    <row r="79" spans="1:10" ht="36" customHeight="1" x14ac:dyDescent="0.25">
      <c r="A79" s="7"/>
      <c r="B79" s="94" t="s">
        <v>171</v>
      </c>
      <c r="C79" s="95"/>
      <c r="D79" s="95"/>
      <c r="E79" s="96"/>
      <c r="F79" s="305">
        <v>60030</v>
      </c>
      <c r="G79" s="305"/>
      <c r="H79" s="305"/>
      <c r="I79" s="305"/>
      <c r="J79" s="306"/>
    </row>
    <row r="80" spans="1:10" ht="36" customHeight="1" x14ac:dyDescent="0.25">
      <c r="A80" s="7"/>
      <c r="B80" s="94" t="s">
        <v>172</v>
      </c>
      <c r="C80" s="95"/>
      <c r="D80" s="95"/>
      <c r="E80" s="138"/>
      <c r="F80" s="305">
        <v>36000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280" t="s">
        <v>173</v>
      </c>
      <c r="C81" s="281"/>
      <c r="D81" s="281"/>
      <c r="E81" s="282"/>
      <c r="F81" s="305">
        <v>59760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280" t="s">
        <v>174</v>
      </c>
      <c r="C82" s="281"/>
      <c r="D82" s="281"/>
      <c r="E82" s="282"/>
      <c r="F82" s="305">
        <v>66960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280" t="s">
        <v>175</v>
      </c>
      <c r="C83" s="281"/>
      <c r="D83" s="281"/>
      <c r="E83" s="282"/>
      <c r="F83" s="470">
        <v>79920</v>
      </c>
      <c r="G83" s="139"/>
      <c r="H83" s="139"/>
      <c r="I83" s="139"/>
      <c r="J83" s="197"/>
    </row>
    <row r="84" spans="1:10" ht="36" customHeight="1" x14ac:dyDescent="0.25">
      <c r="A84" s="7" t="s">
        <v>113</v>
      </c>
      <c r="B84" s="280" t="s">
        <v>176</v>
      </c>
      <c r="C84" s="281"/>
      <c r="D84" s="281"/>
      <c r="E84" s="282"/>
      <c r="F84" s="470">
        <v>52560</v>
      </c>
      <c r="G84" s="139"/>
      <c r="H84" s="139"/>
      <c r="I84" s="139"/>
      <c r="J84" s="197"/>
    </row>
    <row r="85" spans="1:10" ht="36" customHeight="1" x14ac:dyDescent="0.25">
      <c r="A85" s="7" t="s">
        <v>113</v>
      </c>
      <c r="B85" s="280" t="s">
        <v>177</v>
      </c>
      <c r="C85" s="281"/>
      <c r="D85" s="281"/>
      <c r="E85" s="282"/>
      <c r="F85" s="470">
        <v>63072</v>
      </c>
      <c r="G85" s="139"/>
      <c r="H85" s="139"/>
      <c r="I85" s="139"/>
      <c r="J85" s="197"/>
    </row>
    <row r="86" spans="1:10" ht="36" customHeight="1" x14ac:dyDescent="0.25">
      <c r="A86" s="7" t="s">
        <v>113</v>
      </c>
      <c r="B86" s="280" t="s">
        <v>178</v>
      </c>
      <c r="C86" s="281"/>
      <c r="D86" s="281"/>
      <c r="E86" s="282"/>
      <c r="F86" s="470">
        <v>48960</v>
      </c>
      <c r="G86" s="139"/>
      <c r="H86" s="139"/>
      <c r="I86" s="139"/>
      <c r="J86" s="197"/>
    </row>
    <row r="87" spans="1:10" ht="36" customHeight="1" x14ac:dyDescent="0.25">
      <c r="A87" s="7" t="s">
        <v>113</v>
      </c>
      <c r="B87" s="280" t="s">
        <v>179</v>
      </c>
      <c r="C87" s="281"/>
      <c r="D87" s="281"/>
      <c r="E87" s="282"/>
      <c r="F87" s="470">
        <v>71280</v>
      </c>
      <c r="G87" s="139"/>
      <c r="H87" s="139"/>
      <c r="I87" s="139"/>
      <c r="J87" s="197"/>
    </row>
    <row r="88" spans="1:10" ht="36" customHeight="1" x14ac:dyDescent="0.25">
      <c r="A88" s="7" t="s">
        <v>113</v>
      </c>
      <c r="B88" s="280" t="s">
        <v>180</v>
      </c>
      <c r="C88" s="281"/>
      <c r="D88" s="281"/>
      <c r="E88" s="282"/>
      <c r="F88" s="470">
        <v>79920</v>
      </c>
      <c r="G88" s="139"/>
      <c r="H88" s="139"/>
      <c r="I88" s="139"/>
      <c r="J88" s="197"/>
    </row>
    <row r="89" spans="1:10" ht="36" customHeight="1" x14ac:dyDescent="0.25">
      <c r="A89" s="7" t="s">
        <v>113</v>
      </c>
      <c r="B89" s="280" t="s">
        <v>181</v>
      </c>
      <c r="C89" s="281"/>
      <c r="D89" s="281"/>
      <c r="E89" s="282"/>
      <c r="F89" s="470">
        <v>5040</v>
      </c>
      <c r="G89" s="139"/>
      <c r="H89" s="139"/>
      <c r="I89" s="139"/>
      <c r="J89" s="197"/>
    </row>
    <row r="90" spans="1:10" ht="36" customHeight="1" x14ac:dyDescent="0.25">
      <c r="A90" s="7" t="s">
        <v>113</v>
      </c>
      <c r="B90" s="280" t="s">
        <v>182</v>
      </c>
      <c r="C90" s="281"/>
      <c r="D90" s="281"/>
      <c r="E90" s="282"/>
      <c r="F90" s="470">
        <v>218160</v>
      </c>
      <c r="G90" s="139"/>
      <c r="H90" s="139"/>
      <c r="I90" s="139"/>
      <c r="J90" s="197"/>
    </row>
    <row r="91" spans="1:10" ht="36" customHeight="1" thickBot="1" x14ac:dyDescent="0.3">
      <c r="A91" s="7" t="s">
        <v>113</v>
      </c>
      <c r="B91" s="471" t="s">
        <v>183</v>
      </c>
      <c r="C91" s="472"/>
      <c r="D91" s="472"/>
      <c r="E91" s="473"/>
      <c r="F91" s="207">
        <v>62640</v>
      </c>
      <c r="G91" s="104"/>
      <c r="H91" s="104"/>
      <c r="I91" s="104"/>
      <c r="J91" s="105"/>
    </row>
    <row r="92" spans="1:10" ht="36" customHeight="1" thickBot="1" x14ac:dyDescent="0.3">
      <c r="A92" s="7"/>
      <c r="B92" s="38" t="s">
        <v>184</v>
      </c>
      <c r="C92" s="39"/>
      <c r="D92" s="39"/>
      <c r="E92" s="40"/>
      <c r="F92" s="273"/>
      <c r="G92" s="274"/>
      <c r="H92" s="274"/>
      <c r="I92" s="274"/>
      <c r="J92" s="275"/>
    </row>
    <row r="93" spans="1:10" ht="22.5" customHeight="1" thickBot="1" x14ac:dyDescent="0.3">
      <c r="A93" s="7" t="s">
        <v>111</v>
      </c>
      <c r="B93" s="188" t="s">
        <v>185</v>
      </c>
      <c r="C93" s="189"/>
      <c r="D93" s="189"/>
      <c r="E93" s="189"/>
      <c r="F93" s="189"/>
      <c r="G93" s="189"/>
      <c r="H93" s="189"/>
      <c r="I93" s="189"/>
      <c r="J93" s="190"/>
    </row>
    <row r="94" spans="1:10" ht="36" customHeight="1" x14ac:dyDescent="0.25">
      <c r="A94" s="7"/>
      <c r="B94" s="166" t="s">
        <v>186</v>
      </c>
      <c r="C94" s="191"/>
      <c r="D94" s="191"/>
      <c r="E94" s="192"/>
      <c r="F94" s="115">
        <v>60</v>
      </c>
      <c r="G94" s="116"/>
      <c r="H94" s="116"/>
      <c r="I94" s="116"/>
      <c r="J94" s="117"/>
    </row>
    <row r="95" spans="1:10" ht="36" customHeight="1" x14ac:dyDescent="0.25">
      <c r="A95" s="7"/>
      <c r="B95" s="94" t="s">
        <v>187</v>
      </c>
      <c r="C95" s="95"/>
      <c r="D95" s="95"/>
      <c r="E95" s="96"/>
      <c r="F95" s="97">
        <v>60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188</v>
      </c>
      <c r="C96" s="95"/>
      <c r="D96" s="95"/>
      <c r="E96" s="96"/>
      <c r="F96" s="97">
        <v>120</v>
      </c>
      <c r="G96" s="98"/>
      <c r="H96" s="98"/>
      <c r="I96" s="98"/>
      <c r="J96" s="99"/>
    </row>
    <row r="97" spans="1:10" ht="36" customHeight="1" thickBot="1" x14ac:dyDescent="0.3">
      <c r="A97" s="7"/>
      <c r="B97" s="119" t="s">
        <v>189</v>
      </c>
      <c r="C97" s="120"/>
      <c r="D97" s="120"/>
      <c r="E97" s="121"/>
      <c r="F97" s="273"/>
      <c r="G97" s="274"/>
      <c r="H97" s="274"/>
      <c r="I97" s="274"/>
      <c r="J97" s="275"/>
    </row>
    <row r="98" spans="1:10" ht="36" customHeight="1" x14ac:dyDescent="0.25">
      <c r="A98" s="7" t="s">
        <v>111</v>
      </c>
      <c r="B98" s="280" t="s">
        <v>190</v>
      </c>
      <c r="C98" s="281"/>
      <c r="D98" s="281"/>
      <c r="E98" s="282"/>
      <c r="F98" s="41">
        <f>H98*1.2</f>
        <v>31320</v>
      </c>
      <c r="G98" s="42">
        <f>H98*1.1</f>
        <v>28710.000000000004</v>
      </c>
      <c r="H98" s="42">
        <v>26100</v>
      </c>
      <c r="I98" s="42">
        <f>H98*0.75</f>
        <v>19575</v>
      </c>
      <c r="J98" s="43">
        <f>H98*0.5</f>
        <v>13050</v>
      </c>
    </row>
    <row r="99" spans="1:10" ht="36" customHeight="1" x14ac:dyDescent="0.25">
      <c r="A99" s="7" t="s">
        <v>111</v>
      </c>
      <c r="B99" s="280" t="s">
        <v>191</v>
      </c>
      <c r="C99" s="281"/>
      <c r="D99" s="281"/>
      <c r="E99" s="282"/>
      <c r="F99" s="97">
        <v>18954</v>
      </c>
      <c r="G99" s="98"/>
      <c r="H99" s="98"/>
      <c r="I99" s="98"/>
      <c r="J99" s="99"/>
    </row>
    <row r="100" spans="1:10" ht="36" customHeight="1" x14ac:dyDescent="0.25">
      <c r="A100" s="7" t="s">
        <v>111</v>
      </c>
      <c r="B100" s="280" t="s">
        <v>192</v>
      </c>
      <c r="C100" s="281"/>
      <c r="D100" s="281"/>
      <c r="E100" s="282"/>
      <c r="F100" s="97">
        <v>49788</v>
      </c>
      <c r="G100" s="98"/>
      <c r="H100" s="98"/>
      <c r="I100" s="98"/>
      <c r="J100" s="99"/>
    </row>
    <row r="101" spans="1:10" ht="36" customHeight="1" x14ac:dyDescent="0.25">
      <c r="A101" s="7" t="s">
        <v>113</v>
      </c>
      <c r="B101" s="280" t="s">
        <v>193</v>
      </c>
      <c r="C101" s="281"/>
      <c r="D101" s="281"/>
      <c r="E101" s="282"/>
      <c r="F101" s="41">
        <f>H101*1.2</f>
        <v>44064</v>
      </c>
      <c r="G101" s="42">
        <f>H101*1.1</f>
        <v>40392</v>
      </c>
      <c r="H101" s="42">
        <v>36720</v>
      </c>
      <c r="I101" s="42">
        <f>H101*0.75</f>
        <v>27540</v>
      </c>
      <c r="J101" s="43">
        <f>H101*0.5</f>
        <v>18360</v>
      </c>
    </row>
    <row r="102" spans="1:10" ht="36" customHeight="1" x14ac:dyDescent="0.25">
      <c r="A102" s="7" t="s">
        <v>113</v>
      </c>
      <c r="B102" s="280" t="s">
        <v>194</v>
      </c>
      <c r="C102" s="281"/>
      <c r="D102" s="281"/>
      <c r="E102" s="282"/>
      <c r="F102" s="470">
        <v>26640</v>
      </c>
      <c r="G102" s="139"/>
      <c r="H102" s="139"/>
      <c r="I102" s="139"/>
      <c r="J102" s="197"/>
    </row>
    <row r="103" spans="1:10" ht="36" customHeight="1" x14ac:dyDescent="0.25">
      <c r="A103" s="7" t="s">
        <v>113</v>
      </c>
      <c r="B103" s="280" t="s">
        <v>195</v>
      </c>
      <c r="C103" s="281"/>
      <c r="D103" s="281"/>
      <c r="E103" s="282"/>
      <c r="F103" s="470">
        <v>69840</v>
      </c>
      <c r="G103" s="139"/>
      <c r="H103" s="139"/>
      <c r="I103" s="139"/>
      <c r="J103" s="197"/>
    </row>
    <row r="104" spans="1:10" ht="36" customHeight="1" x14ac:dyDescent="0.25">
      <c r="A104" s="7"/>
      <c r="B104" s="94" t="s">
        <v>196</v>
      </c>
      <c r="C104" s="95"/>
      <c r="D104" s="95"/>
      <c r="E104" s="138"/>
      <c r="F104" s="26">
        <f>H104*1.2</f>
        <v>22680</v>
      </c>
      <c r="G104" s="26">
        <f>H104*1.1</f>
        <v>20790</v>
      </c>
      <c r="H104" s="26">
        <v>18900</v>
      </c>
      <c r="I104" s="26">
        <f>H104*0.75</f>
        <v>14175</v>
      </c>
      <c r="J104" s="26">
        <f>H104*0.5</f>
        <v>9450</v>
      </c>
    </row>
    <row r="105" spans="1:10" ht="54" customHeight="1" thickBot="1" x14ac:dyDescent="0.3">
      <c r="A105" s="7"/>
      <c r="B105" s="350" t="s">
        <v>197</v>
      </c>
      <c r="C105" s="351"/>
      <c r="D105" s="351"/>
      <c r="E105" s="352"/>
      <c r="F105" s="443"/>
      <c r="G105" s="444"/>
      <c r="H105" s="444"/>
      <c r="I105" s="444"/>
      <c r="J105" s="445"/>
    </row>
    <row r="106" spans="1:10" ht="36" customHeight="1" x14ac:dyDescent="0.25">
      <c r="A106" s="7"/>
      <c r="B106" s="112" t="s">
        <v>198</v>
      </c>
      <c r="C106" s="113"/>
      <c r="D106" s="113"/>
      <c r="E106" s="114"/>
      <c r="F106" s="115">
        <v>55404</v>
      </c>
      <c r="G106" s="116"/>
      <c r="H106" s="116"/>
      <c r="I106" s="116"/>
      <c r="J106" s="117"/>
    </row>
    <row r="107" spans="1:10" ht="36" customHeight="1" x14ac:dyDescent="0.25">
      <c r="A107" s="7"/>
      <c r="B107" s="94" t="s">
        <v>199</v>
      </c>
      <c r="C107" s="95"/>
      <c r="D107" s="95"/>
      <c r="E107" s="96"/>
      <c r="F107" s="97">
        <v>110772</v>
      </c>
      <c r="G107" s="98"/>
      <c r="H107" s="98"/>
      <c r="I107" s="98"/>
      <c r="J107" s="99"/>
    </row>
    <row r="108" spans="1:10" ht="36" customHeight="1" x14ac:dyDescent="0.25">
      <c r="A108" s="7"/>
      <c r="B108" s="94" t="s">
        <v>200</v>
      </c>
      <c r="C108" s="95"/>
      <c r="D108" s="95"/>
      <c r="E108" s="96"/>
      <c r="F108" s="97">
        <v>138600</v>
      </c>
      <c r="G108" s="98"/>
      <c r="H108" s="98"/>
      <c r="I108" s="98"/>
      <c r="J108" s="99"/>
    </row>
    <row r="109" spans="1:10" ht="36" customHeight="1" x14ac:dyDescent="0.25">
      <c r="A109" s="7"/>
      <c r="B109" s="94" t="s">
        <v>201</v>
      </c>
      <c r="C109" s="95"/>
      <c r="D109" s="95"/>
      <c r="E109" s="96"/>
      <c r="F109" s="97">
        <v>1854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202</v>
      </c>
      <c r="C110" s="95"/>
      <c r="D110" s="95"/>
      <c r="E110" s="96"/>
      <c r="F110" s="97">
        <v>83268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203</v>
      </c>
      <c r="C111" s="95"/>
      <c r="D111" s="95"/>
      <c r="E111" s="96"/>
      <c r="F111" s="97">
        <v>166176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204</v>
      </c>
      <c r="C112" s="95"/>
      <c r="D112" s="95"/>
      <c r="E112" s="96"/>
      <c r="F112" s="97">
        <v>207792</v>
      </c>
      <c r="G112" s="98"/>
      <c r="H112" s="98"/>
      <c r="I112" s="98"/>
      <c r="J112" s="99"/>
    </row>
    <row r="113" spans="1:10" ht="36" customHeight="1" thickBot="1" x14ac:dyDescent="0.3">
      <c r="A113" s="7"/>
      <c r="B113" s="100" t="s">
        <v>205</v>
      </c>
      <c r="C113" s="101"/>
      <c r="D113" s="101"/>
      <c r="E113" s="102"/>
      <c r="F113" s="103">
        <v>2610</v>
      </c>
      <c r="G113" s="104"/>
      <c r="H113" s="104"/>
      <c r="I113" s="104"/>
      <c r="J113" s="105"/>
    </row>
    <row r="114" spans="1:10" ht="36" customHeight="1" x14ac:dyDescent="0.25">
      <c r="A114" s="7"/>
      <c r="B114" s="300" t="s">
        <v>185</v>
      </c>
      <c r="C114" s="301"/>
      <c r="D114" s="301"/>
      <c r="E114" s="301"/>
      <c r="F114" s="301"/>
      <c r="G114" s="301"/>
      <c r="H114" s="301"/>
      <c r="I114" s="301"/>
      <c r="J114" s="302"/>
    </row>
    <row r="115" spans="1:10" ht="36" customHeight="1" thickBot="1" x14ac:dyDescent="0.3">
      <c r="A115" s="7"/>
      <c r="B115" s="330" t="s">
        <v>206</v>
      </c>
      <c r="C115" s="330"/>
      <c r="D115" s="330"/>
      <c r="E115" s="330"/>
      <c r="F115" s="311">
        <v>90</v>
      </c>
      <c r="G115" s="311"/>
      <c r="H115" s="311"/>
      <c r="I115" s="311"/>
      <c r="J115" s="312"/>
    </row>
    <row r="116" spans="1:10" ht="24" thickBot="1" x14ac:dyDescent="0.3">
      <c r="A116" s="7"/>
      <c r="B116" s="85"/>
      <c r="C116" s="86"/>
      <c r="D116" s="86"/>
      <c r="E116" s="87"/>
      <c r="F116" s="88"/>
      <c r="G116" s="89"/>
      <c r="H116" s="89"/>
      <c r="I116" s="89"/>
      <c r="J116" s="90"/>
    </row>
    <row r="117" spans="1:10" ht="21" customHeight="1" x14ac:dyDescent="0.25">
      <c r="A117" s="7"/>
      <c r="B117" s="27"/>
      <c r="C117" s="28"/>
      <c r="D117" s="28"/>
      <c r="E117" s="28"/>
      <c r="F117" s="29"/>
      <c r="G117" s="29"/>
      <c r="H117" s="29"/>
      <c r="I117" s="29"/>
      <c r="J117" s="29"/>
    </row>
    <row r="118" spans="1:10" ht="56.25" customHeight="1" x14ac:dyDescent="0.25">
      <c r="A118" s="7"/>
      <c r="B118" s="91" t="s">
        <v>251</v>
      </c>
      <c r="C118" s="91"/>
      <c r="D118" s="91"/>
      <c r="E118" s="91"/>
      <c r="F118" s="91"/>
      <c r="G118" s="91"/>
      <c r="H118" s="91"/>
      <c r="I118" s="91"/>
      <c r="J118" s="91"/>
    </row>
    <row r="119" spans="1:10" ht="41.25" customHeight="1" x14ac:dyDescent="0.25">
      <c r="A119" s="7"/>
      <c r="B119" s="91" t="s">
        <v>208</v>
      </c>
      <c r="C119" s="91"/>
      <c r="D119" s="91"/>
      <c r="E119" s="91"/>
      <c r="F119" s="91"/>
      <c r="G119" s="91"/>
      <c r="H119" s="91"/>
      <c r="I119" s="91"/>
      <c r="J119" s="91"/>
    </row>
    <row r="120" spans="1:10" ht="21" x14ac:dyDescent="0.25">
      <c r="A120" s="7" t="s">
        <v>113</v>
      </c>
      <c r="B120" s="92" t="s">
        <v>256</v>
      </c>
      <c r="C120" s="92"/>
      <c r="D120" s="92"/>
      <c r="E120" s="92"/>
      <c r="F120" s="92"/>
      <c r="G120" s="92"/>
      <c r="H120" s="92"/>
      <c r="I120" s="92"/>
      <c r="J120" s="92"/>
    </row>
    <row r="121" spans="1:10" ht="42" customHeight="1" x14ac:dyDescent="0.25">
      <c r="A121" s="7"/>
      <c r="B121" s="93" t="s">
        <v>210</v>
      </c>
      <c r="C121" s="93"/>
      <c r="D121" s="93"/>
      <c r="E121" s="93"/>
      <c r="F121" s="93"/>
      <c r="G121" s="93"/>
      <c r="H121" s="93"/>
      <c r="I121" s="93"/>
      <c r="J121" s="93"/>
    </row>
    <row r="122" spans="1:10" ht="21" x14ac:dyDescent="0.25">
      <c r="A122" s="7"/>
    </row>
  </sheetData>
  <sheetProtection selectLockedCells="1" selectUnlockedCells="1"/>
  <mergeCells count="219"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F96:J96"/>
    <mergeCell ref="B97:E97"/>
    <mergeCell ref="F97:J97"/>
    <mergeCell ref="B91:E91"/>
    <mergeCell ref="F91:J91"/>
    <mergeCell ref="F92:J92"/>
    <mergeCell ref="B93:J93"/>
    <mergeCell ref="B94:E94"/>
    <mergeCell ref="F94:J94"/>
    <mergeCell ref="B102:E102"/>
    <mergeCell ref="F102:J102"/>
    <mergeCell ref="B103:E103"/>
    <mergeCell ref="F103:J103"/>
    <mergeCell ref="B104:E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8:J118"/>
    <mergeCell ref="B119:J119"/>
    <mergeCell ref="B120:J120"/>
    <mergeCell ref="B121:J121"/>
    <mergeCell ref="B112:E112"/>
    <mergeCell ref="F112:J112"/>
    <mergeCell ref="B113:E113"/>
    <mergeCell ref="F113:J113"/>
    <mergeCell ref="B114:J114"/>
    <mergeCell ref="B115:E115"/>
    <mergeCell ref="F115:J11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34" activePane="bottomLeft" state="frozen"/>
      <selection activeCell="B11" sqref="B11:E11"/>
      <selection pane="bottomLeft" activeCell="B38" sqref="B38:E38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27"/>
      <c r="C7" s="228"/>
      <c r="D7" s="228"/>
      <c r="E7" s="229"/>
      <c r="F7" s="230"/>
      <c r="G7" s="231"/>
      <c r="H7" s="231"/>
      <c r="I7" s="231"/>
      <c r="J7" s="232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54604.799999999996</v>
      </c>
      <c r="G8" s="16">
        <f>H8*1.1</f>
        <v>50054.400000000001</v>
      </c>
      <c r="H8" s="16">
        <v>45504</v>
      </c>
      <c r="I8" s="16">
        <f>H8*0.75</f>
        <v>34128</v>
      </c>
      <c r="J8" s="16">
        <f>H8*0.5</f>
        <v>22752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76464</v>
      </c>
      <c r="G9" s="18">
        <f>H9*1.1</f>
        <v>70092</v>
      </c>
      <c r="H9" s="18">
        <v>63720</v>
      </c>
      <c r="I9" s="18">
        <f>H9*0.75</f>
        <v>47790</v>
      </c>
      <c r="J9" s="18">
        <f>H9*0.5</f>
        <v>31860</v>
      </c>
    </row>
    <row r="10" spans="1:10" ht="24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4.5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45.75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81302.399999999994</v>
      </c>
      <c r="G12" s="18">
        <f>H12*1.1</f>
        <v>74527.200000000012</v>
      </c>
      <c r="H12" s="18">
        <v>67752</v>
      </c>
      <c r="I12" s="18">
        <f>H12*0.75</f>
        <v>50814</v>
      </c>
      <c r="J12" s="18">
        <f>H12*0.5</f>
        <v>33876</v>
      </c>
    </row>
    <row r="13" spans="1:10" ht="24" thickBot="1" x14ac:dyDescent="0.3">
      <c r="A13" s="7"/>
      <c r="B13" s="85"/>
      <c r="C13" s="155"/>
      <c r="D13" s="155"/>
      <c r="E13" s="156"/>
      <c r="F13" s="78"/>
      <c r="G13" s="79"/>
      <c r="H13" s="79"/>
      <c r="I13" s="79"/>
      <c r="J13" s="80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76">
        <v>5400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279">
        <v>7920</v>
      </c>
      <c r="G15" s="174"/>
      <c r="H15" s="174"/>
      <c r="I15" s="174"/>
      <c r="J15" s="175"/>
    </row>
    <row r="16" spans="1:10" ht="24" thickBot="1" x14ac:dyDescent="0.3">
      <c r="A16" s="7"/>
      <c r="B16" s="85"/>
      <c r="C16" s="155"/>
      <c r="D16" s="155"/>
      <c r="E16" s="156"/>
      <c r="F16" s="241"/>
      <c r="G16" s="303"/>
      <c r="H16" s="303"/>
      <c r="I16" s="303"/>
      <c r="J16" s="304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720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1008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"&amp;MIN($F$21:F40)&amp;" до "&amp;MAX($F$21:F40)</f>
        <v>Цена от 3600 до 37800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3600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5400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7200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9000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10800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12600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14400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16200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18000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19800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21600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23400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25200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27000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28800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30600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32400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34200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36000</v>
      </c>
      <c r="G39" s="98"/>
      <c r="H39" s="98"/>
      <c r="I39" s="98"/>
      <c r="J39" s="99"/>
    </row>
    <row r="40" spans="1:10" ht="36" customHeight="1" outlineLevel="1" thickBot="1" x14ac:dyDescent="0.3">
      <c r="A40" s="7"/>
      <c r="B40" s="140" t="s">
        <v>139</v>
      </c>
      <c r="C40" s="138"/>
      <c r="D40" s="138"/>
      <c r="E40" s="96"/>
      <c r="F40" s="97">
        <v>37800</v>
      </c>
      <c r="G40" s="98"/>
      <c r="H40" s="98"/>
      <c r="I40" s="98"/>
      <c r="J40" s="99"/>
    </row>
    <row r="41" spans="1:10" ht="36" customHeight="1" thickBot="1" x14ac:dyDescent="0.3">
      <c r="A41" s="7"/>
      <c r="B41" s="149" t="s">
        <v>140</v>
      </c>
      <c r="C41" s="150"/>
      <c r="D41" s="150"/>
      <c r="E41" s="151"/>
      <c r="F41" s="152" t="str">
        <f>"Цена от "&amp;MIN(F42:F52)&amp;" до "&amp;MAX(F42:F52)</f>
        <v>Цена от 1080 до 7776</v>
      </c>
      <c r="G41" s="153"/>
      <c r="H41" s="153"/>
      <c r="I41" s="153"/>
      <c r="J41" s="154"/>
    </row>
    <row r="42" spans="1:10" ht="36" customHeight="1" x14ac:dyDescent="0.25">
      <c r="A42" s="7"/>
      <c r="B42" s="94" t="s">
        <v>141</v>
      </c>
      <c r="C42" s="95"/>
      <c r="D42" s="95"/>
      <c r="E42" s="96"/>
      <c r="F42" s="97">
        <v>4464</v>
      </c>
      <c r="G42" s="98"/>
      <c r="H42" s="98"/>
      <c r="I42" s="98"/>
      <c r="J42" s="99"/>
    </row>
    <row r="43" spans="1:10" ht="36" customHeight="1" x14ac:dyDescent="0.25">
      <c r="A43" s="7"/>
      <c r="B43" s="94" t="s">
        <v>142</v>
      </c>
      <c r="C43" s="95"/>
      <c r="D43" s="95"/>
      <c r="E43" s="96"/>
      <c r="F43" s="97">
        <v>7776</v>
      </c>
      <c r="G43" s="98"/>
      <c r="H43" s="98"/>
      <c r="I43" s="98"/>
      <c r="J43" s="99"/>
    </row>
    <row r="44" spans="1:10" ht="36" customHeight="1" x14ac:dyDescent="0.25">
      <c r="A44" s="7"/>
      <c r="B44" s="94" t="s">
        <v>214</v>
      </c>
      <c r="C44" s="95"/>
      <c r="D44" s="95"/>
      <c r="E44" s="96"/>
      <c r="F44" s="97">
        <v>1080</v>
      </c>
      <c r="G44" s="98"/>
      <c r="H44" s="98"/>
      <c r="I44" s="98"/>
      <c r="J44" s="99"/>
    </row>
    <row r="45" spans="1:10" ht="36" customHeight="1" x14ac:dyDescent="0.25">
      <c r="A45" s="7"/>
      <c r="B45" s="112" t="s">
        <v>144</v>
      </c>
      <c r="C45" s="113"/>
      <c r="D45" s="113"/>
      <c r="E45" s="114"/>
      <c r="F45" s="115">
        <v>7200</v>
      </c>
      <c r="G45" s="116"/>
      <c r="H45" s="116"/>
      <c r="I45" s="116"/>
      <c r="J45" s="117"/>
    </row>
    <row r="46" spans="1:10" ht="36" customHeight="1" x14ac:dyDescent="0.25">
      <c r="A46" s="7"/>
      <c r="B46" s="94" t="s">
        <v>145</v>
      </c>
      <c r="C46" s="95"/>
      <c r="D46" s="95"/>
      <c r="E46" s="96"/>
      <c r="F46" s="97">
        <v>3600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146</v>
      </c>
      <c r="C47" s="95"/>
      <c r="D47" s="95"/>
      <c r="E47" s="96"/>
      <c r="F47" s="97">
        <v>5400</v>
      </c>
      <c r="G47" s="98"/>
      <c r="H47" s="98"/>
      <c r="I47" s="98"/>
      <c r="J47" s="99"/>
    </row>
    <row r="48" spans="1:10" ht="36" customHeight="1" x14ac:dyDescent="0.25">
      <c r="A48" s="7"/>
      <c r="B48" s="94" t="s">
        <v>147</v>
      </c>
      <c r="C48" s="95"/>
      <c r="D48" s="95"/>
      <c r="E48" s="96"/>
      <c r="F48" s="97">
        <v>1440</v>
      </c>
      <c r="G48" s="98"/>
      <c r="H48" s="98"/>
      <c r="I48" s="98"/>
      <c r="J48" s="99"/>
    </row>
    <row r="49" spans="1:10" ht="36" customHeight="1" x14ac:dyDescent="0.25">
      <c r="A49" s="7"/>
      <c r="B49" s="94" t="s">
        <v>148</v>
      </c>
      <c r="C49" s="95"/>
      <c r="D49" s="95"/>
      <c r="E49" s="96"/>
      <c r="F49" s="97">
        <v>1440</v>
      </c>
      <c r="G49" s="98"/>
      <c r="H49" s="98"/>
      <c r="I49" s="98"/>
      <c r="J49" s="99"/>
    </row>
    <row r="50" spans="1:10" ht="36" customHeight="1" x14ac:dyDescent="0.25">
      <c r="A50" s="7"/>
      <c r="B50" s="94" t="s">
        <v>149</v>
      </c>
      <c r="C50" s="95"/>
      <c r="D50" s="95"/>
      <c r="E50" s="96"/>
      <c r="F50" s="97">
        <v>2880</v>
      </c>
      <c r="G50" s="98"/>
      <c r="H50" s="98"/>
      <c r="I50" s="98"/>
      <c r="J50" s="99"/>
    </row>
    <row r="51" spans="1:10" ht="36" customHeight="1" x14ac:dyDescent="0.25">
      <c r="A51" s="7"/>
      <c r="B51" s="94" t="s">
        <v>150</v>
      </c>
      <c r="C51" s="95"/>
      <c r="D51" s="95"/>
      <c r="E51" s="96"/>
      <c r="F51" s="97">
        <v>4320</v>
      </c>
      <c r="G51" s="98"/>
      <c r="H51" s="98"/>
      <c r="I51" s="98"/>
      <c r="J51" s="99"/>
    </row>
    <row r="52" spans="1:10" ht="36" customHeight="1" thickBot="1" x14ac:dyDescent="0.3">
      <c r="A52" s="7"/>
      <c r="B52" s="94" t="s">
        <v>151</v>
      </c>
      <c r="C52" s="95"/>
      <c r="D52" s="95"/>
      <c r="E52" s="96"/>
      <c r="F52" s="97">
        <v>3600</v>
      </c>
      <c r="G52" s="98"/>
      <c r="H52" s="98"/>
      <c r="I52" s="98"/>
      <c r="J52" s="99"/>
    </row>
    <row r="53" spans="1:10" ht="54" customHeight="1" thickBot="1" x14ac:dyDescent="0.3">
      <c r="A53" s="7"/>
      <c r="B53" s="251" t="s">
        <v>215</v>
      </c>
      <c r="C53" s="252"/>
      <c r="D53" s="252"/>
      <c r="E53" s="253"/>
      <c r="F53" s="273" t="str">
        <f>"Цена от "&amp;MIN(F55,F59:J60,H93,F61:J72)&amp;" до "&amp;MAX(F55,F59:J60,H93,F61:J72)</f>
        <v>Цена от 2880 до 32400</v>
      </c>
      <c r="G53" s="274"/>
      <c r="H53" s="274"/>
      <c r="I53" s="274"/>
      <c r="J53" s="275"/>
    </row>
    <row r="54" spans="1:10" ht="24" thickBot="1" x14ac:dyDescent="0.3">
      <c r="A54" s="7"/>
      <c r="B54" s="85"/>
      <c r="C54" s="86"/>
      <c r="D54" s="86"/>
      <c r="E54" s="87"/>
      <c r="F54" s="88"/>
      <c r="G54" s="89"/>
      <c r="H54" s="89"/>
      <c r="I54" s="89"/>
      <c r="J54" s="90"/>
    </row>
    <row r="55" spans="1:10" ht="36" customHeight="1" x14ac:dyDescent="0.25">
      <c r="A55" s="7"/>
      <c r="B55" s="94" t="s">
        <v>153</v>
      </c>
      <c r="C55" s="95"/>
      <c r="D55" s="95"/>
      <c r="E55" s="96"/>
      <c r="F55" s="97">
        <v>9432</v>
      </c>
      <c r="G55" s="98"/>
      <c r="H55" s="98"/>
      <c r="I55" s="98"/>
      <c r="J55" s="99"/>
    </row>
    <row r="56" spans="1:10" ht="36" customHeight="1" x14ac:dyDescent="0.25">
      <c r="A56" s="7"/>
      <c r="B56" s="132" t="s">
        <v>154</v>
      </c>
      <c r="C56" s="133"/>
      <c r="D56" s="133"/>
      <c r="E56" s="134"/>
      <c r="F56" s="135">
        <v>943.19999999999993</v>
      </c>
      <c r="G56" s="136"/>
      <c r="H56" s="136"/>
      <c r="I56" s="136"/>
      <c r="J56" s="137"/>
    </row>
    <row r="57" spans="1:10" ht="36" customHeight="1" thickBot="1" x14ac:dyDescent="0.3">
      <c r="A57" s="7"/>
      <c r="B57" s="132" t="s">
        <v>155</v>
      </c>
      <c r="C57" s="133"/>
      <c r="D57" s="133"/>
      <c r="E57" s="134"/>
      <c r="F57" s="135">
        <v>4680</v>
      </c>
      <c r="G57" s="136"/>
      <c r="H57" s="136"/>
      <c r="I57" s="136"/>
      <c r="J57" s="137"/>
    </row>
    <row r="58" spans="1:10" ht="24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 t="s">
        <v>111</v>
      </c>
      <c r="B59" s="112" t="s">
        <v>156</v>
      </c>
      <c r="C59" s="113"/>
      <c r="D59" s="113"/>
      <c r="E59" s="114"/>
      <c r="F59" s="115">
        <v>12960</v>
      </c>
      <c r="G59" s="116"/>
      <c r="H59" s="116"/>
      <c r="I59" s="116"/>
      <c r="J59" s="117"/>
    </row>
    <row r="60" spans="1:10" ht="36" customHeight="1" x14ac:dyDescent="0.25">
      <c r="A60" s="7" t="s">
        <v>111</v>
      </c>
      <c r="B60" s="140" t="s">
        <v>157</v>
      </c>
      <c r="C60" s="141"/>
      <c r="D60" s="141"/>
      <c r="E60" s="142"/>
      <c r="F60" s="97">
        <v>4320</v>
      </c>
      <c r="G60" s="98"/>
      <c r="H60" s="98"/>
      <c r="I60" s="98"/>
      <c r="J60" s="99"/>
    </row>
    <row r="61" spans="1:10" ht="36" customHeight="1" x14ac:dyDescent="0.25">
      <c r="A61" s="7" t="s">
        <v>111</v>
      </c>
      <c r="B61" s="94" t="s">
        <v>158</v>
      </c>
      <c r="C61" s="95"/>
      <c r="D61" s="95"/>
      <c r="E61" s="96"/>
      <c r="F61" s="97">
        <v>12960</v>
      </c>
      <c r="G61" s="98"/>
      <c r="H61" s="98"/>
      <c r="I61" s="98"/>
      <c r="J61" s="99"/>
    </row>
    <row r="62" spans="1:10" ht="36" customHeight="1" x14ac:dyDescent="0.25">
      <c r="A62" s="7" t="s">
        <v>111</v>
      </c>
      <c r="B62" s="94" t="s">
        <v>159</v>
      </c>
      <c r="C62" s="95"/>
      <c r="D62" s="95"/>
      <c r="E62" s="96"/>
      <c r="F62" s="97">
        <v>27000</v>
      </c>
      <c r="G62" s="98"/>
      <c r="H62" s="98"/>
      <c r="I62" s="98"/>
      <c r="J62" s="99"/>
    </row>
    <row r="63" spans="1:10" ht="36" customHeight="1" x14ac:dyDescent="0.25">
      <c r="A63" s="7" t="s">
        <v>111</v>
      </c>
      <c r="B63" s="94" t="s">
        <v>160</v>
      </c>
      <c r="C63" s="95"/>
      <c r="D63" s="95"/>
      <c r="E63" s="96"/>
      <c r="F63" s="97">
        <v>32400</v>
      </c>
      <c r="G63" s="98"/>
      <c r="H63" s="98"/>
      <c r="I63" s="98"/>
      <c r="J63" s="99"/>
    </row>
    <row r="64" spans="1:10" ht="36" customHeight="1" x14ac:dyDescent="0.25">
      <c r="A64" s="7" t="s">
        <v>111</v>
      </c>
      <c r="B64" s="94" t="s">
        <v>161</v>
      </c>
      <c r="C64" s="95"/>
      <c r="D64" s="95"/>
      <c r="E64" s="96"/>
      <c r="F64" s="97">
        <v>2880</v>
      </c>
      <c r="G64" s="98"/>
      <c r="H64" s="98"/>
      <c r="I64" s="98"/>
      <c r="J64" s="99"/>
    </row>
    <row r="65" spans="1:10" ht="36" customHeight="1" x14ac:dyDescent="0.25">
      <c r="A65" s="7" t="s">
        <v>111</v>
      </c>
      <c r="B65" s="94" t="s">
        <v>162</v>
      </c>
      <c r="C65" s="95"/>
      <c r="D65" s="95"/>
      <c r="E65" s="96"/>
      <c r="F65" s="97">
        <v>2880</v>
      </c>
      <c r="G65" s="98"/>
      <c r="H65" s="98"/>
      <c r="I65" s="98"/>
      <c r="J65" s="99"/>
    </row>
    <row r="66" spans="1:10" ht="36" customHeight="1" x14ac:dyDescent="0.25">
      <c r="A66" s="7" t="s">
        <v>111</v>
      </c>
      <c r="B66" s="94" t="s">
        <v>163</v>
      </c>
      <c r="C66" s="95"/>
      <c r="D66" s="95"/>
      <c r="E66" s="96"/>
      <c r="F66" s="97">
        <v>3600</v>
      </c>
      <c r="G66" s="98"/>
      <c r="H66" s="98"/>
      <c r="I66" s="98"/>
      <c r="J66" s="99"/>
    </row>
    <row r="67" spans="1:10" ht="36" customHeight="1" x14ac:dyDescent="0.25">
      <c r="A67" s="7"/>
      <c r="B67" s="112" t="s">
        <v>164</v>
      </c>
      <c r="C67" s="113"/>
      <c r="D67" s="113"/>
      <c r="E67" s="114"/>
      <c r="F67" s="97">
        <v>24120</v>
      </c>
      <c r="G67" s="98"/>
      <c r="H67" s="98"/>
      <c r="I67" s="98"/>
      <c r="J67" s="99"/>
    </row>
    <row r="68" spans="1:10" ht="36" customHeight="1" x14ac:dyDescent="0.25">
      <c r="A68" s="7" t="s">
        <v>111</v>
      </c>
      <c r="B68" s="112" t="s">
        <v>165</v>
      </c>
      <c r="C68" s="113"/>
      <c r="D68" s="113"/>
      <c r="E68" s="114"/>
      <c r="F68" s="97">
        <v>3024</v>
      </c>
      <c r="G68" s="98"/>
      <c r="H68" s="98"/>
      <c r="I68" s="98"/>
      <c r="J68" s="99"/>
    </row>
    <row r="69" spans="1:10" ht="36" customHeight="1" x14ac:dyDescent="0.25">
      <c r="A69" s="7"/>
      <c r="B69" s="140" t="s">
        <v>166</v>
      </c>
      <c r="C69" s="141"/>
      <c r="D69" s="141"/>
      <c r="E69" s="142"/>
      <c r="F69" s="97">
        <v>10620</v>
      </c>
      <c r="G69" s="98"/>
      <c r="H69" s="98"/>
      <c r="I69" s="98"/>
      <c r="J69" s="99"/>
    </row>
    <row r="70" spans="1:10" ht="36" customHeight="1" x14ac:dyDescent="0.25">
      <c r="A70" s="7"/>
      <c r="B70" s="140" t="s">
        <v>167</v>
      </c>
      <c r="C70" s="141"/>
      <c r="D70" s="141"/>
      <c r="E70" s="142"/>
      <c r="F70" s="97">
        <v>7092</v>
      </c>
      <c r="G70" s="98"/>
      <c r="H70" s="98"/>
      <c r="I70" s="98"/>
      <c r="J70" s="99"/>
    </row>
    <row r="71" spans="1:10" ht="36" customHeight="1" x14ac:dyDescent="0.25">
      <c r="A71" s="7" t="s">
        <v>111</v>
      </c>
      <c r="B71" s="140" t="s">
        <v>168</v>
      </c>
      <c r="C71" s="141"/>
      <c r="D71" s="141"/>
      <c r="E71" s="142"/>
      <c r="F71" s="97">
        <v>24120</v>
      </c>
      <c r="G71" s="98"/>
      <c r="H71" s="98"/>
      <c r="I71" s="98"/>
      <c r="J71" s="99"/>
    </row>
    <row r="72" spans="1:10" ht="36" customHeight="1" x14ac:dyDescent="0.25">
      <c r="A72" s="7" t="s">
        <v>111</v>
      </c>
      <c r="B72" s="94" t="s">
        <v>169</v>
      </c>
      <c r="C72" s="95"/>
      <c r="D72" s="95"/>
      <c r="E72" s="96"/>
      <c r="F72" s="97">
        <v>2880</v>
      </c>
      <c r="G72" s="98"/>
      <c r="H72" s="98"/>
      <c r="I72" s="98"/>
      <c r="J72" s="99"/>
    </row>
    <row r="73" spans="1:10" ht="37.5" customHeight="1" x14ac:dyDescent="0.25">
      <c r="A73" s="7"/>
      <c r="B73" s="94" t="s">
        <v>170</v>
      </c>
      <c r="C73" s="95"/>
      <c r="D73" s="95"/>
      <c r="E73" s="96"/>
      <c r="F73" s="97">
        <v>2880</v>
      </c>
      <c r="G73" s="98"/>
      <c r="H73" s="98"/>
      <c r="I73" s="98"/>
      <c r="J73" s="99"/>
    </row>
    <row r="74" spans="1:10" ht="36" customHeight="1" x14ac:dyDescent="0.25">
      <c r="A74" s="7"/>
      <c r="B74" s="94" t="s">
        <v>171</v>
      </c>
      <c r="C74" s="95"/>
      <c r="D74" s="95"/>
      <c r="E74" s="96"/>
      <c r="F74" s="97">
        <v>18000</v>
      </c>
      <c r="G74" s="98"/>
      <c r="H74" s="98"/>
      <c r="I74" s="98"/>
      <c r="J74" s="99"/>
    </row>
    <row r="75" spans="1:10" ht="36" customHeight="1" x14ac:dyDescent="0.25">
      <c r="A75" s="7"/>
      <c r="B75" s="94" t="s">
        <v>172</v>
      </c>
      <c r="C75" s="95"/>
      <c r="D75" s="95"/>
      <c r="E75" s="138"/>
      <c r="F75" s="97">
        <v>6030</v>
      </c>
      <c r="G75" s="98"/>
      <c r="H75" s="98"/>
      <c r="I75" s="98"/>
      <c r="J75" s="99"/>
    </row>
    <row r="76" spans="1:10" ht="36" customHeight="1" x14ac:dyDescent="0.25">
      <c r="A76" s="7" t="s">
        <v>113</v>
      </c>
      <c r="B76" s="94" t="s">
        <v>173</v>
      </c>
      <c r="C76" s="95"/>
      <c r="D76" s="95"/>
      <c r="E76" s="96"/>
      <c r="F76" s="97">
        <v>18720</v>
      </c>
      <c r="G76" s="98"/>
      <c r="H76" s="98"/>
      <c r="I76" s="98"/>
      <c r="J76" s="99"/>
    </row>
    <row r="77" spans="1:10" ht="36" customHeight="1" x14ac:dyDescent="0.25">
      <c r="A77" s="7" t="s">
        <v>113</v>
      </c>
      <c r="B77" s="94" t="s">
        <v>174</v>
      </c>
      <c r="C77" s="95"/>
      <c r="D77" s="95"/>
      <c r="E77" s="96"/>
      <c r="F77" s="97">
        <v>6480</v>
      </c>
      <c r="G77" s="98"/>
      <c r="H77" s="98"/>
      <c r="I77" s="98"/>
      <c r="J77" s="99"/>
    </row>
    <row r="78" spans="1:10" ht="36" customHeight="1" x14ac:dyDescent="0.25">
      <c r="A78" s="7" t="s">
        <v>113</v>
      </c>
      <c r="B78" s="94" t="s">
        <v>175</v>
      </c>
      <c r="C78" s="95"/>
      <c r="D78" s="95"/>
      <c r="E78" s="96"/>
      <c r="F78" s="97">
        <v>18720</v>
      </c>
      <c r="G78" s="98"/>
      <c r="H78" s="98"/>
      <c r="I78" s="98"/>
      <c r="J78" s="99"/>
    </row>
    <row r="79" spans="1:10" ht="36" customHeight="1" x14ac:dyDescent="0.25">
      <c r="A79" s="7" t="s">
        <v>113</v>
      </c>
      <c r="B79" s="94" t="s">
        <v>176</v>
      </c>
      <c r="C79" s="95"/>
      <c r="D79" s="95"/>
      <c r="E79" s="96"/>
      <c r="F79" s="97">
        <v>38160</v>
      </c>
      <c r="G79" s="98"/>
      <c r="H79" s="98"/>
      <c r="I79" s="98"/>
      <c r="J79" s="99"/>
    </row>
    <row r="80" spans="1:10" ht="36" customHeight="1" x14ac:dyDescent="0.25">
      <c r="A80" s="7" t="s">
        <v>113</v>
      </c>
      <c r="B80" s="132" t="s">
        <v>177</v>
      </c>
      <c r="C80" s="133"/>
      <c r="D80" s="133"/>
      <c r="E80" s="134"/>
      <c r="F80" s="135">
        <v>45792</v>
      </c>
      <c r="G80" s="136"/>
      <c r="H80" s="136"/>
      <c r="I80" s="136"/>
      <c r="J80" s="137"/>
    </row>
    <row r="81" spans="1:10" ht="36" customHeight="1" x14ac:dyDescent="0.25">
      <c r="A81" s="7" t="s">
        <v>113</v>
      </c>
      <c r="B81" s="94" t="s">
        <v>178</v>
      </c>
      <c r="C81" s="95"/>
      <c r="D81" s="95"/>
      <c r="E81" s="96"/>
      <c r="F81" s="97">
        <v>4320</v>
      </c>
      <c r="G81" s="98"/>
      <c r="H81" s="98"/>
      <c r="I81" s="98"/>
      <c r="J81" s="99"/>
    </row>
    <row r="82" spans="1:10" ht="36" customHeight="1" x14ac:dyDescent="0.25">
      <c r="A82" s="7" t="s">
        <v>113</v>
      </c>
      <c r="B82" s="94" t="s">
        <v>179</v>
      </c>
      <c r="C82" s="95"/>
      <c r="D82" s="95"/>
      <c r="E82" s="96"/>
      <c r="F82" s="97">
        <v>4320</v>
      </c>
      <c r="G82" s="98"/>
      <c r="H82" s="98"/>
      <c r="I82" s="98"/>
      <c r="J82" s="99"/>
    </row>
    <row r="83" spans="1:10" ht="36" customHeight="1" x14ac:dyDescent="0.25">
      <c r="A83" s="7" t="s">
        <v>113</v>
      </c>
      <c r="B83" s="94" t="s">
        <v>180</v>
      </c>
      <c r="C83" s="95"/>
      <c r="D83" s="95"/>
      <c r="E83" s="96"/>
      <c r="F83" s="97">
        <v>5040</v>
      </c>
      <c r="G83" s="98"/>
      <c r="H83" s="98"/>
      <c r="I83" s="98"/>
      <c r="J83" s="99"/>
    </row>
    <row r="84" spans="1:10" ht="36" customHeight="1" x14ac:dyDescent="0.25">
      <c r="A84" s="7" t="s">
        <v>113</v>
      </c>
      <c r="B84" s="94" t="s">
        <v>181</v>
      </c>
      <c r="C84" s="95"/>
      <c r="D84" s="95"/>
      <c r="E84" s="96"/>
      <c r="F84" s="97">
        <v>4320</v>
      </c>
      <c r="G84" s="98"/>
      <c r="H84" s="98"/>
      <c r="I84" s="98"/>
      <c r="J84" s="99"/>
    </row>
    <row r="85" spans="1:10" ht="36" customHeight="1" x14ac:dyDescent="0.25">
      <c r="A85" s="7" t="s">
        <v>113</v>
      </c>
      <c r="B85" s="94" t="s">
        <v>182</v>
      </c>
      <c r="C85" s="95"/>
      <c r="D85" s="95"/>
      <c r="E85" s="96"/>
      <c r="F85" s="97">
        <v>33840</v>
      </c>
      <c r="G85" s="98"/>
      <c r="H85" s="98"/>
      <c r="I85" s="98"/>
      <c r="J85" s="99"/>
    </row>
    <row r="86" spans="1:10" ht="36" customHeight="1" thickBot="1" x14ac:dyDescent="0.3">
      <c r="A86" s="7" t="s">
        <v>113</v>
      </c>
      <c r="B86" s="94" t="s">
        <v>183</v>
      </c>
      <c r="C86" s="95"/>
      <c r="D86" s="95"/>
      <c r="E86" s="96"/>
      <c r="F86" s="97">
        <v>4320</v>
      </c>
      <c r="G86" s="98"/>
      <c r="H86" s="98"/>
      <c r="I86" s="98"/>
      <c r="J86" s="99"/>
    </row>
    <row r="87" spans="1:10" ht="36" customHeight="1" thickBot="1" x14ac:dyDescent="0.3">
      <c r="A87" s="7"/>
      <c r="B87" s="38" t="s">
        <v>184</v>
      </c>
      <c r="C87" s="39"/>
      <c r="D87" s="39"/>
      <c r="E87" s="40"/>
      <c r="F87" s="273"/>
      <c r="G87" s="274"/>
      <c r="H87" s="274"/>
      <c r="I87" s="274"/>
      <c r="J87" s="275"/>
    </row>
    <row r="88" spans="1:10" ht="22.5" customHeight="1" thickBot="1" x14ac:dyDescent="0.3">
      <c r="A88" s="7" t="s">
        <v>111</v>
      </c>
      <c r="B88" s="188" t="s">
        <v>185</v>
      </c>
      <c r="C88" s="189"/>
      <c r="D88" s="189"/>
      <c r="E88" s="189"/>
      <c r="F88" s="189"/>
      <c r="G88" s="189"/>
      <c r="H88" s="189"/>
      <c r="I88" s="189"/>
      <c r="J88" s="190"/>
    </row>
    <row r="89" spans="1:10" ht="36" customHeight="1" x14ac:dyDescent="0.25">
      <c r="A89" s="7"/>
      <c r="B89" s="166" t="s">
        <v>186</v>
      </c>
      <c r="C89" s="191"/>
      <c r="D89" s="191"/>
      <c r="E89" s="192"/>
      <c r="F89" s="115">
        <v>60</v>
      </c>
      <c r="G89" s="116"/>
      <c r="H89" s="116"/>
      <c r="I89" s="116"/>
      <c r="J89" s="117"/>
    </row>
    <row r="90" spans="1:10" ht="36" customHeight="1" x14ac:dyDescent="0.25">
      <c r="A90" s="7"/>
      <c r="B90" s="94" t="s">
        <v>187</v>
      </c>
      <c r="C90" s="95"/>
      <c r="D90" s="95"/>
      <c r="E90" s="96"/>
      <c r="F90" s="97">
        <v>60</v>
      </c>
      <c r="G90" s="98"/>
      <c r="H90" s="98"/>
      <c r="I90" s="98"/>
      <c r="J90" s="99"/>
    </row>
    <row r="91" spans="1:10" ht="36" customHeight="1" thickBot="1" x14ac:dyDescent="0.3">
      <c r="A91" s="7"/>
      <c r="B91" s="94" t="s">
        <v>188</v>
      </c>
      <c r="C91" s="95"/>
      <c r="D91" s="95"/>
      <c r="E91" s="96"/>
      <c r="F91" s="97">
        <v>120</v>
      </c>
      <c r="G91" s="98"/>
      <c r="H91" s="98"/>
      <c r="I91" s="98"/>
      <c r="J91" s="99"/>
    </row>
    <row r="92" spans="1:10" ht="36" customHeight="1" thickBot="1" x14ac:dyDescent="0.3">
      <c r="A92" s="7"/>
      <c r="B92" s="119" t="s">
        <v>189</v>
      </c>
      <c r="C92" s="120"/>
      <c r="D92" s="120"/>
      <c r="E92" s="121"/>
      <c r="F92" s="273"/>
      <c r="G92" s="274"/>
      <c r="H92" s="274"/>
      <c r="I92" s="274"/>
      <c r="J92" s="275"/>
    </row>
    <row r="93" spans="1:10" ht="36" customHeight="1" x14ac:dyDescent="0.25">
      <c r="A93" s="7" t="s">
        <v>111</v>
      </c>
      <c r="B93" s="94" t="s">
        <v>190</v>
      </c>
      <c r="C93" s="95"/>
      <c r="D93" s="95"/>
      <c r="E93" s="96"/>
      <c r="F93" s="41">
        <f>H93*1.2</f>
        <v>11059.199999999999</v>
      </c>
      <c r="G93" s="42">
        <f>H93*1.1</f>
        <v>10137.6</v>
      </c>
      <c r="H93" s="42">
        <v>9216</v>
      </c>
      <c r="I93" s="42">
        <f>H93*0.75</f>
        <v>6912</v>
      </c>
      <c r="J93" s="43">
        <f>H93*0.5</f>
        <v>4608</v>
      </c>
    </row>
    <row r="94" spans="1:10" ht="36" customHeight="1" x14ac:dyDescent="0.25">
      <c r="A94" s="7" t="s">
        <v>111</v>
      </c>
      <c r="B94" s="94" t="s">
        <v>191</v>
      </c>
      <c r="C94" s="95"/>
      <c r="D94" s="95"/>
      <c r="E94" s="96"/>
      <c r="F94" s="97">
        <v>7812</v>
      </c>
      <c r="G94" s="98"/>
      <c r="H94" s="98"/>
      <c r="I94" s="98"/>
      <c r="J94" s="99"/>
    </row>
    <row r="95" spans="1:10" ht="36" customHeight="1" x14ac:dyDescent="0.25">
      <c r="A95" s="7" t="s">
        <v>111</v>
      </c>
      <c r="B95" s="94" t="s">
        <v>192</v>
      </c>
      <c r="C95" s="95"/>
      <c r="D95" s="95"/>
      <c r="E95" s="96"/>
      <c r="F95" s="97">
        <v>3600</v>
      </c>
      <c r="G95" s="98"/>
      <c r="H95" s="98"/>
      <c r="I95" s="98"/>
      <c r="J95" s="99"/>
    </row>
    <row r="96" spans="1:10" ht="36" customHeight="1" x14ac:dyDescent="0.25">
      <c r="A96" s="7" t="s">
        <v>113</v>
      </c>
      <c r="B96" s="94" t="s">
        <v>193</v>
      </c>
      <c r="C96" s="95"/>
      <c r="D96" s="95"/>
      <c r="E96" s="96"/>
      <c r="F96" s="41">
        <f>H96*1.2</f>
        <v>15552</v>
      </c>
      <c r="G96" s="42">
        <f>H96*1.1</f>
        <v>14256.000000000002</v>
      </c>
      <c r="H96" s="42">
        <v>12960</v>
      </c>
      <c r="I96" s="42">
        <f>H96*0.75</f>
        <v>9720</v>
      </c>
      <c r="J96" s="43">
        <f>H96*0.5</f>
        <v>6480</v>
      </c>
    </row>
    <row r="97" spans="1:10" ht="36" customHeight="1" x14ac:dyDescent="0.25">
      <c r="A97" s="7" t="s">
        <v>113</v>
      </c>
      <c r="B97" s="94" t="s">
        <v>194</v>
      </c>
      <c r="C97" s="95"/>
      <c r="D97" s="95"/>
      <c r="E97" s="96"/>
      <c r="F97" s="97">
        <v>11520</v>
      </c>
      <c r="G97" s="98"/>
      <c r="H97" s="98"/>
      <c r="I97" s="98"/>
      <c r="J97" s="99"/>
    </row>
    <row r="98" spans="1:10" ht="36" customHeight="1" x14ac:dyDescent="0.25">
      <c r="A98" s="7" t="s">
        <v>113</v>
      </c>
      <c r="B98" s="94" t="s">
        <v>195</v>
      </c>
      <c r="C98" s="95"/>
      <c r="D98" s="95"/>
      <c r="E98" s="96"/>
      <c r="F98" s="97">
        <v>5040</v>
      </c>
      <c r="G98" s="98"/>
      <c r="H98" s="98"/>
      <c r="I98" s="98"/>
      <c r="J98" s="99"/>
    </row>
    <row r="99" spans="1:10" ht="36" customHeight="1" thickBot="1" x14ac:dyDescent="0.3">
      <c r="A99" s="7"/>
      <c r="B99" s="94" t="s">
        <v>196</v>
      </c>
      <c r="C99" s="95"/>
      <c r="D99" s="95"/>
      <c r="E99" s="138"/>
      <c r="F99" s="26">
        <f>H99*1.2</f>
        <v>8640</v>
      </c>
      <c r="G99" s="26">
        <f>H99*1.1</f>
        <v>7920.0000000000009</v>
      </c>
      <c r="H99" s="26">
        <v>7200</v>
      </c>
      <c r="I99" s="26">
        <f>H99*0.75</f>
        <v>5400</v>
      </c>
      <c r="J99" s="26">
        <f>H99*0.5</f>
        <v>3600</v>
      </c>
    </row>
    <row r="100" spans="1:10" ht="54" customHeight="1" thickBot="1" x14ac:dyDescent="0.3">
      <c r="A100" s="7"/>
      <c r="B100" s="119" t="s">
        <v>197</v>
      </c>
      <c r="C100" s="120"/>
      <c r="D100" s="120"/>
      <c r="E100" s="121"/>
      <c r="F100" s="122"/>
      <c r="G100" s="123"/>
      <c r="H100" s="123"/>
      <c r="I100" s="123"/>
      <c r="J100" s="124"/>
    </row>
    <row r="101" spans="1:10" ht="36" customHeight="1" x14ac:dyDescent="0.25">
      <c r="A101" s="7"/>
      <c r="B101" s="112" t="s">
        <v>198</v>
      </c>
      <c r="C101" s="113"/>
      <c r="D101" s="113"/>
      <c r="E101" s="114"/>
      <c r="F101" s="115">
        <v>29016</v>
      </c>
      <c r="G101" s="116"/>
      <c r="H101" s="116"/>
      <c r="I101" s="116"/>
      <c r="J101" s="117"/>
    </row>
    <row r="102" spans="1:10" ht="36" customHeight="1" x14ac:dyDescent="0.25">
      <c r="A102" s="7"/>
      <c r="B102" s="94" t="s">
        <v>199</v>
      </c>
      <c r="C102" s="95"/>
      <c r="D102" s="95"/>
      <c r="E102" s="96"/>
      <c r="F102" s="97">
        <v>58140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200</v>
      </c>
      <c r="C103" s="95"/>
      <c r="D103" s="95"/>
      <c r="E103" s="96"/>
      <c r="F103" s="97">
        <v>72576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201</v>
      </c>
      <c r="C104" s="95"/>
      <c r="D104" s="95"/>
      <c r="E104" s="96"/>
      <c r="F104" s="97">
        <v>1080</v>
      </c>
      <c r="G104" s="98"/>
      <c r="H104" s="98"/>
      <c r="I104" s="98"/>
      <c r="J104" s="99"/>
    </row>
    <row r="105" spans="1:10" ht="36" customHeight="1" x14ac:dyDescent="0.25">
      <c r="A105" s="7"/>
      <c r="B105" s="94" t="s">
        <v>202</v>
      </c>
      <c r="C105" s="95"/>
      <c r="D105" s="95"/>
      <c r="E105" s="96"/>
      <c r="F105" s="97">
        <v>43560</v>
      </c>
      <c r="G105" s="98"/>
      <c r="H105" s="98"/>
      <c r="I105" s="98"/>
      <c r="J105" s="99"/>
    </row>
    <row r="106" spans="1:10" ht="36" customHeight="1" x14ac:dyDescent="0.25">
      <c r="A106" s="7"/>
      <c r="B106" s="94" t="s">
        <v>203</v>
      </c>
      <c r="C106" s="95"/>
      <c r="D106" s="95"/>
      <c r="E106" s="96"/>
      <c r="F106" s="97">
        <v>87084</v>
      </c>
      <c r="G106" s="98"/>
      <c r="H106" s="98"/>
      <c r="I106" s="98"/>
      <c r="J106" s="99"/>
    </row>
    <row r="107" spans="1:10" ht="36" customHeight="1" x14ac:dyDescent="0.25">
      <c r="A107" s="7"/>
      <c r="B107" s="94" t="s">
        <v>204</v>
      </c>
      <c r="C107" s="95"/>
      <c r="D107" s="95"/>
      <c r="E107" s="96"/>
      <c r="F107" s="97">
        <v>109008</v>
      </c>
      <c r="G107" s="98"/>
      <c r="H107" s="98"/>
      <c r="I107" s="98"/>
      <c r="J107" s="99"/>
    </row>
    <row r="108" spans="1:10" ht="36" customHeight="1" thickBot="1" x14ac:dyDescent="0.3">
      <c r="A108" s="7"/>
      <c r="B108" s="100" t="s">
        <v>205</v>
      </c>
      <c r="C108" s="101"/>
      <c r="D108" s="101"/>
      <c r="E108" s="102"/>
      <c r="F108" s="103">
        <v>1440</v>
      </c>
      <c r="G108" s="104"/>
      <c r="H108" s="104"/>
      <c r="I108" s="104"/>
      <c r="J108" s="105"/>
    </row>
    <row r="109" spans="1:10" ht="36" customHeight="1" x14ac:dyDescent="0.25">
      <c r="A109" s="7"/>
      <c r="B109" s="300" t="s">
        <v>185</v>
      </c>
      <c r="C109" s="301"/>
      <c r="D109" s="301"/>
      <c r="E109" s="301"/>
      <c r="F109" s="301"/>
      <c r="G109" s="301"/>
      <c r="H109" s="301"/>
      <c r="I109" s="301"/>
      <c r="J109" s="302"/>
    </row>
    <row r="110" spans="1:10" ht="36" customHeight="1" thickBot="1" x14ac:dyDescent="0.3">
      <c r="A110" s="7"/>
      <c r="B110" s="330" t="s">
        <v>206</v>
      </c>
      <c r="C110" s="330"/>
      <c r="D110" s="330"/>
      <c r="E110" s="330"/>
      <c r="F110" s="311">
        <v>90</v>
      </c>
      <c r="G110" s="311"/>
      <c r="H110" s="311"/>
      <c r="I110" s="311"/>
      <c r="J110" s="312"/>
    </row>
    <row r="111" spans="1:10" ht="24" thickBot="1" x14ac:dyDescent="0.3">
      <c r="A111" s="7"/>
      <c r="B111" s="85"/>
      <c r="C111" s="86"/>
      <c r="D111" s="86"/>
      <c r="E111" s="87"/>
      <c r="F111" s="88"/>
      <c r="G111" s="89"/>
      <c r="H111" s="89"/>
      <c r="I111" s="89"/>
      <c r="J111" s="90"/>
    </row>
    <row r="112" spans="1:10" ht="21" customHeight="1" x14ac:dyDescent="0.25">
      <c r="A112" s="7"/>
      <c r="B112" s="27"/>
      <c r="C112" s="28"/>
      <c r="D112" s="28"/>
      <c r="E112" s="28"/>
      <c r="F112" s="29"/>
      <c r="G112" s="29"/>
      <c r="H112" s="29"/>
      <c r="I112" s="29"/>
      <c r="J112" s="29"/>
    </row>
    <row r="113" spans="1:10" ht="56.25" customHeight="1" x14ac:dyDescent="0.25">
      <c r="A113" s="7"/>
      <c r="B113" s="91" t="s">
        <v>251</v>
      </c>
      <c r="C113" s="91"/>
      <c r="D113" s="91"/>
      <c r="E113" s="91"/>
      <c r="F113" s="91"/>
      <c r="G113" s="91"/>
      <c r="H113" s="91"/>
      <c r="I113" s="91"/>
      <c r="J113" s="91"/>
    </row>
    <row r="114" spans="1:10" ht="41.25" customHeight="1" x14ac:dyDescent="0.25">
      <c r="A114" s="7"/>
      <c r="B114" s="91" t="s">
        <v>208</v>
      </c>
      <c r="C114" s="91"/>
      <c r="D114" s="91"/>
      <c r="E114" s="91"/>
      <c r="F114" s="91"/>
      <c r="G114" s="91"/>
      <c r="H114" s="91"/>
      <c r="I114" s="91"/>
      <c r="J114" s="91"/>
    </row>
    <row r="115" spans="1:10" ht="21" x14ac:dyDescent="0.25">
      <c r="A115" s="7" t="s">
        <v>113</v>
      </c>
      <c r="B115" s="92" t="s">
        <v>256</v>
      </c>
      <c r="C115" s="92"/>
      <c r="D115" s="92"/>
      <c r="E115" s="92"/>
      <c r="F115" s="92"/>
      <c r="G115" s="92"/>
      <c r="H115" s="92"/>
      <c r="I115" s="92"/>
      <c r="J115" s="92"/>
    </row>
    <row r="116" spans="1:10" ht="42" customHeight="1" x14ac:dyDescent="0.25">
      <c r="A116" s="7"/>
      <c r="B116" s="93" t="s">
        <v>210</v>
      </c>
      <c r="C116" s="93"/>
      <c r="D116" s="93"/>
      <c r="E116" s="93"/>
      <c r="F116" s="93"/>
      <c r="G116" s="93"/>
      <c r="H116" s="93"/>
      <c r="I116" s="93"/>
      <c r="J116" s="93"/>
    </row>
    <row r="117" spans="1:10" ht="21" x14ac:dyDescent="0.25">
      <c r="A117" s="7"/>
    </row>
  </sheetData>
  <sheetProtection selectLockedCells="1" selectUnlockedCells="1"/>
  <mergeCells count="21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F87:J87"/>
    <mergeCell ref="B88:J88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B94:E94"/>
    <mergeCell ref="F94:J94"/>
    <mergeCell ref="B95:E95"/>
    <mergeCell ref="F95:J95"/>
    <mergeCell ref="B89:E89"/>
    <mergeCell ref="F89:J89"/>
    <mergeCell ref="B90:E90"/>
    <mergeCell ref="F90:J90"/>
    <mergeCell ref="B91:E91"/>
    <mergeCell ref="F91:J91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1" sqref="A51:XFD73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36331.199999999997</v>
      </c>
      <c r="G8" s="16">
        <f>H8*1.1</f>
        <v>33303.600000000006</v>
      </c>
      <c r="H8" s="16">
        <v>30276</v>
      </c>
      <c r="I8" s="16">
        <f>H8*0.75</f>
        <v>22707</v>
      </c>
      <c r="J8" s="16">
        <f>H8*0.5</f>
        <v>15138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50889.599999999999</v>
      </c>
      <c r="G9" s="18">
        <f>H9*1.1</f>
        <v>46648.800000000003</v>
      </c>
      <c r="H9" s="18">
        <v>42408</v>
      </c>
      <c r="I9" s="18">
        <f>H9*0.75</f>
        <v>31806</v>
      </c>
      <c r="J9" s="18">
        <f>H9*0.5</f>
        <v>21204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42055.199999999997</v>
      </c>
      <c r="G11" s="16">
        <f>H11*1.1</f>
        <v>38550.600000000006</v>
      </c>
      <c r="H11" s="16">
        <v>35046</v>
      </c>
      <c r="I11" s="16">
        <f>H11*0.75</f>
        <v>26284.5</v>
      </c>
      <c r="J11" s="16">
        <f>H11*0.5</f>
        <v>17523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58924.799999999996</v>
      </c>
      <c r="G12" s="18">
        <f>H12*1.1</f>
        <v>54014.400000000001</v>
      </c>
      <c r="H12" s="18">
        <v>49104</v>
      </c>
      <c r="I12" s="18">
        <f>H12*0.75</f>
        <v>36828</v>
      </c>
      <c r="J12" s="18">
        <f>H12*0.5</f>
        <v>24552</v>
      </c>
    </row>
    <row r="13" spans="1:10" ht="24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5076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7200</v>
      </c>
      <c r="G15" s="104"/>
      <c r="H15" s="104"/>
      <c r="I15" s="104"/>
      <c r="J15" s="105"/>
    </row>
    <row r="16" spans="1:10" ht="24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1440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2016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"&amp;MIN(F21:F50)&amp;" до "&amp;MAX(F21:F50)</f>
        <v>Цена от 3024 до 90720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3024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6048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9072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12096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15120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18144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21168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24192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27216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30240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33264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36288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39312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42336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45360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48384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51408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54432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57456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60480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63504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66528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69552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72576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75600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78624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81648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84672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87696</v>
      </c>
      <c r="G49" s="98"/>
      <c r="H49" s="98"/>
      <c r="I49" s="98"/>
      <c r="J49" s="99"/>
    </row>
    <row r="50" spans="1:10" ht="36" customHeight="1" outlineLevel="1" thickBot="1" x14ac:dyDescent="0.3">
      <c r="A50" s="7"/>
      <c r="B50" s="140" t="s">
        <v>250</v>
      </c>
      <c r="C50" s="138"/>
      <c r="D50" s="138"/>
      <c r="E50" s="96"/>
      <c r="F50" s="97">
        <v>90720</v>
      </c>
      <c r="G50" s="98"/>
      <c r="H50" s="98"/>
      <c r="I50" s="98"/>
      <c r="J50" s="99"/>
    </row>
    <row r="51" spans="1:10" ht="36" customHeight="1" thickBot="1" x14ac:dyDescent="0.3">
      <c r="A51" s="7"/>
      <c r="B51" s="149" t="s">
        <v>140</v>
      </c>
      <c r="C51" s="150"/>
      <c r="D51" s="150"/>
      <c r="E51" s="151"/>
      <c r="F51" s="152" t="str">
        <f>"Цена от "&amp;MIN(F52:F62)&amp;" до "&amp;MAX(F52:F62)</f>
        <v>Цена от 360 до 10980</v>
      </c>
      <c r="G51" s="153"/>
      <c r="H51" s="153"/>
      <c r="I51" s="153"/>
      <c r="J51" s="154"/>
    </row>
    <row r="52" spans="1:10" ht="36" customHeight="1" x14ac:dyDescent="0.25">
      <c r="A52" s="7"/>
      <c r="B52" s="94" t="s">
        <v>141</v>
      </c>
      <c r="C52" s="95"/>
      <c r="D52" s="95"/>
      <c r="E52" s="96"/>
      <c r="F52" s="97">
        <v>5220</v>
      </c>
      <c r="G52" s="98"/>
      <c r="H52" s="98"/>
      <c r="I52" s="98"/>
      <c r="J52" s="99"/>
    </row>
    <row r="53" spans="1:10" ht="36" customHeight="1" x14ac:dyDescent="0.25">
      <c r="A53" s="7"/>
      <c r="B53" s="112" t="s">
        <v>142</v>
      </c>
      <c r="C53" s="113"/>
      <c r="D53" s="113"/>
      <c r="E53" s="114"/>
      <c r="F53" s="97">
        <v>10980</v>
      </c>
      <c r="G53" s="98"/>
      <c r="H53" s="98"/>
      <c r="I53" s="98"/>
      <c r="J53" s="99"/>
    </row>
    <row r="54" spans="1:10" ht="36" customHeight="1" x14ac:dyDescent="0.25">
      <c r="A54" s="7"/>
      <c r="B54" s="94" t="s">
        <v>214</v>
      </c>
      <c r="C54" s="95"/>
      <c r="D54" s="95"/>
      <c r="E54" s="96"/>
      <c r="F54" s="97">
        <v>360</v>
      </c>
      <c r="G54" s="98"/>
      <c r="H54" s="98"/>
      <c r="I54" s="98"/>
      <c r="J54" s="99"/>
    </row>
    <row r="55" spans="1:10" ht="36" customHeight="1" x14ac:dyDescent="0.25">
      <c r="A55" s="7"/>
      <c r="B55" s="112" t="s">
        <v>144</v>
      </c>
      <c r="C55" s="113"/>
      <c r="D55" s="113"/>
      <c r="E55" s="114"/>
      <c r="F55" s="115">
        <v>3204</v>
      </c>
      <c r="G55" s="116"/>
      <c r="H55" s="116"/>
      <c r="I55" s="116"/>
      <c r="J55" s="117"/>
    </row>
    <row r="56" spans="1:10" ht="36" customHeight="1" x14ac:dyDescent="0.25">
      <c r="A56" s="7"/>
      <c r="B56" s="94" t="s">
        <v>145</v>
      </c>
      <c r="C56" s="95"/>
      <c r="D56" s="95"/>
      <c r="E56" s="96"/>
      <c r="F56" s="97">
        <v>2124</v>
      </c>
      <c r="G56" s="98"/>
      <c r="H56" s="98"/>
      <c r="I56" s="98"/>
      <c r="J56" s="99"/>
    </row>
    <row r="57" spans="1:10" ht="36" customHeight="1" x14ac:dyDescent="0.25">
      <c r="A57" s="7"/>
      <c r="B57" s="94" t="s">
        <v>146</v>
      </c>
      <c r="C57" s="95"/>
      <c r="D57" s="95"/>
      <c r="E57" s="96"/>
      <c r="F57" s="97">
        <v>2844</v>
      </c>
      <c r="G57" s="98"/>
      <c r="H57" s="98"/>
      <c r="I57" s="98"/>
      <c r="J57" s="99"/>
    </row>
    <row r="58" spans="1:10" ht="36" customHeight="1" x14ac:dyDescent="0.25">
      <c r="A58" s="7"/>
      <c r="B58" s="94" t="s">
        <v>147</v>
      </c>
      <c r="C58" s="95"/>
      <c r="D58" s="95"/>
      <c r="E58" s="96"/>
      <c r="F58" s="97">
        <v>720</v>
      </c>
      <c r="G58" s="98"/>
      <c r="H58" s="98"/>
      <c r="I58" s="98"/>
      <c r="J58" s="99"/>
    </row>
    <row r="59" spans="1:10" ht="36" customHeight="1" x14ac:dyDescent="0.25">
      <c r="A59" s="7"/>
      <c r="B59" s="94" t="s">
        <v>148</v>
      </c>
      <c r="C59" s="95"/>
      <c r="D59" s="95"/>
      <c r="E59" s="96"/>
      <c r="F59" s="97">
        <v>720</v>
      </c>
      <c r="G59" s="98"/>
      <c r="H59" s="98"/>
      <c r="I59" s="98"/>
      <c r="J59" s="99"/>
    </row>
    <row r="60" spans="1:10" ht="36" customHeight="1" x14ac:dyDescent="0.25">
      <c r="A60" s="7"/>
      <c r="B60" s="94" t="s">
        <v>149</v>
      </c>
      <c r="C60" s="95"/>
      <c r="D60" s="95"/>
      <c r="E60" s="96"/>
      <c r="F60" s="97">
        <v>1440</v>
      </c>
      <c r="G60" s="98"/>
      <c r="H60" s="98"/>
      <c r="I60" s="98"/>
      <c r="J60" s="99"/>
    </row>
    <row r="61" spans="1:10" ht="36" customHeight="1" x14ac:dyDescent="0.25">
      <c r="A61" s="7"/>
      <c r="B61" s="94" t="s">
        <v>150</v>
      </c>
      <c r="C61" s="95"/>
      <c r="D61" s="95"/>
      <c r="E61" s="96"/>
      <c r="F61" s="97">
        <v>2160</v>
      </c>
      <c r="G61" s="98"/>
      <c r="H61" s="98"/>
      <c r="I61" s="98"/>
      <c r="J61" s="99"/>
    </row>
    <row r="62" spans="1:10" ht="36" customHeight="1" thickBot="1" x14ac:dyDescent="0.3">
      <c r="A62" s="7"/>
      <c r="B62" s="94" t="s">
        <v>151</v>
      </c>
      <c r="C62" s="95"/>
      <c r="D62" s="95"/>
      <c r="E62" s="96"/>
      <c r="F62" s="97">
        <v>5580</v>
      </c>
      <c r="G62" s="98"/>
      <c r="H62" s="98"/>
      <c r="I62" s="98"/>
      <c r="J62" s="99"/>
    </row>
    <row r="63" spans="1:10" ht="54" customHeight="1" thickBot="1" x14ac:dyDescent="0.3">
      <c r="A63" s="7"/>
      <c r="B63" s="251" t="s">
        <v>215</v>
      </c>
      <c r="C63" s="252"/>
      <c r="D63" s="252"/>
      <c r="E63" s="253"/>
      <c r="F63" s="273" t="str">
        <f>"Цена от "&amp;MIN(F65,F69:J70,H103,F71:J82)&amp;" до "&amp;MAX(F65,F69:J70,H103,F71:J82)</f>
        <v>Цена от 1170 до 64800</v>
      </c>
      <c r="G63" s="274"/>
      <c r="H63" s="274"/>
      <c r="I63" s="274"/>
      <c r="J63" s="275"/>
    </row>
    <row r="64" spans="1:10" ht="24" thickBot="1" x14ac:dyDescent="0.3">
      <c r="A64" s="7"/>
      <c r="B64" s="85"/>
      <c r="C64" s="86"/>
      <c r="D64" s="86"/>
      <c r="E64" s="87"/>
      <c r="F64" s="88"/>
      <c r="G64" s="89"/>
      <c r="H64" s="89"/>
      <c r="I64" s="89"/>
      <c r="J64" s="90"/>
    </row>
    <row r="65" spans="1:10" ht="36" customHeight="1" x14ac:dyDescent="0.25">
      <c r="A65" s="7"/>
      <c r="B65" s="94" t="s">
        <v>153</v>
      </c>
      <c r="C65" s="95"/>
      <c r="D65" s="95"/>
      <c r="E65" s="96"/>
      <c r="F65" s="97">
        <v>30780</v>
      </c>
      <c r="G65" s="98"/>
      <c r="H65" s="98"/>
      <c r="I65" s="98"/>
      <c r="J65" s="99"/>
    </row>
    <row r="66" spans="1:10" ht="36" customHeight="1" x14ac:dyDescent="0.25">
      <c r="A66" s="7"/>
      <c r="B66" s="132" t="s">
        <v>154</v>
      </c>
      <c r="C66" s="133"/>
      <c r="D66" s="133"/>
      <c r="E66" s="134"/>
      <c r="F66" s="135">
        <v>3078</v>
      </c>
      <c r="G66" s="136"/>
      <c r="H66" s="136"/>
      <c r="I66" s="136"/>
      <c r="J66" s="137"/>
    </row>
    <row r="67" spans="1:10" ht="36" customHeight="1" thickBot="1" x14ac:dyDescent="0.3">
      <c r="A67" s="7"/>
      <c r="B67" s="132" t="s">
        <v>155</v>
      </c>
      <c r="C67" s="133"/>
      <c r="D67" s="133"/>
      <c r="E67" s="134"/>
      <c r="F67" s="135">
        <v>15372</v>
      </c>
      <c r="G67" s="136"/>
      <c r="H67" s="136"/>
      <c r="I67" s="136"/>
      <c r="J67" s="137"/>
    </row>
    <row r="68" spans="1:10" ht="24" thickBot="1" x14ac:dyDescent="0.3">
      <c r="A68" s="7"/>
      <c r="B68" s="227"/>
      <c r="C68" s="228"/>
      <c r="D68" s="228"/>
      <c r="E68" s="229"/>
      <c r="F68" s="88"/>
      <c r="G68" s="89"/>
      <c r="H68" s="89"/>
      <c r="I68" s="89"/>
      <c r="J68" s="90"/>
    </row>
    <row r="69" spans="1:10" ht="36" customHeight="1" x14ac:dyDescent="0.25">
      <c r="A69" s="7" t="s">
        <v>111</v>
      </c>
      <c r="B69" s="474" t="s">
        <v>156</v>
      </c>
      <c r="C69" s="475"/>
      <c r="D69" s="475"/>
      <c r="E69" s="476"/>
      <c r="F69" s="245">
        <v>10800</v>
      </c>
      <c r="G69" s="277"/>
      <c r="H69" s="277"/>
      <c r="I69" s="277"/>
      <c r="J69" s="278"/>
    </row>
    <row r="70" spans="1:10" ht="36" customHeight="1" x14ac:dyDescent="0.25">
      <c r="A70" s="7" t="s">
        <v>111</v>
      </c>
      <c r="B70" s="280" t="s">
        <v>157</v>
      </c>
      <c r="C70" s="281"/>
      <c r="D70" s="281"/>
      <c r="E70" s="282"/>
      <c r="F70" s="305">
        <v>3204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158</v>
      </c>
      <c r="C71" s="281"/>
      <c r="D71" s="281"/>
      <c r="E71" s="282"/>
      <c r="F71" s="305">
        <v>7740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280" t="s">
        <v>159</v>
      </c>
      <c r="C72" s="281"/>
      <c r="D72" s="281"/>
      <c r="E72" s="282"/>
      <c r="F72" s="305">
        <v>21420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280" t="s">
        <v>160</v>
      </c>
      <c r="C73" s="281"/>
      <c r="D73" s="281"/>
      <c r="E73" s="282"/>
      <c r="F73" s="305">
        <v>25704</v>
      </c>
      <c r="G73" s="305"/>
      <c r="H73" s="305"/>
      <c r="I73" s="305"/>
      <c r="J73" s="306"/>
    </row>
    <row r="74" spans="1:10" ht="36" customHeight="1" x14ac:dyDescent="0.25">
      <c r="A74" s="7" t="s">
        <v>111</v>
      </c>
      <c r="B74" s="280" t="s">
        <v>161</v>
      </c>
      <c r="C74" s="281"/>
      <c r="D74" s="281"/>
      <c r="E74" s="282"/>
      <c r="F74" s="305">
        <v>3204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280" t="s">
        <v>162</v>
      </c>
      <c r="C75" s="281"/>
      <c r="D75" s="281"/>
      <c r="E75" s="282"/>
      <c r="F75" s="305">
        <v>5688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280" t="s">
        <v>163</v>
      </c>
      <c r="C76" s="281"/>
      <c r="D76" s="281"/>
      <c r="E76" s="282"/>
      <c r="F76" s="305">
        <v>10980</v>
      </c>
      <c r="G76" s="305"/>
      <c r="H76" s="305"/>
      <c r="I76" s="305"/>
      <c r="J76" s="306"/>
    </row>
    <row r="77" spans="1:10" ht="36" customHeight="1" x14ac:dyDescent="0.25">
      <c r="A77" s="7"/>
      <c r="B77" s="280" t="s">
        <v>164</v>
      </c>
      <c r="C77" s="281"/>
      <c r="D77" s="281"/>
      <c r="E77" s="282"/>
      <c r="F77" s="305">
        <v>64800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280" t="s">
        <v>165</v>
      </c>
      <c r="C78" s="281"/>
      <c r="D78" s="281"/>
      <c r="E78" s="282"/>
      <c r="F78" s="305">
        <v>1170</v>
      </c>
      <c r="G78" s="305"/>
      <c r="H78" s="305"/>
      <c r="I78" s="305"/>
      <c r="J78" s="306"/>
    </row>
    <row r="79" spans="1:10" ht="36" customHeight="1" x14ac:dyDescent="0.25">
      <c r="A79" s="7"/>
      <c r="B79" s="280" t="s">
        <v>166</v>
      </c>
      <c r="C79" s="281"/>
      <c r="D79" s="281"/>
      <c r="E79" s="282"/>
      <c r="F79" s="305">
        <v>18684</v>
      </c>
      <c r="G79" s="305"/>
      <c r="H79" s="305"/>
      <c r="I79" s="305"/>
      <c r="J79" s="306"/>
    </row>
    <row r="80" spans="1:10" ht="36" customHeight="1" x14ac:dyDescent="0.25">
      <c r="B80" s="280" t="s">
        <v>167</v>
      </c>
      <c r="C80" s="281"/>
      <c r="D80" s="281"/>
      <c r="E80" s="282"/>
      <c r="F80" s="305">
        <v>14472</v>
      </c>
      <c r="G80" s="305"/>
      <c r="H80" s="305"/>
      <c r="I80" s="305"/>
      <c r="J80" s="306"/>
    </row>
    <row r="81" spans="1:10" ht="36" customHeight="1" x14ac:dyDescent="0.25">
      <c r="A81" s="7" t="s">
        <v>111</v>
      </c>
      <c r="B81" s="280" t="s">
        <v>168</v>
      </c>
      <c r="C81" s="281"/>
      <c r="D81" s="281"/>
      <c r="E81" s="282"/>
      <c r="F81" s="305">
        <v>63720</v>
      </c>
      <c r="G81" s="305"/>
      <c r="H81" s="305"/>
      <c r="I81" s="305"/>
      <c r="J81" s="306"/>
    </row>
    <row r="82" spans="1:10" ht="36" customHeight="1" x14ac:dyDescent="0.25">
      <c r="A82" s="7" t="s">
        <v>111</v>
      </c>
      <c r="B82" s="280" t="s">
        <v>169</v>
      </c>
      <c r="C82" s="281"/>
      <c r="D82" s="281"/>
      <c r="E82" s="282"/>
      <c r="F82" s="305">
        <v>2970</v>
      </c>
      <c r="G82" s="305"/>
      <c r="H82" s="305"/>
      <c r="I82" s="305"/>
      <c r="J82" s="306"/>
    </row>
    <row r="83" spans="1:10" ht="37.5" customHeight="1" x14ac:dyDescent="0.25">
      <c r="A83" s="7"/>
      <c r="B83" s="94" t="s">
        <v>170</v>
      </c>
      <c r="C83" s="95"/>
      <c r="D83" s="95"/>
      <c r="E83" s="96"/>
      <c r="F83" s="305">
        <v>4770</v>
      </c>
      <c r="G83" s="305"/>
      <c r="H83" s="305"/>
      <c r="I83" s="305"/>
      <c r="J83" s="306"/>
    </row>
    <row r="84" spans="1:10" ht="36" customHeight="1" x14ac:dyDescent="0.25">
      <c r="A84" s="7"/>
      <c r="B84" s="94" t="s">
        <v>171</v>
      </c>
      <c r="C84" s="95"/>
      <c r="D84" s="95"/>
      <c r="E84" s="96"/>
      <c r="F84" s="305">
        <v>64800</v>
      </c>
      <c r="G84" s="305"/>
      <c r="H84" s="305"/>
      <c r="I84" s="305"/>
      <c r="J84" s="306"/>
    </row>
    <row r="85" spans="1:10" ht="36" customHeight="1" x14ac:dyDescent="0.25">
      <c r="A85" s="7"/>
      <c r="B85" s="94" t="s">
        <v>172</v>
      </c>
      <c r="C85" s="95"/>
      <c r="D85" s="95"/>
      <c r="E85" s="138"/>
      <c r="F85" s="305">
        <v>30060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280" t="s">
        <v>173</v>
      </c>
      <c r="C86" s="281"/>
      <c r="D86" s="281"/>
      <c r="E86" s="282"/>
      <c r="F86" s="305">
        <v>15120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280" t="s">
        <v>174</v>
      </c>
      <c r="C87" s="281"/>
      <c r="D87" s="281"/>
      <c r="E87" s="282"/>
      <c r="F87" s="305">
        <v>5040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280" t="s">
        <v>175</v>
      </c>
      <c r="C88" s="281"/>
      <c r="D88" s="281"/>
      <c r="E88" s="282"/>
      <c r="F88" s="470">
        <v>11520</v>
      </c>
      <c r="G88" s="139"/>
      <c r="H88" s="139"/>
      <c r="I88" s="139"/>
      <c r="J88" s="197"/>
    </row>
    <row r="89" spans="1:10" ht="36" customHeight="1" x14ac:dyDescent="0.25">
      <c r="A89" s="7" t="s">
        <v>113</v>
      </c>
      <c r="B89" s="280" t="s">
        <v>176</v>
      </c>
      <c r="C89" s="281"/>
      <c r="D89" s="281"/>
      <c r="E89" s="282"/>
      <c r="F89" s="470">
        <v>30240</v>
      </c>
      <c r="G89" s="139"/>
      <c r="H89" s="139"/>
      <c r="I89" s="139"/>
      <c r="J89" s="197"/>
    </row>
    <row r="90" spans="1:10" ht="36" customHeight="1" x14ac:dyDescent="0.25">
      <c r="A90" s="7" t="s">
        <v>113</v>
      </c>
      <c r="B90" s="280" t="s">
        <v>177</v>
      </c>
      <c r="C90" s="281"/>
      <c r="D90" s="281"/>
      <c r="E90" s="282"/>
      <c r="F90" s="470">
        <v>36288</v>
      </c>
      <c r="G90" s="139"/>
      <c r="H90" s="139"/>
      <c r="I90" s="139"/>
      <c r="J90" s="197"/>
    </row>
    <row r="91" spans="1:10" ht="36" customHeight="1" x14ac:dyDescent="0.25">
      <c r="A91" s="7" t="s">
        <v>113</v>
      </c>
      <c r="B91" s="280" t="s">
        <v>178</v>
      </c>
      <c r="C91" s="281"/>
      <c r="D91" s="281"/>
      <c r="E91" s="282"/>
      <c r="F91" s="470">
        <v>5040</v>
      </c>
      <c r="G91" s="139"/>
      <c r="H91" s="139"/>
      <c r="I91" s="139"/>
      <c r="J91" s="197"/>
    </row>
    <row r="92" spans="1:10" ht="36" customHeight="1" x14ac:dyDescent="0.25">
      <c r="A92" s="7" t="s">
        <v>113</v>
      </c>
      <c r="B92" s="280" t="s">
        <v>179</v>
      </c>
      <c r="C92" s="281"/>
      <c r="D92" s="281"/>
      <c r="E92" s="282"/>
      <c r="F92" s="470">
        <v>8640</v>
      </c>
      <c r="G92" s="139"/>
      <c r="H92" s="139"/>
      <c r="I92" s="139"/>
      <c r="J92" s="197"/>
    </row>
    <row r="93" spans="1:10" ht="36" customHeight="1" x14ac:dyDescent="0.25">
      <c r="A93" s="7" t="s">
        <v>113</v>
      </c>
      <c r="B93" s="280" t="s">
        <v>180</v>
      </c>
      <c r="C93" s="281"/>
      <c r="D93" s="281"/>
      <c r="E93" s="282"/>
      <c r="F93" s="470">
        <v>15840</v>
      </c>
      <c r="G93" s="139"/>
      <c r="H93" s="139"/>
      <c r="I93" s="139"/>
      <c r="J93" s="197"/>
    </row>
    <row r="94" spans="1:10" ht="36" customHeight="1" x14ac:dyDescent="0.25">
      <c r="A94" s="7" t="s">
        <v>113</v>
      </c>
      <c r="B94" s="280" t="s">
        <v>181</v>
      </c>
      <c r="C94" s="281"/>
      <c r="D94" s="281"/>
      <c r="E94" s="282"/>
      <c r="F94" s="470">
        <v>2160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182</v>
      </c>
      <c r="C95" s="281"/>
      <c r="D95" s="281"/>
      <c r="E95" s="282"/>
      <c r="F95" s="470">
        <v>89280</v>
      </c>
      <c r="G95" s="139"/>
      <c r="H95" s="139"/>
      <c r="I95" s="139"/>
      <c r="J95" s="197"/>
    </row>
    <row r="96" spans="1:10" ht="36" customHeight="1" thickBot="1" x14ac:dyDescent="0.3">
      <c r="A96" s="7" t="s">
        <v>113</v>
      </c>
      <c r="B96" s="471" t="s">
        <v>183</v>
      </c>
      <c r="C96" s="472"/>
      <c r="D96" s="472"/>
      <c r="E96" s="473"/>
      <c r="F96" s="207">
        <v>4320</v>
      </c>
      <c r="G96" s="104"/>
      <c r="H96" s="104"/>
      <c r="I96" s="104"/>
      <c r="J96" s="105"/>
    </row>
    <row r="97" spans="1:10" ht="36" customHeight="1" thickBot="1" x14ac:dyDescent="0.3">
      <c r="A97" s="7"/>
      <c r="B97" s="38" t="s">
        <v>184</v>
      </c>
      <c r="C97" s="39"/>
      <c r="D97" s="39"/>
      <c r="E97" s="40"/>
      <c r="F97" s="273"/>
      <c r="G97" s="274"/>
      <c r="H97" s="274"/>
      <c r="I97" s="274"/>
      <c r="J97" s="275"/>
    </row>
    <row r="98" spans="1:10" ht="22.5" customHeight="1" thickBot="1" x14ac:dyDescent="0.3">
      <c r="A98" s="7" t="s">
        <v>111</v>
      </c>
      <c r="B98" s="188" t="s">
        <v>185</v>
      </c>
      <c r="C98" s="189"/>
      <c r="D98" s="189"/>
      <c r="E98" s="189"/>
      <c r="F98" s="189"/>
      <c r="G98" s="189"/>
      <c r="H98" s="189"/>
      <c r="I98" s="189"/>
      <c r="J98" s="190"/>
    </row>
    <row r="99" spans="1:10" ht="36" customHeight="1" x14ac:dyDescent="0.25">
      <c r="A99" s="7"/>
      <c r="B99" s="166" t="s">
        <v>186</v>
      </c>
      <c r="C99" s="191"/>
      <c r="D99" s="191"/>
      <c r="E99" s="192"/>
      <c r="F99" s="115">
        <v>60</v>
      </c>
      <c r="G99" s="116"/>
      <c r="H99" s="116"/>
      <c r="I99" s="116"/>
      <c r="J99" s="117"/>
    </row>
    <row r="100" spans="1:10" ht="36" customHeight="1" x14ac:dyDescent="0.25">
      <c r="A100" s="7"/>
      <c r="B100" s="94" t="s">
        <v>187</v>
      </c>
      <c r="C100" s="95"/>
      <c r="D100" s="95"/>
      <c r="E100" s="96"/>
      <c r="F100" s="97">
        <v>60</v>
      </c>
      <c r="G100" s="98"/>
      <c r="H100" s="98"/>
      <c r="I100" s="98"/>
      <c r="J100" s="99"/>
    </row>
    <row r="101" spans="1:10" ht="36" customHeight="1" thickBot="1" x14ac:dyDescent="0.3">
      <c r="A101" s="7"/>
      <c r="B101" s="94" t="s">
        <v>188</v>
      </c>
      <c r="C101" s="95"/>
      <c r="D101" s="95"/>
      <c r="E101" s="96"/>
      <c r="F101" s="97">
        <v>120</v>
      </c>
      <c r="G101" s="98"/>
      <c r="H101" s="98"/>
      <c r="I101" s="98"/>
      <c r="J101" s="99"/>
    </row>
    <row r="102" spans="1:10" ht="36" customHeight="1" thickBot="1" x14ac:dyDescent="0.3">
      <c r="A102" s="7"/>
      <c r="B102" s="119" t="s">
        <v>189</v>
      </c>
      <c r="C102" s="120"/>
      <c r="D102" s="120"/>
      <c r="E102" s="121"/>
      <c r="F102" s="273"/>
      <c r="G102" s="274"/>
      <c r="H102" s="274"/>
      <c r="I102" s="274"/>
      <c r="J102" s="275"/>
    </row>
    <row r="103" spans="1:10" ht="36" customHeight="1" x14ac:dyDescent="0.25">
      <c r="A103" s="7" t="s">
        <v>111</v>
      </c>
      <c r="B103" s="280" t="s">
        <v>190</v>
      </c>
      <c r="C103" s="281"/>
      <c r="D103" s="281"/>
      <c r="E103" s="282"/>
      <c r="F103" s="41">
        <f>H103*1.2</f>
        <v>19958.399999999998</v>
      </c>
      <c r="G103" s="42">
        <f>H103*1.1</f>
        <v>18295.2</v>
      </c>
      <c r="H103" s="42">
        <v>16632</v>
      </c>
      <c r="I103" s="42">
        <f>H103*0.75</f>
        <v>12474</v>
      </c>
      <c r="J103" s="43">
        <f>H103*0.5</f>
        <v>8316</v>
      </c>
    </row>
    <row r="104" spans="1:10" ht="36" customHeight="1" x14ac:dyDescent="0.25">
      <c r="A104" s="7" t="s">
        <v>111</v>
      </c>
      <c r="B104" s="280" t="s">
        <v>191</v>
      </c>
      <c r="C104" s="281"/>
      <c r="D104" s="281"/>
      <c r="E104" s="282"/>
      <c r="F104" s="97">
        <v>13788</v>
      </c>
      <c r="G104" s="98"/>
      <c r="H104" s="98"/>
      <c r="I104" s="98"/>
      <c r="J104" s="99"/>
    </row>
    <row r="105" spans="1:10" ht="36" customHeight="1" x14ac:dyDescent="0.25">
      <c r="A105" s="7" t="s">
        <v>111</v>
      </c>
      <c r="B105" s="280" t="s">
        <v>192</v>
      </c>
      <c r="C105" s="281"/>
      <c r="D105" s="281"/>
      <c r="E105" s="282"/>
      <c r="F105" s="97">
        <v>2484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280" t="s">
        <v>193</v>
      </c>
      <c r="C106" s="281"/>
      <c r="D106" s="281"/>
      <c r="E106" s="282"/>
      <c r="F106" s="41">
        <f>H106*1.2</f>
        <v>28512</v>
      </c>
      <c r="G106" s="42">
        <f>H106*1.1</f>
        <v>26136.000000000004</v>
      </c>
      <c r="H106" s="42">
        <v>23760</v>
      </c>
      <c r="I106" s="42">
        <f>H106*0.75</f>
        <v>17820</v>
      </c>
      <c r="J106" s="43">
        <f>H106*0.5</f>
        <v>11880</v>
      </c>
    </row>
    <row r="107" spans="1:10" ht="36" customHeight="1" x14ac:dyDescent="0.25">
      <c r="A107" s="7" t="s">
        <v>113</v>
      </c>
      <c r="B107" s="280" t="s">
        <v>194</v>
      </c>
      <c r="C107" s="281"/>
      <c r="D107" s="281"/>
      <c r="E107" s="282"/>
      <c r="F107" s="470">
        <v>19440</v>
      </c>
      <c r="G107" s="139"/>
      <c r="H107" s="139"/>
      <c r="I107" s="139"/>
      <c r="J107" s="197"/>
    </row>
    <row r="108" spans="1:10" ht="36" customHeight="1" x14ac:dyDescent="0.25">
      <c r="A108" s="7" t="s">
        <v>113</v>
      </c>
      <c r="B108" s="280" t="s">
        <v>195</v>
      </c>
      <c r="C108" s="281"/>
      <c r="D108" s="281"/>
      <c r="E108" s="282"/>
      <c r="F108" s="470">
        <v>3600</v>
      </c>
      <c r="G108" s="139"/>
      <c r="H108" s="139"/>
      <c r="I108" s="139"/>
      <c r="J108" s="197"/>
    </row>
    <row r="109" spans="1:10" ht="36" customHeight="1" x14ac:dyDescent="0.25">
      <c r="A109" s="7"/>
      <c r="B109" s="94" t="s">
        <v>196</v>
      </c>
      <c r="C109" s="95"/>
      <c r="D109" s="95"/>
      <c r="E109" s="138"/>
      <c r="F109" s="26">
        <f>H109*1.2</f>
        <v>39916.799999999996</v>
      </c>
      <c r="G109" s="26">
        <f>H109*1.1</f>
        <v>36590.400000000001</v>
      </c>
      <c r="H109" s="26">
        <v>33264</v>
      </c>
      <c r="I109" s="26">
        <f>H109*0.75</f>
        <v>24948</v>
      </c>
      <c r="J109" s="26">
        <f>H109*0.5</f>
        <v>16632</v>
      </c>
    </row>
    <row r="110" spans="1:10" ht="54" customHeight="1" thickBot="1" x14ac:dyDescent="0.3">
      <c r="A110" s="7"/>
      <c r="B110" s="350" t="s">
        <v>197</v>
      </c>
      <c r="C110" s="351"/>
      <c r="D110" s="351"/>
      <c r="E110" s="352"/>
      <c r="F110" s="443"/>
      <c r="G110" s="444"/>
      <c r="H110" s="444"/>
      <c r="I110" s="444"/>
      <c r="J110" s="445"/>
    </row>
    <row r="111" spans="1:10" ht="36" customHeight="1" x14ac:dyDescent="0.25">
      <c r="A111" s="7"/>
      <c r="B111" s="112" t="s">
        <v>198</v>
      </c>
      <c r="C111" s="113"/>
      <c r="D111" s="113"/>
      <c r="E111" s="114"/>
      <c r="F111" s="115">
        <v>16992</v>
      </c>
      <c r="G111" s="116"/>
      <c r="H111" s="116"/>
      <c r="I111" s="116"/>
      <c r="J111" s="117"/>
    </row>
    <row r="112" spans="1:10" ht="36" customHeight="1" x14ac:dyDescent="0.25">
      <c r="A112" s="7"/>
      <c r="B112" s="94" t="s">
        <v>199</v>
      </c>
      <c r="C112" s="95"/>
      <c r="D112" s="95"/>
      <c r="E112" s="96"/>
      <c r="F112" s="97">
        <v>33984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200</v>
      </c>
      <c r="C113" s="95"/>
      <c r="D113" s="95"/>
      <c r="E113" s="96"/>
      <c r="F113" s="97">
        <v>42480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201</v>
      </c>
      <c r="C114" s="95"/>
      <c r="D114" s="95"/>
      <c r="E114" s="96"/>
      <c r="F114" s="97">
        <v>720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202</v>
      </c>
      <c r="C115" s="95"/>
      <c r="D115" s="95"/>
      <c r="E115" s="96"/>
      <c r="F115" s="97">
        <v>25488</v>
      </c>
      <c r="G115" s="98"/>
      <c r="H115" s="98"/>
      <c r="I115" s="98"/>
      <c r="J115" s="99"/>
    </row>
    <row r="116" spans="1:10" ht="36" customHeight="1" x14ac:dyDescent="0.25">
      <c r="A116" s="7"/>
      <c r="B116" s="94" t="s">
        <v>203</v>
      </c>
      <c r="C116" s="95"/>
      <c r="D116" s="95"/>
      <c r="E116" s="96"/>
      <c r="F116" s="97">
        <v>50976</v>
      </c>
      <c r="G116" s="98"/>
      <c r="H116" s="98"/>
      <c r="I116" s="98"/>
      <c r="J116" s="99"/>
    </row>
    <row r="117" spans="1:10" ht="36" customHeight="1" x14ac:dyDescent="0.25">
      <c r="A117" s="7"/>
      <c r="B117" s="94" t="s">
        <v>204</v>
      </c>
      <c r="C117" s="95"/>
      <c r="D117" s="95"/>
      <c r="E117" s="96"/>
      <c r="F117" s="97">
        <v>63720</v>
      </c>
      <c r="G117" s="98"/>
      <c r="H117" s="98"/>
      <c r="I117" s="98"/>
      <c r="J117" s="99"/>
    </row>
    <row r="118" spans="1:10" ht="36" customHeight="1" thickBot="1" x14ac:dyDescent="0.3">
      <c r="A118" s="7"/>
      <c r="B118" s="100" t="s">
        <v>205</v>
      </c>
      <c r="C118" s="101"/>
      <c r="D118" s="101"/>
      <c r="E118" s="102"/>
      <c r="F118" s="103">
        <v>900</v>
      </c>
      <c r="G118" s="104"/>
      <c r="H118" s="104"/>
      <c r="I118" s="104"/>
      <c r="J118" s="105"/>
    </row>
    <row r="119" spans="1:10" ht="36" customHeight="1" x14ac:dyDescent="0.25">
      <c r="A119" s="7"/>
      <c r="B119" s="300" t="s">
        <v>185</v>
      </c>
      <c r="C119" s="301"/>
      <c r="D119" s="301"/>
      <c r="E119" s="301"/>
      <c r="F119" s="301"/>
      <c r="G119" s="301"/>
      <c r="H119" s="301"/>
      <c r="I119" s="301"/>
      <c r="J119" s="302"/>
    </row>
    <row r="120" spans="1:10" ht="36" customHeight="1" thickBot="1" x14ac:dyDescent="0.3">
      <c r="A120" s="7"/>
      <c r="B120" s="330" t="s">
        <v>206</v>
      </c>
      <c r="C120" s="330"/>
      <c r="D120" s="330"/>
      <c r="E120" s="330"/>
      <c r="F120" s="311">
        <v>90</v>
      </c>
      <c r="G120" s="311"/>
      <c r="H120" s="311"/>
      <c r="I120" s="311"/>
      <c r="J120" s="312"/>
    </row>
    <row r="121" spans="1:10" ht="24" thickBot="1" x14ac:dyDescent="0.3">
      <c r="A121" s="7"/>
      <c r="B121" s="85"/>
      <c r="C121" s="86"/>
      <c r="D121" s="86"/>
      <c r="E121" s="87"/>
      <c r="F121" s="88"/>
      <c r="G121" s="89"/>
      <c r="H121" s="89"/>
      <c r="I121" s="89"/>
      <c r="J121" s="90"/>
    </row>
    <row r="122" spans="1:10" ht="21" customHeight="1" x14ac:dyDescent="0.25">
      <c r="A122" s="7"/>
      <c r="B122" s="27"/>
      <c r="C122" s="28"/>
      <c r="D122" s="28"/>
      <c r="E122" s="28"/>
      <c r="F122" s="29"/>
      <c r="G122" s="29"/>
      <c r="H122" s="29"/>
      <c r="I122" s="29"/>
      <c r="J122" s="29"/>
    </row>
    <row r="123" spans="1:10" ht="56.25" customHeight="1" x14ac:dyDescent="0.25">
      <c r="A123" s="7"/>
      <c r="B123" s="91" t="s">
        <v>251</v>
      </c>
      <c r="C123" s="91"/>
      <c r="D123" s="91"/>
      <c r="E123" s="91"/>
      <c r="F123" s="91"/>
      <c r="G123" s="91"/>
      <c r="H123" s="91"/>
      <c r="I123" s="91"/>
      <c r="J123" s="91"/>
    </row>
    <row r="124" spans="1:10" ht="41.25" customHeight="1" x14ac:dyDescent="0.25">
      <c r="A124" s="7"/>
      <c r="B124" s="91" t="s">
        <v>208</v>
      </c>
      <c r="C124" s="91"/>
      <c r="D124" s="91"/>
      <c r="E124" s="91"/>
      <c r="F124" s="91"/>
      <c r="G124" s="91"/>
      <c r="H124" s="91"/>
      <c r="I124" s="91"/>
      <c r="J124" s="91"/>
    </row>
    <row r="125" spans="1:10" ht="21" x14ac:dyDescent="0.25">
      <c r="A125" s="7" t="s">
        <v>113</v>
      </c>
      <c r="B125" s="92" t="s">
        <v>256</v>
      </c>
      <c r="C125" s="92"/>
      <c r="D125" s="92"/>
      <c r="E125" s="92"/>
      <c r="F125" s="92"/>
      <c r="G125" s="92"/>
      <c r="H125" s="92"/>
      <c r="I125" s="92"/>
      <c r="J125" s="92"/>
    </row>
    <row r="126" spans="1:10" ht="42" customHeight="1" x14ac:dyDescent="0.25">
      <c r="A126" s="7"/>
      <c r="B126" s="93" t="s">
        <v>210</v>
      </c>
      <c r="C126" s="93"/>
      <c r="D126" s="93"/>
      <c r="E126" s="93"/>
      <c r="F126" s="93"/>
      <c r="G126" s="93"/>
      <c r="H126" s="93"/>
      <c r="I126" s="93"/>
      <c r="J126" s="93"/>
    </row>
    <row r="127" spans="1:10" ht="21" x14ac:dyDescent="0.25">
      <c r="A127" s="7"/>
    </row>
  </sheetData>
  <sheetProtection selectLockedCells="1" selectUnlockedCells="1"/>
  <mergeCells count="23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3:J123"/>
    <mergeCell ref="B124:J124"/>
    <mergeCell ref="B125:J125"/>
    <mergeCell ref="B126:J126"/>
    <mergeCell ref="B117:E117"/>
    <mergeCell ref="F117:J117"/>
    <mergeCell ref="B118:E118"/>
    <mergeCell ref="F118:J118"/>
    <mergeCell ref="B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topLeftCell="B1" zoomScale="50" zoomScaleNormal="60" zoomScaleSheetLayoutView="50" workbookViewId="0">
      <pane ySplit="4" topLeftCell="A59" activePane="bottomLeft" state="frozen"/>
      <selection activeCell="B11" sqref="B11:E11"/>
      <selection pane="bottomLeft" activeCell="A46" sqref="A46:XFD68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74930.399999999994</v>
      </c>
      <c r="G8" s="16">
        <f>H8*1.1</f>
        <v>68686.200000000012</v>
      </c>
      <c r="H8" s="16">
        <v>62442</v>
      </c>
      <c r="I8" s="16">
        <f>H8*0.75</f>
        <v>46831.5</v>
      </c>
      <c r="J8" s="16">
        <f>H8*0.5</f>
        <v>31221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187401.60000000001</v>
      </c>
      <c r="G9" s="18">
        <f>H9*1.1</f>
        <v>171784.80000000002</v>
      </c>
      <c r="H9" s="18">
        <v>156168</v>
      </c>
      <c r="I9" s="18">
        <f>H9*0.75</f>
        <v>117126</v>
      </c>
      <c r="J9" s="18">
        <f>H9*0.5</f>
        <v>78084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84283.199999999997</v>
      </c>
      <c r="G11" s="16">
        <f>H11*1.1</f>
        <v>77259.600000000006</v>
      </c>
      <c r="H11" s="16">
        <v>70236</v>
      </c>
      <c r="I11" s="16">
        <f>H11*0.75</f>
        <v>52677</v>
      </c>
      <c r="J11" s="16">
        <f>H11*0.5</f>
        <v>35118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210729.60000000001</v>
      </c>
      <c r="G12" s="18">
        <f>H12*1.1</f>
        <v>193168.80000000002</v>
      </c>
      <c r="H12" s="18">
        <v>175608</v>
      </c>
      <c r="I12" s="18">
        <f>H12*0.75</f>
        <v>131706</v>
      </c>
      <c r="J12" s="18">
        <f>H12*0.5</f>
        <v>87804</v>
      </c>
    </row>
    <row r="13" spans="1:10" ht="24" customHeight="1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15984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40320</v>
      </c>
      <c r="G15" s="104"/>
      <c r="H15" s="104"/>
      <c r="I15" s="104"/>
      <c r="J15" s="10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1728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4320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"&amp;MIN(F21:F45)&amp;" до "&amp;MAX(F21:F45)</f>
        <v>Цена от 15786 до 394650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15786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31572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47358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63144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78930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94716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110502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126288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142074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157860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173646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189432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205218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221004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236790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252576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268362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284148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299934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315720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331506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347292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363078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378864</v>
      </c>
      <c r="G44" s="98"/>
      <c r="H44" s="98"/>
      <c r="I44" s="98"/>
      <c r="J44" s="99"/>
    </row>
    <row r="45" spans="1:10" ht="36" customHeight="1" outlineLevel="1" thickBot="1" x14ac:dyDescent="0.3">
      <c r="A45" s="7"/>
      <c r="B45" s="140" t="s">
        <v>245</v>
      </c>
      <c r="C45" s="138"/>
      <c r="D45" s="138"/>
      <c r="E45" s="96"/>
      <c r="F45" s="97">
        <v>394650</v>
      </c>
      <c r="G45" s="98"/>
      <c r="H45" s="98"/>
      <c r="I45" s="98"/>
      <c r="J45" s="99"/>
    </row>
    <row r="46" spans="1:10" ht="36" customHeight="1" thickBot="1" x14ac:dyDescent="0.3">
      <c r="A46" s="7"/>
      <c r="B46" s="149" t="s">
        <v>140</v>
      </c>
      <c r="C46" s="150"/>
      <c r="D46" s="150"/>
      <c r="E46" s="151"/>
      <c r="F46" s="152" t="str">
        <f>"Цена от "&amp;MIN(F47:F56)&amp;" до "&amp;MAX(F47:F56)</f>
        <v>Цена от 2124 до 41022</v>
      </c>
      <c r="G46" s="153"/>
      <c r="H46" s="153"/>
      <c r="I46" s="153"/>
      <c r="J46" s="154"/>
    </row>
    <row r="47" spans="1:10" ht="36" customHeight="1" x14ac:dyDescent="0.25">
      <c r="A47" s="7"/>
      <c r="B47" s="94" t="s">
        <v>141</v>
      </c>
      <c r="C47" s="95"/>
      <c r="D47" s="95"/>
      <c r="E47" s="96"/>
      <c r="F47" s="97">
        <v>7956</v>
      </c>
      <c r="G47" s="98"/>
      <c r="H47" s="98"/>
      <c r="I47" s="98"/>
      <c r="J47" s="99"/>
    </row>
    <row r="48" spans="1:10" ht="36" customHeight="1" x14ac:dyDescent="0.25">
      <c r="A48" s="7"/>
      <c r="B48" s="94" t="s">
        <v>214</v>
      </c>
      <c r="C48" s="95"/>
      <c r="D48" s="95"/>
      <c r="E48" s="96"/>
      <c r="F48" s="97">
        <v>5778</v>
      </c>
      <c r="G48" s="98"/>
      <c r="H48" s="98"/>
      <c r="I48" s="98"/>
      <c r="J48" s="99"/>
    </row>
    <row r="49" spans="1:10" ht="36" customHeight="1" x14ac:dyDescent="0.25">
      <c r="A49" s="7"/>
      <c r="B49" s="112" t="s">
        <v>144</v>
      </c>
      <c r="C49" s="113"/>
      <c r="D49" s="113"/>
      <c r="E49" s="114"/>
      <c r="F49" s="115">
        <v>19836</v>
      </c>
      <c r="G49" s="116"/>
      <c r="H49" s="116"/>
      <c r="I49" s="116"/>
      <c r="J49" s="117"/>
    </row>
    <row r="50" spans="1:10" ht="36" customHeight="1" x14ac:dyDescent="0.25">
      <c r="A50" s="7"/>
      <c r="B50" s="94" t="s">
        <v>145</v>
      </c>
      <c r="C50" s="95"/>
      <c r="D50" s="95"/>
      <c r="E50" s="96"/>
      <c r="F50" s="97">
        <v>7002</v>
      </c>
      <c r="G50" s="98"/>
      <c r="H50" s="98"/>
      <c r="I50" s="98"/>
      <c r="J50" s="99"/>
    </row>
    <row r="51" spans="1:10" ht="36" customHeight="1" x14ac:dyDescent="0.25">
      <c r="A51" s="7"/>
      <c r="B51" s="94" t="s">
        <v>146</v>
      </c>
      <c r="C51" s="95"/>
      <c r="D51" s="95"/>
      <c r="E51" s="96"/>
      <c r="F51" s="97">
        <v>14562</v>
      </c>
      <c r="G51" s="98"/>
      <c r="H51" s="98"/>
      <c r="I51" s="98"/>
      <c r="J51" s="99"/>
    </row>
    <row r="52" spans="1:10" ht="36" customHeight="1" x14ac:dyDescent="0.25">
      <c r="A52" s="7"/>
      <c r="B52" s="94" t="s">
        <v>147</v>
      </c>
      <c r="C52" s="95"/>
      <c r="D52" s="95"/>
      <c r="E52" s="96"/>
      <c r="F52" s="97">
        <v>2124</v>
      </c>
      <c r="G52" s="98"/>
      <c r="H52" s="98"/>
      <c r="I52" s="98"/>
      <c r="J52" s="99"/>
    </row>
    <row r="53" spans="1:10" ht="36" customHeight="1" x14ac:dyDescent="0.25">
      <c r="A53" s="7"/>
      <c r="B53" s="94" t="s">
        <v>148</v>
      </c>
      <c r="C53" s="95"/>
      <c r="D53" s="95"/>
      <c r="E53" s="96"/>
      <c r="F53" s="97">
        <v>2124</v>
      </c>
      <c r="G53" s="98"/>
      <c r="H53" s="98"/>
      <c r="I53" s="98"/>
      <c r="J53" s="99"/>
    </row>
    <row r="54" spans="1:10" ht="36" customHeight="1" x14ac:dyDescent="0.25">
      <c r="A54" s="7"/>
      <c r="B54" s="94" t="s">
        <v>149</v>
      </c>
      <c r="C54" s="95"/>
      <c r="D54" s="95"/>
      <c r="E54" s="96"/>
      <c r="F54" s="97">
        <v>4248</v>
      </c>
      <c r="G54" s="98"/>
      <c r="H54" s="98"/>
      <c r="I54" s="98"/>
      <c r="J54" s="99"/>
    </row>
    <row r="55" spans="1:10" ht="36" customHeight="1" x14ac:dyDescent="0.25">
      <c r="A55" s="7"/>
      <c r="B55" s="94" t="s">
        <v>150</v>
      </c>
      <c r="C55" s="95"/>
      <c r="D55" s="95"/>
      <c r="E55" s="96"/>
      <c r="F55" s="97">
        <v>6372</v>
      </c>
      <c r="G55" s="98"/>
      <c r="H55" s="98"/>
      <c r="I55" s="98"/>
      <c r="J55" s="99"/>
    </row>
    <row r="56" spans="1:10" ht="36" customHeight="1" thickBot="1" x14ac:dyDescent="0.3">
      <c r="A56" s="7"/>
      <c r="B56" s="94" t="s">
        <v>151</v>
      </c>
      <c r="C56" s="95"/>
      <c r="D56" s="95"/>
      <c r="E56" s="96"/>
      <c r="F56" s="97">
        <v>41022</v>
      </c>
      <c r="G56" s="98"/>
      <c r="H56" s="98"/>
      <c r="I56" s="98"/>
      <c r="J56" s="99"/>
    </row>
    <row r="57" spans="1:10" ht="54" customHeight="1" thickBot="1" x14ac:dyDescent="0.3">
      <c r="A57" s="7"/>
      <c r="B57" s="251" t="s">
        <v>215</v>
      </c>
      <c r="C57" s="252"/>
      <c r="D57" s="252"/>
      <c r="E57" s="253"/>
      <c r="F57" s="273" t="str">
        <f>"Цена от "&amp;MIN(F59,F63:F76)&amp;" до "&amp;MAX(F59,F63:F76)</f>
        <v>Цена от 3456 до 842238</v>
      </c>
      <c r="G57" s="274"/>
      <c r="H57" s="274"/>
      <c r="I57" s="274"/>
      <c r="J57" s="275"/>
    </row>
    <row r="58" spans="1:10" ht="24" customHeight="1" thickBot="1" x14ac:dyDescent="0.3">
      <c r="A58" s="7"/>
      <c r="B58" s="85"/>
      <c r="C58" s="86"/>
      <c r="D58" s="86"/>
      <c r="E58" s="87"/>
      <c r="F58" s="88"/>
      <c r="G58" s="89"/>
      <c r="H58" s="89"/>
      <c r="I58" s="89"/>
      <c r="J58" s="90"/>
    </row>
    <row r="59" spans="1:10" ht="36" customHeight="1" x14ac:dyDescent="0.25">
      <c r="A59" s="7"/>
      <c r="B59" s="94" t="s">
        <v>153</v>
      </c>
      <c r="C59" s="95"/>
      <c r="D59" s="95"/>
      <c r="E59" s="96"/>
      <c r="F59" s="97">
        <v>72000</v>
      </c>
      <c r="G59" s="98"/>
      <c r="H59" s="98"/>
      <c r="I59" s="98"/>
      <c r="J59" s="99"/>
    </row>
    <row r="60" spans="1:10" ht="36" customHeight="1" x14ac:dyDescent="0.25">
      <c r="A60" s="7"/>
      <c r="B60" s="132" t="s">
        <v>154</v>
      </c>
      <c r="C60" s="133"/>
      <c r="D60" s="133"/>
      <c r="E60" s="134"/>
      <c r="F60" s="97">
        <v>7200</v>
      </c>
      <c r="G60" s="98"/>
      <c r="H60" s="98"/>
      <c r="I60" s="98"/>
      <c r="J60" s="99"/>
    </row>
    <row r="61" spans="1:10" ht="36" customHeight="1" thickBot="1" x14ac:dyDescent="0.3">
      <c r="A61" s="7"/>
      <c r="B61" s="132" t="s">
        <v>155</v>
      </c>
      <c r="C61" s="133"/>
      <c r="D61" s="133"/>
      <c r="E61" s="134"/>
      <c r="F61" s="97">
        <v>18000</v>
      </c>
      <c r="G61" s="98"/>
      <c r="H61" s="98"/>
      <c r="I61" s="98"/>
      <c r="J61" s="99"/>
    </row>
    <row r="62" spans="1:10" ht="24" customHeight="1" thickBot="1" x14ac:dyDescent="0.3">
      <c r="A62" s="7"/>
      <c r="B62" s="227"/>
      <c r="C62" s="228"/>
      <c r="D62" s="228"/>
      <c r="E62" s="229"/>
      <c r="F62" s="88"/>
      <c r="G62" s="89"/>
      <c r="H62" s="89"/>
      <c r="I62" s="89"/>
      <c r="J62" s="90"/>
    </row>
    <row r="63" spans="1:10" ht="36" customHeight="1" x14ac:dyDescent="0.25">
      <c r="A63" s="7" t="s">
        <v>111</v>
      </c>
      <c r="B63" s="474" t="s">
        <v>156</v>
      </c>
      <c r="C63" s="475"/>
      <c r="D63" s="475"/>
      <c r="E63" s="476"/>
      <c r="F63" s="115">
        <v>110358</v>
      </c>
      <c r="G63" s="116"/>
      <c r="H63" s="116"/>
      <c r="I63" s="116"/>
      <c r="J63" s="117"/>
    </row>
    <row r="64" spans="1:10" ht="36" customHeight="1" x14ac:dyDescent="0.25">
      <c r="A64" s="7" t="s">
        <v>111</v>
      </c>
      <c r="B64" s="280" t="s">
        <v>157</v>
      </c>
      <c r="C64" s="281"/>
      <c r="D64" s="281"/>
      <c r="E64" s="282"/>
      <c r="F64" s="305">
        <v>25452</v>
      </c>
      <c r="G64" s="305"/>
      <c r="H64" s="305"/>
      <c r="I64" s="305"/>
      <c r="J64" s="306"/>
    </row>
    <row r="65" spans="1:10" ht="36" customHeight="1" x14ac:dyDescent="0.25">
      <c r="A65" s="7"/>
      <c r="B65" s="280" t="s">
        <v>268</v>
      </c>
      <c r="C65" s="281"/>
      <c r="D65" s="281"/>
      <c r="E65" s="282"/>
      <c r="F65" s="305">
        <v>842238</v>
      </c>
      <c r="G65" s="305"/>
      <c r="H65" s="305"/>
      <c r="I65" s="305"/>
      <c r="J65" s="306"/>
    </row>
    <row r="66" spans="1:10" ht="36" customHeight="1" x14ac:dyDescent="0.25">
      <c r="A66" s="7" t="s">
        <v>111</v>
      </c>
      <c r="B66" s="280" t="s">
        <v>158</v>
      </c>
      <c r="C66" s="281"/>
      <c r="D66" s="281"/>
      <c r="E66" s="282"/>
      <c r="F66" s="305">
        <v>76248</v>
      </c>
      <c r="G66" s="305"/>
      <c r="H66" s="305"/>
      <c r="I66" s="305"/>
      <c r="J66" s="306"/>
    </row>
    <row r="67" spans="1:10" ht="36" customHeight="1" x14ac:dyDescent="0.25">
      <c r="A67" s="7" t="s">
        <v>111</v>
      </c>
      <c r="B67" s="280" t="s">
        <v>159</v>
      </c>
      <c r="C67" s="281"/>
      <c r="D67" s="281"/>
      <c r="E67" s="282"/>
      <c r="F67" s="305">
        <v>83340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160</v>
      </c>
      <c r="C68" s="281"/>
      <c r="D68" s="281"/>
      <c r="E68" s="282"/>
      <c r="F68" s="305">
        <v>100008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161</v>
      </c>
      <c r="C69" s="281"/>
      <c r="D69" s="281"/>
      <c r="E69" s="282"/>
      <c r="F69" s="305">
        <v>33588</v>
      </c>
      <c r="G69" s="305"/>
      <c r="H69" s="305"/>
      <c r="I69" s="305"/>
      <c r="J69" s="306"/>
    </row>
    <row r="70" spans="1:10" ht="36" customHeight="1" x14ac:dyDescent="0.25">
      <c r="A70" s="7" t="s">
        <v>111</v>
      </c>
      <c r="B70" s="280" t="s">
        <v>162</v>
      </c>
      <c r="C70" s="281"/>
      <c r="D70" s="281"/>
      <c r="E70" s="282"/>
      <c r="F70" s="305">
        <v>44388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163</v>
      </c>
      <c r="C71" s="281"/>
      <c r="D71" s="281"/>
      <c r="E71" s="282"/>
      <c r="F71" s="305">
        <v>85680</v>
      </c>
      <c r="G71" s="305"/>
      <c r="H71" s="305"/>
      <c r="I71" s="305"/>
      <c r="J71" s="306"/>
    </row>
    <row r="72" spans="1:10" ht="36" customHeight="1" x14ac:dyDescent="0.25">
      <c r="A72" s="7"/>
      <c r="B72" s="280" t="s">
        <v>164</v>
      </c>
      <c r="C72" s="281"/>
      <c r="D72" s="281"/>
      <c r="E72" s="282"/>
      <c r="F72" s="305">
        <v>144072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280" t="s">
        <v>165</v>
      </c>
      <c r="C73" s="281"/>
      <c r="D73" s="281"/>
      <c r="E73" s="282"/>
      <c r="F73" s="305">
        <v>3456</v>
      </c>
      <c r="G73" s="305"/>
      <c r="H73" s="305"/>
      <c r="I73" s="305"/>
      <c r="J73" s="306"/>
    </row>
    <row r="74" spans="1:10" ht="36" customHeight="1" x14ac:dyDescent="0.25">
      <c r="B74" s="280" t="s">
        <v>166</v>
      </c>
      <c r="C74" s="281"/>
      <c r="D74" s="281"/>
      <c r="E74" s="282"/>
      <c r="F74" s="305">
        <v>81468</v>
      </c>
      <c r="G74" s="305"/>
      <c r="H74" s="305"/>
      <c r="I74" s="305"/>
      <c r="J74" s="306"/>
    </row>
    <row r="75" spans="1:10" ht="36" customHeight="1" x14ac:dyDescent="0.25">
      <c r="B75" s="280" t="s">
        <v>167</v>
      </c>
      <c r="C75" s="281"/>
      <c r="D75" s="281"/>
      <c r="E75" s="282"/>
      <c r="F75" s="305">
        <v>67986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280" t="s">
        <v>169</v>
      </c>
      <c r="C76" s="281"/>
      <c r="D76" s="281"/>
      <c r="E76" s="282"/>
      <c r="F76" s="305">
        <v>35352</v>
      </c>
      <c r="G76" s="305"/>
      <c r="H76" s="305"/>
      <c r="I76" s="305"/>
      <c r="J76" s="306"/>
    </row>
    <row r="77" spans="1:10" ht="37.5" customHeight="1" x14ac:dyDescent="0.25">
      <c r="A77" s="7"/>
      <c r="B77" s="94" t="s">
        <v>170</v>
      </c>
      <c r="C77" s="95"/>
      <c r="D77" s="95"/>
      <c r="E77" s="96"/>
      <c r="F77" s="305">
        <v>7938</v>
      </c>
      <c r="G77" s="305"/>
      <c r="H77" s="305"/>
      <c r="I77" s="305"/>
      <c r="J77" s="306"/>
    </row>
    <row r="78" spans="1:10" ht="36" customHeight="1" x14ac:dyDescent="0.25">
      <c r="A78" s="7"/>
      <c r="B78" s="94" t="s">
        <v>171</v>
      </c>
      <c r="C78" s="95"/>
      <c r="D78" s="95"/>
      <c r="E78" s="96"/>
      <c r="F78" s="305">
        <v>75780</v>
      </c>
      <c r="G78" s="305"/>
      <c r="H78" s="305"/>
      <c r="I78" s="305"/>
      <c r="J78" s="306"/>
    </row>
    <row r="79" spans="1:10" ht="36" customHeight="1" x14ac:dyDescent="0.25">
      <c r="A79" s="7"/>
      <c r="B79" s="94" t="s">
        <v>172</v>
      </c>
      <c r="C79" s="95"/>
      <c r="D79" s="95"/>
      <c r="E79" s="138"/>
      <c r="F79" s="305">
        <v>64224</v>
      </c>
      <c r="G79" s="305"/>
      <c r="H79" s="305"/>
      <c r="I79" s="305"/>
      <c r="J79" s="306"/>
    </row>
    <row r="80" spans="1:10" ht="36" customHeight="1" x14ac:dyDescent="0.25">
      <c r="A80" s="7" t="s">
        <v>113</v>
      </c>
      <c r="B80" s="280" t="s">
        <v>173</v>
      </c>
      <c r="C80" s="281"/>
      <c r="D80" s="281"/>
      <c r="E80" s="282"/>
      <c r="F80" s="305">
        <v>276480</v>
      </c>
      <c r="G80" s="305"/>
      <c r="H80" s="305"/>
      <c r="I80" s="305"/>
      <c r="J80" s="306"/>
    </row>
    <row r="81" spans="1:10" ht="36" customHeight="1" x14ac:dyDescent="0.25">
      <c r="A81" s="7" t="s">
        <v>113</v>
      </c>
      <c r="B81" s="94" t="s">
        <v>174</v>
      </c>
      <c r="C81" s="95"/>
      <c r="D81" s="95"/>
      <c r="E81" s="96"/>
      <c r="F81" s="305">
        <v>64080</v>
      </c>
      <c r="G81" s="305"/>
      <c r="H81" s="305"/>
      <c r="I81" s="305"/>
      <c r="J81" s="306"/>
    </row>
    <row r="82" spans="1:10" ht="36" customHeight="1" x14ac:dyDescent="0.25">
      <c r="A82" s="7" t="s">
        <v>113</v>
      </c>
      <c r="B82" s="94" t="s">
        <v>175</v>
      </c>
      <c r="C82" s="95"/>
      <c r="D82" s="95"/>
      <c r="E82" s="96"/>
      <c r="F82" s="305">
        <v>190800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176</v>
      </c>
      <c r="C83" s="95"/>
      <c r="D83" s="95"/>
      <c r="E83" s="96"/>
      <c r="F83" s="305">
        <v>208800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177</v>
      </c>
      <c r="C84" s="95"/>
      <c r="D84" s="95"/>
      <c r="E84" s="96"/>
      <c r="F84" s="477">
        <v>250560</v>
      </c>
      <c r="G84" s="477"/>
      <c r="H84" s="477"/>
      <c r="I84" s="477"/>
      <c r="J84" s="478"/>
    </row>
    <row r="85" spans="1:10" ht="36" customHeight="1" x14ac:dyDescent="0.25">
      <c r="A85" s="7" t="s">
        <v>113</v>
      </c>
      <c r="B85" s="94" t="s">
        <v>178</v>
      </c>
      <c r="C85" s="95"/>
      <c r="D85" s="95"/>
      <c r="E85" s="96"/>
      <c r="F85" s="305">
        <v>84240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94" t="s">
        <v>179</v>
      </c>
      <c r="C86" s="95"/>
      <c r="D86" s="95"/>
      <c r="E86" s="96"/>
      <c r="F86" s="305">
        <v>111600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280" t="s">
        <v>180</v>
      </c>
      <c r="C87" s="281"/>
      <c r="D87" s="281"/>
      <c r="E87" s="282"/>
      <c r="F87" s="305">
        <v>214560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280" t="s">
        <v>181</v>
      </c>
      <c r="C88" s="281"/>
      <c r="D88" s="281"/>
      <c r="E88" s="282"/>
      <c r="F88" s="305">
        <v>8640</v>
      </c>
      <c r="G88" s="305"/>
      <c r="H88" s="305"/>
      <c r="I88" s="305"/>
      <c r="J88" s="306"/>
    </row>
    <row r="89" spans="1:10" ht="36" customHeight="1" thickBot="1" x14ac:dyDescent="0.3">
      <c r="A89" s="7" t="s">
        <v>113</v>
      </c>
      <c r="B89" s="471" t="s">
        <v>183</v>
      </c>
      <c r="C89" s="472"/>
      <c r="D89" s="472"/>
      <c r="E89" s="473"/>
      <c r="F89" s="305">
        <v>88560</v>
      </c>
      <c r="G89" s="305"/>
      <c r="H89" s="305"/>
      <c r="I89" s="305"/>
      <c r="J89" s="306"/>
    </row>
    <row r="90" spans="1:10" ht="22.5" customHeight="1" x14ac:dyDescent="0.25">
      <c r="A90" s="7" t="s">
        <v>111</v>
      </c>
      <c r="B90" s="106" t="s">
        <v>185</v>
      </c>
      <c r="C90" s="107"/>
      <c r="D90" s="107"/>
      <c r="E90" s="107"/>
      <c r="F90" s="107"/>
      <c r="G90" s="107"/>
      <c r="H90" s="107"/>
      <c r="I90" s="107"/>
      <c r="J90" s="108"/>
    </row>
    <row r="91" spans="1:10" ht="36" customHeight="1" thickBot="1" x14ac:dyDescent="0.3">
      <c r="A91" s="7"/>
      <c r="B91" s="140" t="s">
        <v>168</v>
      </c>
      <c r="C91" s="141"/>
      <c r="D91" s="141"/>
      <c r="E91" s="142"/>
      <c r="F91" s="97">
        <v>40</v>
      </c>
      <c r="G91" s="98"/>
      <c r="H91" s="98"/>
      <c r="I91" s="98"/>
      <c r="J91" s="99"/>
    </row>
    <row r="92" spans="1:10" ht="36" customHeight="1" thickBot="1" x14ac:dyDescent="0.3">
      <c r="A92" s="7"/>
      <c r="B92" s="20" t="s">
        <v>184</v>
      </c>
      <c r="C92" s="21"/>
      <c r="D92" s="21"/>
      <c r="E92" s="22"/>
      <c r="F92" s="126"/>
      <c r="G92" s="127"/>
      <c r="H92" s="127"/>
      <c r="I92" s="127"/>
      <c r="J92" s="128"/>
    </row>
    <row r="93" spans="1:10" ht="36" customHeight="1" thickBot="1" x14ac:dyDescent="0.3">
      <c r="A93" s="7"/>
      <c r="B93" s="188" t="s">
        <v>185</v>
      </c>
      <c r="C93" s="189"/>
      <c r="D93" s="189"/>
      <c r="E93" s="189"/>
      <c r="F93" s="189"/>
      <c r="G93" s="189"/>
      <c r="H93" s="189"/>
      <c r="I93" s="189"/>
      <c r="J93" s="190"/>
    </row>
    <row r="94" spans="1:10" ht="36" customHeight="1" x14ac:dyDescent="0.25">
      <c r="A94" s="7"/>
      <c r="B94" s="129" t="s">
        <v>186</v>
      </c>
      <c r="C94" s="130"/>
      <c r="D94" s="130"/>
      <c r="E94" s="131"/>
      <c r="F94" s="97">
        <v>60</v>
      </c>
      <c r="G94" s="98"/>
      <c r="H94" s="98"/>
      <c r="I94" s="98"/>
      <c r="J94" s="99"/>
    </row>
    <row r="95" spans="1:10" ht="36" customHeight="1" x14ac:dyDescent="0.25">
      <c r="A95" s="7"/>
      <c r="B95" s="94" t="s">
        <v>187</v>
      </c>
      <c r="C95" s="95"/>
      <c r="D95" s="95"/>
      <c r="E95" s="96"/>
      <c r="F95" s="97">
        <v>99</v>
      </c>
      <c r="G95" s="98"/>
      <c r="H95" s="98"/>
      <c r="I95" s="98"/>
      <c r="J95" s="99"/>
    </row>
    <row r="96" spans="1:10" ht="36" customHeight="1" thickBot="1" x14ac:dyDescent="0.3">
      <c r="A96" s="7"/>
      <c r="B96" s="94" t="s">
        <v>188</v>
      </c>
      <c r="C96" s="95"/>
      <c r="D96" s="95"/>
      <c r="E96" s="96"/>
      <c r="F96" s="97">
        <v>150</v>
      </c>
      <c r="G96" s="98"/>
      <c r="H96" s="98"/>
      <c r="I96" s="98"/>
      <c r="J96" s="99"/>
    </row>
    <row r="97" spans="1:10" ht="36" customHeight="1" thickBot="1" x14ac:dyDescent="0.3">
      <c r="A97" s="7"/>
      <c r="B97" s="119" t="s">
        <v>189</v>
      </c>
      <c r="C97" s="120"/>
      <c r="D97" s="120"/>
      <c r="E97" s="121"/>
      <c r="F97" s="273"/>
      <c r="G97" s="274"/>
      <c r="H97" s="274"/>
      <c r="I97" s="274"/>
      <c r="J97" s="275"/>
    </row>
    <row r="98" spans="1:10" ht="36" customHeight="1" x14ac:dyDescent="0.25">
      <c r="A98" s="7" t="s">
        <v>111</v>
      </c>
      <c r="B98" s="280" t="s">
        <v>253</v>
      </c>
      <c r="C98" s="281"/>
      <c r="D98" s="281"/>
      <c r="E98" s="282"/>
      <c r="F98" s="97">
        <v>58356</v>
      </c>
      <c r="G98" s="98"/>
      <c r="H98" s="98"/>
      <c r="I98" s="98"/>
      <c r="J98" s="99"/>
    </row>
    <row r="99" spans="1:10" ht="36" customHeight="1" x14ac:dyDescent="0.25">
      <c r="A99" s="7" t="s">
        <v>111</v>
      </c>
      <c r="B99" s="280" t="s">
        <v>269</v>
      </c>
      <c r="C99" s="281"/>
      <c r="D99" s="281"/>
      <c r="E99" s="282"/>
      <c r="F99" s="97">
        <v>39528</v>
      </c>
      <c r="G99" s="98"/>
      <c r="H99" s="98"/>
      <c r="I99" s="98"/>
      <c r="J99" s="99"/>
    </row>
    <row r="100" spans="1:10" ht="36" customHeight="1" x14ac:dyDescent="0.25">
      <c r="A100" s="7" t="s">
        <v>113</v>
      </c>
      <c r="B100" s="94" t="s">
        <v>270</v>
      </c>
      <c r="C100" s="95"/>
      <c r="D100" s="95"/>
      <c r="E100" s="96"/>
      <c r="F100" s="97">
        <v>146160</v>
      </c>
      <c r="G100" s="98"/>
      <c r="H100" s="98"/>
      <c r="I100" s="98"/>
      <c r="J100" s="99"/>
    </row>
    <row r="101" spans="1:10" ht="36" customHeight="1" x14ac:dyDescent="0.25">
      <c r="A101" s="7" t="s">
        <v>113</v>
      </c>
      <c r="B101" s="94" t="s">
        <v>271</v>
      </c>
      <c r="C101" s="95"/>
      <c r="D101" s="95"/>
      <c r="E101" s="96"/>
      <c r="F101" s="97">
        <v>99360</v>
      </c>
      <c r="G101" s="98"/>
      <c r="H101" s="98"/>
      <c r="I101" s="98"/>
      <c r="J101" s="99"/>
    </row>
    <row r="102" spans="1:10" ht="36" customHeight="1" thickBot="1" x14ac:dyDescent="0.3">
      <c r="A102" s="7"/>
      <c r="B102" s="94" t="s">
        <v>196</v>
      </c>
      <c r="C102" s="95"/>
      <c r="D102" s="95"/>
      <c r="E102" s="96"/>
      <c r="F102" s="305">
        <v>39528</v>
      </c>
      <c r="G102" s="305"/>
      <c r="H102" s="305"/>
      <c r="I102" s="305"/>
      <c r="J102" s="306"/>
    </row>
    <row r="103" spans="1:10" ht="54" customHeight="1" thickBot="1" x14ac:dyDescent="0.3">
      <c r="A103" s="7"/>
      <c r="B103" s="350" t="s">
        <v>197</v>
      </c>
      <c r="C103" s="351"/>
      <c r="D103" s="351"/>
      <c r="E103" s="352"/>
      <c r="F103" s="122"/>
      <c r="G103" s="123"/>
      <c r="H103" s="123"/>
      <c r="I103" s="123"/>
      <c r="J103" s="124"/>
    </row>
    <row r="104" spans="1:10" ht="36" customHeight="1" x14ac:dyDescent="0.25">
      <c r="A104" s="7"/>
      <c r="B104" s="166" t="s">
        <v>198</v>
      </c>
      <c r="C104" s="191"/>
      <c r="D104" s="191"/>
      <c r="E104" s="192"/>
      <c r="F104" s="313">
        <v>48726</v>
      </c>
      <c r="G104" s="314"/>
      <c r="H104" s="314"/>
      <c r="I104" s="314"/>
      <c r="J104" s="315"/>
    </row>
    <row r="105" spans="1:10" ht="36" customHeight="1" x14ac:dyDescent="0.25">
      <c r="A105" s="7"/>
      <c r="B105" s="140" t="s">
        <v>199</v>
      </c>
      <c r="C105" s="141"/>
      <c r="D105" s="141"/>
      <c r="E105" s="142"/>
      <c r="F105" s="242">
        <v>98802</v>
      </c>
      <c r="G105" s="305"/>
      <c r="H105" s="305"/>
      <c r="I105" s="305"/>
      <c r="J105" s="306"/>
    </row>
    <row r="106" spans="1:10" ht="36" customHeight="1" x14ac:dyDescent="0.25">
      <c r="A106" s="7"/>
      <c r="B106" s="140" t="s">
        <v>200</v>
      </c>
      <c r="C106" s="141"/>
      <c r="D106" s="141"/>
      <c r="E106" s="142"/>
      <c r="F106" s="242">
        <v>118062</v>
      </c>
      <c r="G106" s="305"/>
      <c r="H106" s="305"/>
      <c r="I106" s="305"/>
      <c r="J106" s="306"/>
    </row>
    <row r="107" spans="1:10" ht="36" customHeight="1" x14ac:dyDescent="0.25">
      <c r="A107" s="7"/>
      <c r="B107" s="140" t="s">
        <v>201</v>
      </c>
      <c r="C107" s="141"/>
      <c r="D107" s="141"/>
      <c r="E107" s="142"/>
      <c r="F107" s="242">
        <v>1152</v>
      </c>
      <c r="G107" s="305"/>
      <c r="H107" s="305"/>
      <c r="I107" s="305"/>
      <c r="J107" s="306"/>
    </row>
    <row r="108" spans="1:10" ht="36" customHeight="1" x14ac:dyDescent="0.25">
      <c r="A108" s="7"/>
      <c r="B108" s="140" t="s">
        <v>202</v>
      </c>
      <c r="C108" s="141"/>
      <c r="D108" s="141"/>
      <c r="E108" s="142"/>
      <c r="F108" s="242">
        <v>67986</v>
      </c>
      <c r="G108" s="305"/>
      <c r="H108" s="305"/>
      <c r="I108" s="305"/>
      <c r="J108" s="306"/>
    </row>
    <row r="109" spans="1:10" ht="36" customHeight="1" x14ac:dyDescent="0.25">
      <c r="A109" s="7"/>
      <c r="B109" s="140" t="s">
        <v>203</v>
      </c>
      <c r="C109" s="141"/>
      <c r="D109" s="141"/>
      <c r="E109" s="142"/>
      <c r="F109" s="242">
        <v>141174</v>
      </c>
      <c r="G109" s="305"/>
      <c r="H109" s="305"/>
      <c r="I109" s="305"/>
      <c r="J109" s="306"/>
    </row>
    <row r="110" spans="1:10" ht="36" customHeight="1" x14ac:dyDescent="0.25">
      <c r="A110" s="7"/>
      <c r="B110" s="140" t="s">
        <v>204</v>
      </c>
      <c r="C110" s="141"/>
      <c r="D110" s="141"/>
      <c r="E110" s="142"/>
      <c r="F110" s="242">
        <v>170064</v>
      </c>
      <c r="G110" s="305"/>
      <c r="H110" s="305"/>
      <c r="I110" s="305"/>
      <c r="J110" s="306"/>
    </row>
    <row r="111" spans="1:10" ht="36" customHeight="1" thickBot="1" x14ac:dyDescent="0.3">
      <c r="A111" s="7"/>
      <c r="B111" s="140" t="s">
        <v>205</v>
      </c>
      <c r="C111" s="141"/>
      <c r="D111" s="141"/>
      <c r="E111" s="142"/>
      <c r="F111" s="242">
        <v>1926</v>
      </c>
      <c r="G111" s="305"/>
      <c r="H111" s="305"/>
      <c r="I111" s="305"/>
      <c r="J111" s="306"/>
    </row>
    <row r="112" spans="1:10" ht="36" customHeight="1" x14ac:dyDescent="0.25">
      <c r="A112" s="7"/>
      <c r="B112" s="300" t="s">
        <v>185</v>
      </c>
      <c r="C112" s="301"/>
      <c r="D112" s="301"/>
      <c r="E112" s="301"/>
      <c r="F112" s="301"/>
      <c r="G112" s="301"/>
      <c r="H112" s="301"/>
      <c r="I112" s="301"/>
      <c r="J112" s="302"/>
    </row>
    <row r="113" spans="1:10" ht="36" customHeight="1" thickBot="1" x14ac:dyDescent="0.3">
      <c r="A113" s="7"/>
      <c r="B113" s="330" t="s">
        <v>206</v>
      </c>
      <c r="C113" s="330"/>
      <c r="D113" s="330"/>
      <c r="E113" s="330"/>
      <c r="F113" s="311">
        <v>150</v>
      </c>
      <c r="G113" s="311"/>
      <c r="H113" s="311"/>
      <c r="I113" s="311"/>
      <c r="J113" s="312"/>
    </row>
    <row r="114" spans="1:10" ht="24" customHeight="1" thickBot="1" x14ac:dyDescent="0.3">
      <c r="A114" s="7"/>
      <c r="B114" s="85"/>
      <c r="C114" s="86"/>
      <c r="D114" s="86"/>
      <c r="E114" s="87"/>
      <c r="F114" s="88"/>
      <c r="G114" s="89"/>
      <c r="H114" s="89"/>
      <c r="I114" s="89"/>
      <c r="J114" s="90"/>
    </row>
    <row r="115" spans="1:10" ht="21" customHeight="1" x14ac:dyDescent="0.25">
      <c r="A115" s="7"/>
      <c r="B115" s="27"/>
      <c r="C115" s="28"/>
      <c r="D115" s="28"/>
      <c r="E115" s="28"/>
      <c r="F115" s="29"/>
      <c r="G115" s="29"/>
      <c r="H115" s="29"/>
      <c r="I115" s="29"/>
      <c r="J115" s="29"/>
    </row>
    <row r="116" spans="1:10" ht="67.5" customHeight="1" x14ac:dyDescent="0.25">
      <c r="A116" s="7"/>
      <c r="B116" s="91" t="s">
        <v>275</v>
      </c>
      <c r="C116" s="91"/>
      <c r="D116" s="91"/>
      <c r="E116" s="91"/>
      <c r="F116" s="91"/>
      <c r="G116" s="91"/>
      <c r="H116" s="91"/>
      <c r="I116" s="91"/>
      <c r="J116" s="91"/>
    </row>
    <row r="117" spans="1:10" ht="21" x14ac:dyDescent="0.25">
      <c r="A117" s="7" t="s">
        <v>113</v>
      </c>
      <c r="B117" s="92" t="s">
        <v>209</v>
      </c>
      <c r="C117" s="92"/>
      <c r="D117" s="92"/>
      <c r="E117" s="92"/>
      <c r="F117" s="92"/>
      <c r="G117" s="92"/>
      <c r="H117" s="92"/>
      <c r="I117" s="92"/>
      <c r="J117" s="92"/>
    </row>
    <row r="118" spans="1:10" s="37" customFormat="1" ht="20.100000000000001" customHeight="1" x14ac:dyDescent="0.25">
      <c r="B118" s="55"/>
      <c r="F118" s="56"/>
      <c r="G118" s="56"/>
      <c r="H118" s="56"/>
      <c r="I118" s="56"/>
      <c r="J118" s="56"/>
    </row>
    <row r="119" spans="1:10" s="48" customFormat="1" ht="36" customHeight="1" thickBot="1" x14ac:dyDescent="0.3">
      <c r="B119" s="341" t="s">
        <v>276</v>
      </c>
      <c r="C119" s="341"/>
      <c r="D119" s="341"/>
      <c r="E119" s="341"/>
      <c r="F119" s="341"/>
      <c r="G119" s="341"/>
      <c r="H119" s="341"/>
      <c r="I119" s="341"/>
    </row>
    <row r="120" spans="1:10" s="32" customFormat="1" ht="36" customHeight="1" thickBot="1" x14ac:dyDescent="0.3">
      <c r="B120" s="342" t="s">
        <v>277</v>
      </c>
      <c r="C120" s="343"/>
      <c r="D120" s="343"/>
      <c r="E120" s="343"/>
      <c r="F120" s="343"/>
      <c r="G120" s="343"/>
      <c r="H120" s="343"/>
      <c r="I120" s="344"/>
    </row>
    <row r="121" spans="1:10" ht="84" customHeight="1" thickBot="1" x14ac:dyDescent="0.3">
      <c r="B121" s="345" t="s">
        <v>278</v>
      </c>
      <c r="C121" s="346"/>
      <c r="D121" s="347" t="s">
        <v>279</v>
      </c>
      <c r="E121" s="348"/>
      <c r="F121" s="349"/>
      <c r="G121" s="348" t="s">
        <v>280</v>
      </c>
      <c r="H121" s="348"/>
      <c r="I121" s="349"/>
      <c r="J121" s="8"/>
    </row>
    <row r="122" spans="1:10" ht="36" customHeight="1" x14ac:dyDescent="0.25">
      <c r="B122" s="331" t="s">
        <v>281</v>
      </c>
      <c r="C122" s="332"/>
      <c r="D122" s="333" t="s">
        <v>282</v>
      </c>
      <c r="E122" s="333"/>
      <c r="F122" s="333"/>
      <c r="G122" s="335">
        <v>2343</v>
      </c>
      <c r="H122" s="333"/>
      <c r="I122" s="336"/>
      <c r="J122" s="8"/>
    </row>
    <row r="123" spans="1:10" ht="36" customHeight="1" x14ac:dyDescent="0.25">
      <c r="B123" s="337" t="s">
        <v>283</v>
      </c>
      <c r="C123" s="338"/>
      <c r="D123" s="334"/>
      <c r="E123" s="334"/>
      <c r="F123" s="334"/>
      <c r="G123" s="339">
        <v>1701</v>
      </c>
      <c r="H123" s="334"/>
      <c r="I123" s="340"/>
      <c r="J123" s="8"/>
    </row>
    <row r="124" spans="1:10" ht="36" customHeight="1" x14ac:dyDescent="0.25">
      <c r="B124" s="337" t="s">
        <v>284</v>
      </c>
      <c r="C124" s="338"/>
      <c r="D124" s="334"/>
      <c r="E124" s="334"/>
      <c r="F124" s="334"/>
      <c r="G124" s="339">
        <v>1542</v>
      </c>
      <c r="H124" s="334"/>
      <c r="I124" s="340"/>
      <c r="J124" s="8"/>
    </row>
    <row r="125" spans="1:10" ht="54" customHeight="1" x14ac:dyDescent="0.25">
      <c r="B125" s="337" t="s">
        <v>285</v>
      </c>
      <c r="C125" s="338"/>
      <c r="D125" s="334"/>
      <c r="E125" s="334"/>
      <c r="F125" s="334"/>
      <c r="G125" s="339">
        <v>1380</v>
      </c>
      <c r="H125" s="334"/>
      <c r="I125" s="340"/>
      <c r="J125" s="8"/>
    </row>
    <row r="126" spans="1:10" ht="16.5" customHeight="1" x14ac:dyDescent="0.25">
      <c r="B126" s="49"/>
      <c r="C126" s="49"/>
      <c r="D126" s="50"/>
      <c r="E126" s="50"/>
      <c r="F126" s="50"/>
      <c r="G126" s="51"/>
      <c r="H126" s="50"/>
      <c r="I126" s="50"/>
      <c r="J126" s="8"/>
    </row>
    <row r="127" spans="1:10" ht="40.5" customHeight="1" x14ac:dyDescent="0.25">
      <c r="A127" s="7"/>
      <c r="B127" s="93" t="s">
        <v>210</v>
      </c>
      <c r="C127" s="93"/>
      <c r="D127" s="93"/>
      <c r="E127" s="93"/>
      <c r="F127" s="93"/>
      <c r="G127" s="93"/>
      <c r="H127" s="93"/>
      <c r="I127" s="93"/>
      <c r="J127" s="93"/>
    </row>
    <row r="128" spans="1:10" ht="18" customHeight="1" x14ac:dyDescent="0.25">
      <c r="A128" s="7"/>
    </row>
  </sheetData>
  <sheetProtection selectLockedCells="1" selectUnlockedCells="1"/>
  <mergeCells count="23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25:C125"/>
    <mergeCell ref="G125:I125"/>
    <mergeCell ref="B127:J127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1" sqref="A51:XFD73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79574.399999999994</v>
      </c>
      <c r="G9" s="18">
        <f>H9*1.1</f>
        <v>72943.200000000012</v>
      </c>
      <c r="H9" s="18">
        <v>66312</v>
      </c>
      <c r="I9" s="18">
        <f>H9*0.75</f>
        <v>49734</v>
      </c>
      <c r="J9" s="18">
        <f>H9*0.5</f>
        <v>33156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66960</v>
      </c>
      <c r="G11" s="16">
        <f>H11*1.1</f>
        <v>61380.000000000007</v>
      </c>
      <c r="H11" s="16">
        <v>55800</v>
      </c>
      <c r="I11" s="16">
        <f>H11*0.75</f>
        <v>41850</v>
      </c>
      <c r="J11" s="16">
        <f>H11*0.5</f>
        <v>27900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93744</v>
      </c>
      <c r="G12" s="18">
        <f>H12*1.1</f>
        <v>85932</v>
      </c>
      <c r="H12" s="18">
        <v>78120</v>
      </c>
      <c r="I12" s="18">
        <f>H12*0.75</f>
        <v>58590</v>
      </c>
      <c r="J12" s="18">
        <f>H12*0.5</f>
        <v>39060</v>
      </c>
    </row>
    <row r="13" spans="1:10" ht="24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9144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12960</v>
      </c>
      <c r="G15" s="104"/>
      <c r="H15" s="104"/>
      <c r="I15" s="104"/>
      <c r="J15" s="105"/>
    </row>
    <row r="16" spans="1:10" ht="24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1584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2232</v>
      </c>
      <c r="G18" s="98"/>
      <c r="H18" s="98"/>
      <c r="I18" s="98"/>
      <c r="J18" s="99"/>
    </row>
    <row r="19" spans="1:10" ht="24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7.5" customHeight="1" thickBot="1" x14ac:dyDescent="0.3">
      <c r="A20" s="7"/>
      <c r="B20" s="157" t="s">
        <v>119</v>
      </c>
      <c r="C20" s="158"/>
      <c r="D20" s="158"/>
      <c r="E20" s="159"/>
      <c r="F20" s="160" t="str">
        <f>"Цена от "&amp;MIN(F21:F50)&amp;" до "&amp;MAX(F21:F50)</f>
        <v>Цена от 6012 до 180360</v>
      </c>
      <c r="G20" s="161"/>
      <c r="H20" s="161"/>
      <c r="I20" s="161"/>
      <c r="J20" s="162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6012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12024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18036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24048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30060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36072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42084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48096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54108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60120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66132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72144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78156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84168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90180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96192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102204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108216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114228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120240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126252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132264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138276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144288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150300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156312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162324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168336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174348</v>
      </c>
      <c r="G49" s="98"/>
      <c r="H49" s="98"/>
      <c r="I49" s="98"/>
      <c r="J49" s="99"/>
    </row>
    <row r="50" spans="1:10" ht="36" customHeight="1" outlineLevel="1" thickBot="1" x14ac:dyDescent="0.3">
      <c r="A50" s="7"/>
      <c r="B50" s="140" t="s">
        <v>250</v>
      </c>
      <c r="C50" s="138"/>
      <c r="D50" s="138"/>
      <c r="E50" s="96"/>
      <c r="F50" s="97">
        <v>180360</v>
      </c>
      <c r="G50" s="98"/>
      <c r="H50" s="98"/>
      <c r="I50" s="98"/>
      <c r="J50" s="99"/>
    </row>
    <row r="51" spans="1:10" ht="36" customHeight="1" thickBot="1" x14ac:dyDescent="0.3">
      <c r="A51" s="7"/>
      <c r="B51" s="149" t="s">
        <v>140</v>
      </c>
      <c r="C51" s="150"/>
      <c r="D51" s="150"/>
      <c r="E51" s="151"/>
      <c r="F51" s="152" t="str">
        <f>"Цена от "&amp;MIN(F52:F62)&amp;" до "&amp;MAX(F52:F62)</f>
        <v>Цена от 2880 до 33912</v>
      </c>
      <c r="G51" s="153"/>
      <c r="H51" s="153"/>
      <c r="I51" s="153"/>
      <c r="J51" s="154"/>
    </row>
    <row r="52" spans="1:10" ht="36" customHeight="1" x14ac:dyDescent="0.25">
      <c r="A52" s="7"/>
      <c r="B52" s="94" t="s">
        <v>141</v>
      </c>
      <c r="C52" s="95"/>
      <c r="D52" s="95"/>
      <c r="E52" s="96"/>
      <c r="F52" s="97">
        <v>8460</v>
      </c>
      <c r="G52" s="98"/>
      <c r="H52" s="98"/>
      <c r="I52" s="98"/>
      <c r="J52" s="99"/>
    </row>
    <row r="53" spans="1:10" ht="36" customHeight="1" x14ac:dyDescent="0.25">
      <c r="A53" s="7"/>
      <c r="B53" s="112" t="s">
        <v>142</v>
      </c>
      <c r="C53" s="113"/>
      <c r="D53" s="113"/>
      <c r="E53" s="114"/>
      <c r="F53" s="97">
        <v>13680</v>
      </c>
      <c r="G53" s="98"/>
      <c r="H53" s="98"/>
      <c r="I53" s="98"/>
      <c r="J53" s="99"/>
    </row>
    <row r="54" spans="1:10" ht="36" customHeight="1" x14ac:dyDescent="0.25">
      <c r="A54" s="7"/>
      <c r="B54" s="94" t="s">
        <v>214</v>
      </c>
      <c r="C54" s="95"/>
      <c r="D54" s="95"/>
      <c r="E54" s="96"/>
      <c r="F54" s="97">
        <v>3960</v>
      </c>
      <c r="G54" s="98"/>
      <c r="H54" s="98"/>
      <c r="I54" s="98"/>
      <c r="J54" s="99"/>
    </row>
    <row r="55" spans="1:10" ht="36" customHeight="1" x14ac:dyDescent="0.25">
      <c r="A55" s="7"/>
      <c r="B55" s="112" t="s">
        <v>144</v>
      </c>
      <c r="C55" s="113"/>
      <c r="D55" s="113"/>
      <c r="E55" s="114"/>
      <c r="F55" s="115">
        <v>26424</v>
      </c>
      <c r="G55" s="116"/>
      <c r="H55" s="116"/>
      <c r="I55" s="116"/>
      <c r="J55" s="117"/>
    </row>
    <row r="56" spans="1:10" ht="36" customHeight="1" x14ac:dyDescent="0.25">
      <c r="A56" s="7"/>
      <c r="B56" s="94" t="s">
        <v>145</v>
      </c>
      <c r="C56" s="95"/>
      <c r="D56" s="95"/>
      <c r="E56" s="96"/>
      <c r="F56" s="97">
        <v>6264</v>
      </c>
      <c r="G56" s="98"/>
      <c r="H56" s="98"/>
      <c r="I56" s="98"/>
      <c r="J56" s="99"/>
    </row>
    <row r="57" spans="1:10" ht="36" customHeight="1" x14ac:dyDescent="0.25">
      <c r="A57" s="7"/>
      <c r="B57" s="94" t="s">
        <v>146</v>
      </c>
      <c r="C57" s="95"/>
      <c r="D57" s="95"/>
      <c r="E57" s="96"/>
      <c r="F57" s="97">
        <v>7956</v>
      </c>
      <c r="G57" s="98"/>
      <c r="H57" s="98"/>
      <c r="I57" s="98"/>
      <c r="J57" s="99"/>
    </row>
    <row r="58" spans="1:10" ht="36" customHeight="1" x14ac:dyDescent="0.25">
      <c r="A58" s="7"/>
      <c r="B58" s="94" t="s">
        <v>147</v>
      </c>
      <c r="C58" s="95"/>
      <c r="D58" s="95"/>
      <c r="E58" s="96"/>
      <c r="F58" s="97">
        <v>2880</v>
      </c>
      <c r="G58" s="98"/>
      <c r="H58" s="98"/>
      <c r="I58" s="98"/>
      <c r="J58" s="99"/>
    </row>
    <row r="59" spans="1:10" ht="36" customHeight="1" x14ac:dyDescent="0.25">
      <c r="A59" s="7"/>
      <c r="B59" s="94" t="s">
        <v>148</v>
      </c>
      <c r="C59" s="95"/>
      <c r="D59" s="95"/>
      <c r="E59" s="96"/>
      <c r="F59" s="97">
        <v>2880</v>
      </c>
      <c r="G59" s="98"/>
      <c r="H59" s="98"/>
      <c r="I59" s="98"/>
      <c r="J59" s="99"/>
    </row>
    <row r="60" spans="1:10" ht="36" customHeight="1" x14ac:dyDescent="0.25">
      <c r="A60" s="7"/>
      <c r="B60" s="94" t="s">
        <v>149</v>
      </c>
      <c r="C60" s="95"/>
      <c r="D60" s="95"/>
      <c r="E60" s="96"/>
      <c r="F60" s="97">
        <v>5760</v>
      </c>
      <c r="G60" s="98"/>
      <c r="H60" s="98"/>
      <c r="I60" s="98"/>
      <c r="J60" s="99"/>
    </row>
    <row r="61" spans="1:10" ht="36" customHeight="1" x14ac:dyDescent="0.25">
      <c r="A61" s="7"/>
      <c r="B61" s="94" t="s">
        <v>150</v>
      </c>
      <c r="C61" s="95"/>
      <c r="D61" s="95"/>
      <c r="E61" s="96"/>
      <c r="F61" s="97">
        <v>8640</v>
      </c>
      <c r="G61" s="98"/>
      <c r="H61" s="98"/>
      <c r="I61" s="98"/>
      <c r="J61" s="99"/>
    </row>
    <row r="62" spans="1:10" ht="36" customHeight="1" thickBot="1" x14ac:dyDescent="0.3">
      <c r="A62" s="7"/>
      <c r="B62" s="94" t="s">
        <v>151</v>
      </c>
      <c r="C62" s="95"/>
      <c r="D62" s="95"/>
      <c r="E62" s="96"/>
      <c r="F62" s="97">
        <v>33912</v>
      </c>
      <c r="G62" s="98"/>
      <c r="H62" s="98"/>
      <c r="I62" s="98"/>
      <c r="J62" s="99"/>
    </row>
    <row r="63" spans="1:10" ht="54" customHeight="1" thickBot="1" x14ac:dyDescent="0.3">
      <c r="A63" s="7"/>
      <c r="B63" s="251" t="s">
        <v>215</v>
      </c>
      <c r="C63" s="252"/>
      <c r="D63" s="252"/>
      <c r="E63" s="253"/>
      <c r="F63" s="273" t="str">
        <f>"Цена от "&amp;MIN(F65,F69:J70,H103,F71:J82)&amp;" до "&amp;MAX(F65,F69:J70,H103,F71:J82)</f>
        <v>Цена от 3780 до 101700</v>
      </c>
      <c r="G63" s="274"/>
      <c r="H63" s="274"/>
      <c r="I63" s="274"/>
      <c r="J63" s="275"/>
    </row>
    <row r="64" spans="1:10" ht="24" thickBot="1" x14ac:dyDescent="0.3">
      <c r="A64" s="7"/>
      <c r="B64" s="85"/>
      <c r="C64" s="86"/>
      <c r="D64" s="86"/>
      <c r="E64" s="87"/>
      <c r="F64" s="88"/>
      <c r="G64" s="89"/>
      <c r="H64" s="89"/>
      <c r="I64" s="89"/>
      <c r="J64" s="90"/>
    </row>
    <row r="65" spans="1:10" ht="36" customHeight="1" x14ac:dyDescent="0.25">
      <c r="A65" s="7"/>
      <c r="B65" s="94" t="s">
        <v>153</v>
      </c>
      <c r="C65" s="95"/>
      <c r="D65" s="95"/>
      <c r="E65" s="96"/>
      <c r="F65" s="97">
        <v>25200</v>
      </c>
      <c r="G65" s="98"/>
      <c r="H65" s="98"/>
      <c r="I65" s="98"/>
      <c r="J65" s="99"/>
    </row>
    <row r="66" spans="1:10" ht="36" customHeight="1" x14ac:dyDescent="0.25">
      <c r="A66" s="7"/>
      <c r="B66" s="132" t="s">
        <v>154</v>
      </c>
      <c r="C66" s="133"/>
      <c r="D66" s="133"/>
      <c r="E66" s="134"/>
      <c r="F66" s="135">
        <v>2520</v>
      </c>
      <c r="G66" s="136"/>
      <c r="H66" s="136"/>
      <c r="I66" s="136"/>
      <c r="J66" s="137"/>
    </row>
    <row r="67" spans="1:10" ht="36" customHeight="1" thickBot="1" x14ac:dyDescent="0.3">
      <c r="A67" s="7"/>
      <c r="B67" s="132" t="s">
        <v>155</v>
      </c>
      <c r="C67" s="133"/>
      <c r="D67" s="133"/>
      <c r="E67" s="134"/>
      <c r="F67" s="135">
        <v>11196</v>
      </c>
      <c r="G67" s="136"/>
      <c r="H67" s="136"/>
      <c r="I67" s="136"/>
      <c r="J67" s="137"/>
    </row>
    <row r="68" spans="1:10" ht="24" thickBot="1" x14ac:dyDescent="0.3">
      <c r="A68" s="7"/>
      <c r="B68" s="227"/>
      <c r="C68" s="228"/>
      <c r="D68" s="228"/>
      <c r="E68" s="229"/>
      <c r="F68" s="88"/>
      <c r="G68" s="89"/>
      <c r="H68" s="89"/>
      <c r="I68" s="89"/>
      <c r="J68" s="90"/>
    </row>
    <row r="69" spans="1:10" ht="36" customHeight="1" x14ac:dyDescent="0.25">
      <c r="A69" s="7" t="s">
        <v>111</v>
      </c>
      <c r="B69" s="474" t="s">
        <v>156</v>
      </c>
      <c r="C69" s="475"/>
      <c r="D69" s="475"/>
      <c r="E69" s="476"/>
      <c r="F69" s="245">
        <v>21600</v>
      </c>
      <c r="G69" s="277"/>
      <c r="H69" s="277"/>
      <c r="I69" s="277"/>
      <c r="J69" s="278"/>
    </row>
    <row r="70" spans="1:10" ht="36" customHeight="1" x14ac:dyDescent="0.25">
      <c r="A70" s="7" t="s">
        <v>111</v>
      </c>
      <c r="B70" s="280" t="s">
        <v>157</v>
      </c>
      <c r="C70" s="281"/>
      <c r="D70" s="281"/>
      <c r="E70" s="282"/>
      <c r="F70" s="305">
        <v>15084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158</v>
      </c>
      <c r="C71" s="281"/>
      <c r="D71" s="281"/>
      <c r="E71" s="282"/>
      <c r="F71" s="305">
        <v>57168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280" t="s">
        <v>159</v>
      </c>
      <c r="C72" s="281"/>
      <c r="D72" s="281"/>
      <c r="E72" s="282"/>
      <c r="F72" s="305">
        <v>42300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280" t="s">
        <v>160</v>
      </c>
      <c r="C73" s="281"/>
      <c r="D73" s="281"/>
      <c r="E73" s="282"/>
      <c r="F73" s="305">
        <v>50760</v>
      </c>
      <c r="G73" s="305"/>
      <c r="H73" s="305"/>
      <c r="I73" s="305"/>
      <c r="J73" s="306"/>
    </row>
    <row r="74" spans="1:10" ht="36" customHeight="1" x14ac:dyDescent="0.25">
      <c r="A74" s="7" t="s">
        <v>111</v>
      </c>
      <c r="B74" s="280" t="s">
        <v>161</v>
      </c>
      <c r="C74" s="281"/>
      <c r="D74" s="281"/>
      <c r="E74" s="282"/>
      <c r="F74" s="305">
        <v>20700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280" t="s">
        <v>162</v>
      </c>
      <c r="C75" s="281"/>
      <c r="D75" s="281"/>
      <c r="E75" s="282"/>
      <c r="F75" s="305">
        <v>18504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280" t="s">
        <v>163</v>
      </c>
      <c r="C76" s="281"/>
      <c r="D76" s="281"/>
      <c r="E76" s="282"/>
      <c r="F76" s="305">
        <v>58824</v>
      </c>
      <c r="G76" s="305"/>
      <c r="H76" s="305"/>
      <c r="I76" s="305"/>
      <c r="J76" s="306"/>
    </row>
    <row r="77" spans="1:10" ht="36" customHeight="1" x14ac:dyDescent="0.25">
      <c r="A77" s="7"/>
      <c r="B77" s="280" t="s">
        <v>164</v>
      </c>
      <c r="C77" s="281"/>
      <c r="D77" s="281"/>
      <c r="E77" s="282"/>
      <c r="F77" s="305">
        <v>101700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280" t="s">
        <v>165</v>
      </c>
      <c r="C78" s="281"/>
      <c r="D78" s="281"/>
      <c r="E78" s="282"/>
      <c r="F78" s="305">
        <v>3780</v>
      </c>
      <c r="G78" s="305"/>
      <c r="H78" s="305"/>
      <c r="I78" s="305"/>
      <c r="J78" s="306"/>
    </row>
    <row r="79" spans="1:10" ht="36" customHeight="1" x14ac:dyDescent="0.25">
      <c r="A79" s="7"/>
      <c r="B79" s="280" t="s">
        <v>166</v>
      </c>
      <c r="C79" s="281"/>
      <c r="D79" s="281"/>
      <c r="E79" s="282"/>
      <c r="F79" s="305">
        <v>18000</v>
      </c>
      <c r="G79" s="305"/>
      <c r="H79" s="305"/>
      <c r="I79" s="305"/>
      <c r="J79" s="306"/>
    </row>
    <row r="80" spans="1:10" ht="36" customHeight="1" x14ac:dyDescent="0.25">
      <c r="B80" s="280" t="s">
        <v>167</v>
      </c>
      <c r="C80" s="281"/>
      <c r="D80" s="281"/>
      <c r="E80" s="282"/>
      <c r="F80" s="305">
        <v>14400</v>
      </c>
      <c r="G80" s="305"/>
      <c r="H80" s="305"/>
      <c r="I80" s="305"/>
      <c r="J80" s="306"/>
    </row>
    <row r="81" spans="1:10" ht="36" customHeight="1" x14ac:dyDescent="0.25">
      <c r="A81" s="7" t="s">
        <v>111</v>
      </c>
      <c r="B81" s="280" t="s">
        <v>168</v>
      </c>
      <c r="C81" s="281"/>
      <c r="D81" s="281"/>
      <c r="E81" s="282"/>
      <c r="F81" s="305">
        <v>82800</v>
      </c>
      <c r="G81" s="305"/>
      <c r="H81" s="305"/>
      <c r="I81" s="305"/>
      <c r="J81" s="306"/>
    </row>
    <row r="82" spans="1:10" ht="36" customHeight="1" x14ac:dyDescent="0.25">
      <c r="A82" s="7" t="s">
        <v>111</v>
      </c>
      <c r="B82" s="280" t="s">
        <v>169</v>
      </c>
      <c r="C82" s="281"/>
      <c r="D82" s="281"/>
      <c r="E82" s="282"/>
      <c r="F82" s="305">
        <v>6660</v>
      </c>
      <c r="G82" s="305"/>
      <c r="H82" s="305"/>
      <c r="I82" s="305"/>
      <c r="J82" s="306"/>
    </row>
    <row r="83" spans="1:10" ht="37.5" customHeight="1" x14ac:dyDescent="0.25">
      <c r="A83" s="7"/>
      <c r="B83" s="94" t="s">
        <v>170</v>
      </c>
      <c r="C83" s="95"/>
      <c r="D83" s="95"/>
      <c r="E83" s="96"/>
      <c r="F83" s="305">
        <v>8460</v>
      </c>
      <c r="G83" s="305"/>
      <c r="H83" s="305"/>
      <c r="I83" s="305"/>
      <c r="J83" s="306"/>
    </row>
    <row r="84" spans="1:10" ht="36" customHeight="1" x14ac:dyDescent="0.25">
      <c r="A84" s="7"/>
      <c r="B84" s="94" t="s">
        <v>171</v>
      </c>
      <c r="C84" s="95"/>
      <c r="D84" s="95"/>
      <c r="E84" s="96"/>
      <c r="F84" s="305">
        <v>60030</v>
      </c>
      <c r="G84" s="305"/>
      <c r="H84" s="305"/>
      <c r="I84" s="305"/>
      <c r="J84" s="306"/>
    </row>
    <row r="85" spans="1:10" ht="36" customHeight="1" x14ac:dyDescent="0.25">
      <c r="A85" s="7"/>
      <c r="B85" s="94" t="s">
        <v>172</v>
      </c>
      <c r="C85" s="95"/>
      <c r="D85" s="95"/>
      <c r="E85" s="138"/>
      <c r="F85" s="305">
        <v>30060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280" t="s">
        <v>173</v>
      </c>
      <c r="C86" s="281"/>
      <c r="D86" s="281"/>
      <c r="E86" s="282"/>
      <c r="F86" s="305">
        <v>30240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280" t="s">
        <v>174</v>
      </c>
      <c r="C87" s="281"/>
      <c r="D87" s="281"/>
      <c r="E87" s="282"/>
      <c r="F87" s="305">
        <v>21600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280" t="s">
        <v>175</v>
      </c>
      <c r="C88" s="281"/>
      <c r="D88" s="281"/>
      <c r="E88" s="282"/>
      <c r="F88" s="470">
        <v>80640</v>
      </c>
      <c r="G88" s="139"/>
      <c r="H88" s="139"/>
      <c r="I88" s="139"/>
      <c r="J88" s="197"/>
    </row>
    <row r="89" spans="1:10" ht="36" customHeight="1" x14ac:dyDescent="0.25">
      <c r="A89" s="7" t="s">
        <v>113</v>
      </c>
      <c r="B89" s="280" t="s">
        <v>176</v>
      </c>
      <c r="C89" s="281"/>
      <c r="D89" s="281"/>
      <c r="E89" s="282"/>
      <c r="F89" s="470">
        <v>59760</v>
      </c>
      <c r="G89" s="139"/>
      <c r="H89" s="139"/>
      <c r="I89" s="139"/>
      <c r="J89" s="197"/>
    </row>
    <row r="90" spans="1:10" ht="36" customHeight="1" x14ac:dyDescent="0.25">
      <c r="A90" s="7" t="s">
        <v>113</v>
      </c>
      <c r="B90" s="280" t="s">
        <v>177</v>
      </c>
      <c r="C90" s="281"/>
      <c r="D90" s="281"/>
      <c r="E90" s="282"/>
      <c r="F90" s="470">
        <v>71712</v>
      </c>
      <c r="G90" s="139"/>
      <c r="H90" s="139"/>
      <c r="I90" s="139"/>
      <c r="J90" s="197"/>
    </row>
    <row r="91" spans="1:10" ht="36" customHeight="1" x14ac:dyDescent="0.25">
      <c r="A91" s="7" t="s">
        <v>113</v>
      </c>
      <c r="B91" s="280" t="s">
        <v>178</v>
      </c>
      <c r="C91" s="281"/>
      <c r="D91" s="281"/>
      <c r="E91" s="282"/>
      <c r="F91" s="470">
        <v>29520</v>
      </c>
      <c r="G91" s="139"/>
      <c r="H91" s="139"/>
      <c r="I91" s="139"/>
      <c r="J91" s="197"/>
    </row>
    <row r="92" spans="1:10" ht="36" customHeight="1" x14ac:dyDescent="0.25">
      <c r="A92" s="7" t="s">
        <v>113</v>
      </c>
      <c r="B92" s="280" t="s">
        <v>179</v>
      </c>
      <c r="C92" s="281"/>
      <c r="D92" s="281"/>
      <c r="E92" s="282"/>
      <c r="F92" s="470">
        <v>25920</v>
      </c>
      <c r="G92" s="139"/>
      <c r="H92" s="139"/>
      <c r="I92" s="139"/>
      <c r="J92" s="197"/>
    </row>
    <row r="93" spans="1:10" ht="36" customHeight="1" x14ac:dyDescent="0.25">
      <c r="A93" s="7" t="s">
        <v>113</v>
      </c>
      <c r="B93" s="280" t="s">
        <v>180</v>
      </c>
      <c r="C93" s="281"/>
      <c r="D93" s="281"/>
      <c r="E93" s="282"/>
      <c r="F93" s="470">
        <v>82800</v>
      </c>
      <c r="G93" s="139"/>
      <c r="H93" s="139"/>
      <c r="I93" s="139"/>
      <c r="J93" s="197"/>
    </row>
    <row r="94" spans="1:10" ht="36" customHeight="1" x14ac:dyDescent="0.25">
      <c r="A94" s="7" t="s">
        <v>113</v>
      </c>
      <c r="B94" s="280" t="s">
        <v>181</v>
      </c>
      <c r="C94" s="281"/>
      <c r="D94" s="281"/>
      <c r="E94" s="282"/>
      <c r="F94" s="470">
        <v>5760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182</v>
      </c>
      <c r="C95" s="281"/>
      <c r="D95" s="281"/>
      <c r="E95" s="282"/>
      <c r="F95" s="470">
        <v>115920</v>
      </c>
      <c r="G95" s="139"/>
      <c r="H95" s="139"/>
      <c r="I95" s="139"/>
      <c r="J95" s="197"/>
    </row>
    <row r="96" spans="1:10" ht="36" customHeight="1" thickBot="1" x14ac:dyDescent="0.3">
      <c r="A96" s="7" t="s">
        <v>113</v>
      </c>
      <c r="B96" s="471" t="s">
        <v>183</v>
      </c>
      <c r="C96" s="472"/>
      <c r="D96" s="472"/>
      <c r="E96" s="473"/>
      <c r="F96" s="207">
        <v>9360</v>
      </c>
      <c r="G96" s="104"/>
      <c r="H96" s="104"/>
      <c r="I96" s="104"/>
      <c r="J96" s="105"/>
    </row>
    <row r="97" spans="1:10" ht="36" customHeight="1" thickBot="1" x14ac:dyDescent="0.3">
      <c r="A97" s="7"/>
      <c r="B97" s="38" t="s">
        <v>184</v>
      </c>
      <c r="C97" s="39"/>
      <c r="D97" s="39"/>
      <c r="E97" s="40"/>
      <c r="F97" s="273"/>
      <c r="G97" s="274"/>
      <c r="H97" s="274"/>
      <c r="I97" s="274"/>
      <c r="J97" s="275"/>
    </row>
    <row r="98" spans="1:10" ht="22.5" customHeight="1" thickBot="1" x14ac:dyDescent="0.3">
      <c r="A98" s="7" t="s">
        <v>111</v>
      </c>
      <c r="B98" s="188" t="s">
        <v>185</v>
      </c>
      <c r="C98" s="189"/>
      <c r="D98" s="189"/>
      <c r="E98" s="189"/>
      <c r="F98" s="189"/>
      <c r="G98" s="189"/>
      <c r="H98" s="189"/>
      <c r="I98" s="189"/>
      <c r="J98" s="190"/>
    </row>
    <row r="99" spans="1:10" ht="36" customHeight="1" x14ac:dyDescent="0.25">
      <c r="A99" s="7"/>
      <c r="B99" s="166" t="s">
        <v>186</v>
      </c>
      <c r="C99" s="191"/>
      <c r="D99" s="191"/>
      <c r="E99" s="192"/>
      <c r="F99" s="115">
        <v>60</v>
      </c>
      <c r="G99" s="116"/>
      <c r="H99" s="116"/>
      <c r="I99" s="116"/>
      <c r="J99" s="117"/>
    </row>
    <row r="100" spans="1:10" ht="36" customHeight="1" x14ac:dyDescent="0.25">
      <c r="A100" s="7"/>
      <c r="B100" s="94" t="s">
        <v>187</v>
      </c>
      <c r="C100" s="95"/>
      <c r="D100" s="95"/>
      <c r="E100" s="96"/>
      <c r="F100" s="97">
        <v>60</v>
      </c>
      <c r="G100" s="98"/>
      <c r="H100" s="98"/>
      <c r="I100" s="98"/>
      <c r="J100" s="99"/>
    </row>
    <row r="101" spans="1:10" ht="36" customHeight="1" thickBot="1" x14ac:dyDescent="0.3">
      <c r="A101" s="7"/>
      <c r="B101" s="94" t="s">
        <v>188</v>
      </c>
      <c r="C101" s="95"/>
      <c r="D101" s="95"/>
      <c r="E101" s="96"/>
      <c r="F101" s="97">
        <v>120</v>
      </c>
      <c r="G101" s="98"/>
      <c r="H101" s="98"/>
      <c r="I101" s="98"/>
      <c r="J101" s="99"/>
    </row>
    <row r="102" spans="1:10" ht="36" customHeight="1" thickBot="1" x14ac:dyDescent="0.3">
      <c r="A102" s="7"/>
      <c r="B102" s="119" t="s">
        <v>189</v>
      </c>
      <c r="C102" s="120"/>
      <c r="D102" s="120"/>
      <c r="E102" s="121"/>
      <c r="F102" s="273"/>
      <c r="G102" s="274"/>
      <c r="H102" s="274"/>
      <c r="I102" s="274"/>
      <c r="J102" s="275"/>
    </row>
    <row r="103" spans="1:10" ht="36" customHeight="1" x14ac:dyDescent="0.25">
      <c r="A103" s="7" t="s">
        <v>111</v>
      </c>
      <c r="B103" s="280" t="s">
        <v>190</v>
      </c>
      <c r="C103" s="281"/>
      <c r="D103" s="281"/>
      <c r="E103" s="282"/>
      <c r="F103" s="41">
        <f>H103*1.2</f>
        <v>36028.799999999996</v>
      </c>
      <c r="G103" s="42">
        <f>H103*1.1</f>
        <v>33026.400000000001</v>
      </c>
      <c r="H103" s="42">
        <v>30024</v>
      </c>
      <c r="I103" s="42">
        <f>H103*0.75</f>
        <v>22518</v>
      </c>
      <c r="J103" s="43">
        <f>H103*0.5</f>
        <v>15012</v>
      </c>
    </row>
    <row r="104" spans="1:10" ht="36" customHeight="1" x14ac:dyDescent="0.25">
      <c r="A104" s="7" t="s">
        <v>111</v>
      </c>
      <c r="B104" s="280" t="s">
        <v>191</v>
      </c>
      <c r="C104" s="281"/>
      <c r="D104" s="281"/>
      <c r="E104" s="282"/>
      <c r="F104" s="97">
        <v>8640</v>
      </c>
      <c r="G104" s="98"/>
      <c r="H104" s="98"/>
      <c r="I104" s="98"/>
      <c r="J104" s="99"/>
    </row>
    <row r="105" spans="1:10" ht="36" customHeight="1" x14ac:dyDescent="0.25">
      <c r="A105" s="7" t="s">
        <v>111</v>
      </c>
      <c r="B105" s="280" t="s">
        <v>192</v>
      </c>
      <c r="C105" s="281"/>
      <c r="D105" s="281"/>
      <c r="E105" s="282"/>
      <c r="F105" s="97">
        <v>7524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280" t="s">
        <v>193</v>
      </c>
      <c r="C106" s="281"/>
      <c r="D106" s="281"/>
      <c r="E106" s="282"/>
      <c r="F106" s="41">
        <f>H106*1.2</f>
        <v>50976</v>
      </c>
      <c r="G106" s="42">
        <f>H106*1.1</f>
        <v>46728.000000000007</v>
      </c>
      <c r="H106" s="42">
        <v>42480</v>
      </c>
      <c r="I106" s="42">
        <f>H106*0.75</f>
        <v>31860</v>
      </c>
      <c r="J106" s="43">
        <f>H106*0.5</f>
        <v>21240</v>
      </c>
    </row>
    <row r="107" spans="1:10" ht="36" customHeight="1" x14ac:dyDescent="0.25">
      <c r="A107" s="7" t="s">
        <v>113</v>
      </c>
      <c r="B107" s="280" t="s">
        <v>194</v>
      </c>
      <c r="C107" s="281"/>
      <c r="D107" s="281"/>
      <c r="E107" s="282"/>
      <c r="F107" s="470">
        <v>12240</v>
      </c>
      <c r="G107" s="139"/>
      <c r="H107" s="139"/>
      <c r="I107" s="139"/>
      <c r="J107" s="197"/>
    </row>
    <row r="108" spans="1:10" ht="36" customHeight="1" x14ac:dyDescent="0.25">
      <c r="A108" s="7" t="s">
        <v>113</v>
      </c>
      <c r="B108" s="280" t="s">
        <v>195</v>
      </c>
      <c r="C108" s="281"/>
      <c r="D108" s="281"/>
      <c r="E108" s="282"/>
      <c r="F108" s="470">
        <v>10800</v>
      </c>
      <c r="G108" s="139"/>
      <c r="H108" s="139"/>
      <c r="I108" s="139"/>
      <c r="J108" s="197"/>
    </row>
    <row r="109" spans="1:10" ht="36" customHeight="1" x14ac:dyDescent="0.25">
      <c r="A109" s="7"/>
      <c r="B109" s="94" t="s">
        <v>196</v>
      </c>
      <c r="C109" s="95"/>
      <c r="D109" s="95"/>
      <c r="E109" s="138"/>
      <c r="F109" s="26">
        <f>H109*1.2</f>
        <v>18036</v>
      </c>
      <c r="G109" s="26">
        <f>H109*1.1</f>
        <v>16533</v>
      </c>
      <c r="H109" s="26">
        <v>15030</v>
      </c>
      <c r="I109" s="26">
        <f>H109*0.75</f>
        <v>11272.5</v>
      </c>
      <c r="J109" s="26">
        <f>H109*0.5</f>
        <v>7515</v>
      </c>
    </row>
    <row r="110" spans="1:10" ht="54" customHeight="1" thickBot="1" x14ac:dyDescent="0.3">
      <c r="A110" s="7"/>
      <c r="B110" s="350" t="s">
        <v>197</v>
      </c>
      <c r="C110" s="351"/>
      <c r="D110" s="351"/>
      <c r="E110" s="352"/>
      <c r="F110" s="443"/>
      <c r="G110" s="444"/>
      <c r="H110" s="444"/>
      <c r="I110" s="444"/>
      <c r="J110" s="445"/>
    </row>
    <row r="111" spans="1:10" ht="36" customHeight="1" x14ac:dyDescent="0.25">
      <c r="A111" s="7"/>
      <c r="B111" s="112" t="s">
        <v>198</v>
      </c>
      <c r="C111" s="113"/>
      <c r="D111" s="113"/>
      <c r="E111" s="114"/>
      <c r="F111" s="115">
        <v>16884</v>
      </c>
      <c r="G111" s="116"/>
      <c r="H111" s="116"/>
      <c r="I111" s="116"/>
      <c r="J111" s="117"/>
    </row>
    <row r="112" spans="1:10" ht="36" customHeight="1" x14ac:dyDescent="0.25">
      <c r="A112" s="7"/>
      <c r="B112" s="94" t="s">
        <v>199</v>
      </c>
      <c r="C112" s="95"/>
      <c r="D112" s="95"/>
      <c r="E112" s="96"/>
      <c r="F112" s="97">
        <v>33300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200</v>
      </c>
      <c r="C113" s="95"/>
      <c r="D113" s="95"/>
      <c r="E113" s="96"/>
      <c r="F113" s="97">
        <v>41400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201</v>
      </c>
      <c r="C114" s="95"/>
      <c r="D114" s="95"/>
      <c r="E114" s="96"/>
      <c r="F114" s="97">
        <v>468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202</v>
      </c>
      <c r="C115" s="95"/>
      <c r="D115" s="95"/>
      <c r="E115" s="96"/>
      <c r="F115" s="97">
        <v>25056</v>
      </c>
      <c r="G115" s="98"/>
      <c r="H115" s="98"/>
      <c r="I115" s="98"/>
      <c r="J115" s="99"/>
    </row>
    <row r="116" spans="1:10" ht="36" customHeight="1" x14ac:dyDescent="0.25">
      <c r="A116" s="7"/>
      <c r="B116" s="94" t="s">
        <v>203</v>
      </c>
      <c r="C116" s="95"/>
      <c r="D116" s="95"/>
      <c r="E116" s="96"/>
      <c r="F116" s="97">
        <v>49824</v>
      </c>
      <c r="G116" s="98"/>
      <c r="H116" s="98"/>
      <c r="I116" s="98"/>
      <c r="J116" s="99"/>
    </row>
    <row r="117" spans="1:10" ht="36" customHeight="1" x14ac:dyDescent="0.25">
      <c r="A117" s="7"/>
      <c r="B117" s="94" t="s">
        <v>204</v>
      </c>
      <c r="C117" s="95"/>
      <c r="D117" s="95"/>
      <c r="E117" s="96"/>
      <c r="F117" s="97">
        <v>63000</v>
      </c>
      <c r="G117" s="98"/>
      <c r="H117" s="98"/>
      <c r="I117" s="98"/>
      <c r="J117" s="99"/>
    </row>
    <row r="118" spans="1:10" ht="36" customHeight="1" thickBot="1" x14ac:dyDescent="0.3">
      <c r="A118" s="7"/>
      <c r="B118" s="100" t="s">
        <v>205</v>
      </c>
      <c r="C118" s="101"/>
      <c r="D118" s="101"/>
      <c r="E118" s="102"/>
      <c r="F118" s="103">
        <v>900</v>
      </c>
      <c r="G118" s="104"/>
      <c r="H118" s="104"/>
      <c r="I118" s="104"/>
      <c r="J118" s="105"/>
    </row>
    <row r="119" spans="1:10" ht="36" customHeight="1" x14ac:dyDescent="0.25">
      <c r="A119" s="7"/>
      <c r="B119" s="300" t="s">
        <v>185</v>
      </c>
      <c r="C119" s="301"/>
      <c r="D119" s="301"/>
      <c r="E119" s="301"/>
      <c r="F119" s="301"/>
      <c r="G119" s="301"/>
      <c r="H119" s="301"/>
      <c r="I119" s="301"/>
      <c r="J119" s="302"/>
    </row>
    <row r="120" spans="1:10" ht="36" customHeight="1" thickBot="1" x14ac:dyDescent="0.3">
      <c r="A120" s="7"/>
      <c r="B120" s="330" t="s">
        <v>206</v>
      </c>
      <c r="C120" s="330"/>
      <c r="D120" s="330"/>
      <c r="E120" s="330"/>
      <c r="F120" s="311">
        <v>90</v>
      </c>
      <c r="G120" s="311"/>
      <c r="H120" s="311"/>
      <c r="I120" s="311"/>
      <c r="J120" s="312"/>
    </row>
    <row r="121" spans="1:10" ht="24" thickBot="1" x14ac:dyDescent="0.3">
      <c r="A121" s="7"/>
      <c r="B121" s="85"/>
      <c r="C121" s="155"/>
      <c r="D121" s="155"/>
      <c r="E121" s="156"/>
      <c r="F121" s="241"/>
      <c r="G121" s="303"/>
      <c r="H121" s="303"/>
      <c r="I121" s="303"/>
      <c r="J121" s="304"/>
    </row>
    <row r="122" spans="1:10" ht="21" customHeight="1" x14ac:dyDescent="0.25">
      <c r="A122" s="7"/>
      <c r="B122" s="27"/>
      <c r="C122" s="28"/>
      <c r="D122" s="28"/>
      <c r="E122" s="28"/>
      <c r="F122" s="29"/>
      <c r="G122" s="29"/>
      <c r="H122" s="29"/>
      <c r="I122" s="29"/>
      <c r="J122" s="29"/>
    </row>
    <row r="123" spans="1:10" ht="56.25" customHeight="1" x14ac:dyDescent="0.25">
      <c r="A123" s="7"/>
      <c r="B123" s="91" t="s">
        <v>251</v>
      </c>
      <c r="C123" s="91"/>
      <c r="D123" s="91"/>
      <c r="E123" s="91"/>
      <c r="F123" s="91"/>
      <c r="G123" s="91"/>
      <c r="H123" s="91"/>
      <c r="I123" s="91"/>
      <c r="J123" s="91"/>
    </row>
    <row r="124" spans="1:10" ht="41.25" customHeight="1" x14ac:dyDescent="0.25">
      <c r="A124" s="7"/>
      <c r="B124" s="91" t="s">
        <v>208</v>
      </c>
      <c r="C124" s="91"/>
      <c r="D124" s="91"/>
      <c r="E124" s="91"/>
      <c r="F124" s="91"/>
      <c r="G124" s="91"/>
      <c r="H124" s="91"/>
      <c r="I124" s="91"/>
      <c r="J124" s="91"/>
    </row>
    <row r="125" spans="1:10" ht="21" x14ac:dyDescent="0.25">
      <c r="A125" s="7" t="s">
        <v>113</v>
      </c>
      <c r="B125" s="92" t="s">
        <v>256</v>
      </c>
      <c r="C125" s="92"/>
      <c r="D125" s="92"/>
      <c r="E125" s="92"/>
      <c r="F125" s="92"/>
      <c r="G125" s="92"/>
      <c r="H125" s="92"/>
      <c r="I125" s="92"/>
      <c r="J125" s="92"/>
    </row>
    <row r="126" spans="1:10" ht="42" customHeight="1" x14ac:dyDescent="0.25">
      <c r="A126" s="7"/>
      <c r="B126" s="93" t="s">
        <v>210</v>
      </c>
      <c r="C126" s="93"/>
      <c r="D126" s="93"/>
      <c r="E126" s="93"/>
      <c r="F126" s="93"/>
      <c r="G126" s="93"/>
      <c r="H126" s="93"/>
      <c r="I126" s="93"/>
      <c r="J126" s="93"/>
    </row>
    <row r="127" spans="1:10" ht="21" x14ac:dyDescent="0.25">
      <c r="A127" s="7"/>
    </row>
  </sheetData>
  <sheetProtection selectLockedCells="1" selectUnlockedCells="1"/>
  <mergeCells count="23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3:J123"/>
    <mergeCell ref="B124:J124"/>
    <mergeCell ref="B125:J125"/>
    <mergeCell ref="B126:J126"/>
    <mergeCell ref="B117:E117"/>
    <mergeCell ref="F117:J117"/>
    <mergeCell ref="B118:E118"/>
    <mergeCell ref="F118:J118"/>
    <mergeCell ref="B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23.42578125" style="35" hidden="1" customWidth="1"/>
    <col min="2" max="2" width="30.7109375" style="33" customWidth="1"/>
    <col min="3" max="5" width="30.7109375" style="8" customWidth="1"/>
    <col min="6" max="9" width="24.7109375" style="34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6"/>
      <c r="B2" s="10"/>
      <c r="C2" s="10"/>
      <c r="D2" s="10"/>
      <c r="E2" s="10"/>
      <c r="F2" s="169" t="s">
        <v>97</v>
      </c>
      <c r="G2" s="169"/>
      <c r="H2" s="169"/>
      <c r="I2" s="169"/>
    </row>
    <row r="3" spans="1:9" s="14" customFormat="1" ht="36" customHeight="1" x14ac:dyDescent="0.25">
      <c r="A3" s="35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5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19" t="s">
        <v>104</v>
      </c>
      <c r="C5" s="120"/>
      <c r="D5" s="120"/>
      <c r="E5" s="121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4"/>
      <c r="G6" s="225"/>
      <c r="H6" s="225"/>
      <c r="I6" s="226"/>
    </row>
    <row r="7" spans="1:9" ht="24" thickBot="1" x14ac:dyDescent="0.3">
      <c r="B7" s="85"/>
      <c r="C7" s="86"/>
      <c r="D7" s="86"/>
      <c r="E7" s="87"/>
      <c r="F7" s="88"/>
      <c r="G7" s="89"/>
      <c r="H7" s="89"/>
      <c r="I7" s="90"/>
    </row>
    <row r="8" spans="1:9" ht="36" customHeight="1" x14ac:dyDescent="0.25">
      <c r="A8" s="35" t="s">
        <v>111</v>
      </c>
      <c r="B8" s="182" t="s">
        <v>112</v>
      </c>
      <c r="C8" s="265"/>
      <c r="D8" s="265"/>
      <c r="E8" s="266"/>
      <c r="F8" s="276">
        <v>22680</v>
      </c>
      <c r="G8" s="277"/>
      <c r="H8" s="277"/>
      <c r="I8" s="278"/>
    </row>
    <row r="9" spans="1:9" ht="36" customHeight="1" thickBot="1" x14ac:dyDescent="0.3">
      <c r="A9" s="35" t="s">
        <v>113</v>
      </c>
      <c r="B9" s="166" t="s">
        <v>211</v>
      </c>
      <c r="C9" s="167"/>
      <c r="D9" s="167"/>
      <c r="E9" s="114"/>
      <c r="F9" s="118">
        <v>32400</v>
      </c>
      <c r="G9" s="98"/>
      <c r="H9" s="98"/>
      <c r="I9" s="99"/>
    </row>
    <row r="10" spans="1:9" ht="24" thickBot="1" x14ac:dyDescent="0.3">
      <c r="B10" s="85"/>
      <c r="C10" s="86"/>
      <c r="D10" s="86"/>
      <c r="E10" s="87"/>
      <c r="F10" s="88"/>
      <c r="G10" s="89"/>
      <c r="H10" s="89"/>
      <c r="I10" s="90"/>
    </row>
    <row r="11" spans="1:9" ht="36" customHeight="1" x14ac:dyDescent="0.25">
      <c r="A11" s="35" t="s">
        <v>111</v>
      </c>
      <c r="B11" s="182" t="s">
        <v>115</v>
      </c>
      <c r="C11" s="265"/>
      <c r="D11" s="265"/>
      <c r="E11" s="266"/>
      <c r="F11" s="276">
        <v>6732</v>
      </c>
      <c r="G11" s="277"/>
      <c r="H11" s="277"/>
      <c r="I11" s="278"/>
    </row>
    <row r="12" spans="1:9" ht="36" customHeight="1" thickBot="1" x14ac:dyDescent="0.3">
      <c r="A12" s="35" t="s">
        <v>113</v>
      </c>
      <c r="B12" s="109" t="s">
        <v>212</v>
      </c>
      <c r="C12" s="261"/>
      <c r="D12" s="261"/>
      <c r="E12" s="262"/>
      <c r="F12" s="279">
        <v>10080</v>
      </c>
      <c r="G12" s="174"/>
      <c r="H12" s="174"/>
      <c r="I12" s="175"/>
    </row>
    <row r="13" spans="1:9" ht="24" thickBot="1" x14ac:dyDescent="0.3">
      <c r="B13" s="85"/>
      <c r="C13" s="86"/>
      <c r="D13" s="86"/>
      <c r="E13" s="87"/>
      <c r="F13" s="88"/>
      <c r="G13" s="89"/>
      <c r="H13" s="89"/>
      <c r="I13" s="90"/>
    </row>
    <row r="14" spans="1:9" ht="36" customHeight="1" x14ac:dyDescent="0.25">
      <c r="A14" s="35" t="s">
        <v>111</v>
      </c>
      <c r="B14" s="140" t="s">
        <v>117</v>
      </c>
      <c r="C14" s="138"/>
      <c r="D14" s="138"/>
      <c r="E14" s="96"/>
      <c r="F14" s="245">
        <v>1080</v>
      </c>
      <c r="G14" s="277"/>
      <c r="H14" s="277"/>
      <c r="I14" s="278"/>
    </row>
    <row r="15" spans="1:9" ht="36" customHeight="1" thickBot="1" x14ac:dyDescent="0.3">
      <c r="A15" s="35" t="s">
        <v>113</v>
      </c>
      <c r="B15" s="140" t="s">
        <v>213</v>
      </c>
      <c r="C15" s="138"/>
      <c r="D15" s="138"/>
      <c r="E15" s="96"/>
      <c r="F15" s="97">
        <v>1512</v>
      </c>
      <c r="G15" s="98"/>
      <c r="H15" s="98"/>
      <c r="I15" s="99"/>
    </row>
    <row r="16" spans="1:9" ht="24" thickBot="1" x14ac:dyDescent="0.3">
      <c r="B16" s="85"/>
      <c r="C16" s="86"/>
      <c r="D16" s="86"/>
      <c r="E16" s="87"/>
      <c r="F16" s="88"/>
      <c r="G16" s="89"/>
      <c r="H16" s="89"/>
      <c r="I16" s="90"/>
    </row>
    <row r="17" spans="2:9" ht="36" customHeight="1" thickBot="1" x14ac:dyDescent="0.3"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5688 до 113760</v>
      </c>
      <c r="G17" s="161"/>
      <c r="H17" s="161"/>
      <c r="I17" s="162"/>
    </row>
    <row r="18" spans="2:9" ht="36" customHeight="1" outlineLevel="1" x14ac:dyDescent="0.25">
      <c r="B18" s="140" t="s">
        <v>120</v>
      </c>
      <c r="C18" s="138"/>
      <c r="D18" s="138"/>
      <c r="E18" s="96"/>
      <c r="F18" s="97">
        <v>5688</v>
      </c>
      <c r="G18" s="98"/>
      <c r="H18" s="98"/>
      <c r="I18" s="99"/>
    </row>
    <row r="19" spans="2:9" ht="36" customHeight="1" outlineLevel="1" x14ac:dyDescent="0.25">
      <c r="B19" s="140" t="s">
        <v>121</v>
      </c>
      <c r="C19" s="138"/>
      <c r="D19" s="138"/>
      <c r="E19" s="96"/>
      <c r="F19" s="97">
        <v>11376</v>
      </c>
      <c r="G19" s="98"/>
      <c r="H19" s="98"/>
      <c r="I19" s="99"/>
    </row>
    <row r="20" spans="2:9" ht="36" customHeight="1" outlineLevel="1" x14ac:dyDescent="0.25">
      <c r="B20" s="140" t="s">
        <v>122</v>
      </c>
      <c r="C20" s="138"/>
      <c r="D20" s="138"/>
      <c r="E20" s="96"/>
      <c r="F20" s="97">
        <v>17064</v>
      </c>
      <c r="G20" s="98"/>
      <c r="H20" s="98"/>
      <c r="I20" s="99"/>
    </row>
    <row r="21" spans="2:9" ht="36" customHeight="1" outlineLevel="1" x14ac:dyDescent="0.25">
      <c r="B21" s="140" t="s">
        <v>123</v>
      </c>
      <c r="C21" s="138"/>
      <c r="D21" s="138"/>
      <c r="E21" s="96"/>
      <c r="F21" s="97">
        <v>22752</v>
      </c>
      <c r="G21" s="98"/>
      <c r="H21" s="98"/>
      <c r="I21" s="99"/>
    </row>
    <row r="22" spans="2:9" ht="36" customHeight="1" outlineLevel="1" x14ac:dyDescent="0.25">
      <c r="B22" s="140" t="s">
        <v>124</v>
      </c>
      <c r="C22" s="138"/>
      <c r="D22" s="138"/>
      <c r="E22" s="96"/>
      <c r="F22" s="97">
        <v>28440</v>
      </c>
      <c r="G22" s="98"/>
      <c r="H22" s="98"/>
      <c r="I22" s="99"/>
    </row>
    <row r="23" spans="2:9" ht="36" customHeight="1" outlineLevel="1" x14ac:dyDescent="0.25">
      <c r="B23" s="140" t="s">
        <v>125</v>
      </c>
      <c r="C23" s="138"/>
      <c r="D23" s="138"/>
      <c r="E23" s="96"/>
      <c r="F23" s="97">
        <v>34128</v>
      </c>
      <c r="G23" s="98"/>
      <c r="H23" s="98"/>
      <c r="I23" s="99"/>
    </row>
    <row r="24" spans="2:9" ht="36" customHeight="1" outlineLevel="1" x14ac:dyDescent="0.25">
      <c r="B24" s="140" t="s">
        <v>126</v>
      </c>
      <c r="C24" s="138"/>
      <c r="D24" s="138"/>
      <c r="E24" s="96"/>
      <c r="F24" s="97">
        <v>39816</v>
      </c>
      <c r="G24" s="98"/>
      <c r="H24" s="98"/>
      <c r="I24" s="99"/>
    </row>
    <row r="25" spans="2:9" ht="36" customHeight="1" outlineLevel="1" x14ac:dyDescent="0.25">
      <c r="B25" s="140" t="s">
        <v>127</v>
      </c>
      <c r="C25" s="138"/>
      <c r="D25" s="138"/>
      <c r="E25" s="96"/>
      <c r="F25" s="97">
        <v>45504</v>
      </c>
      <c r="G25" s="98"/>
      <c r="H25" s="98"/>
      <c r="I25" s="99"/>
    </row>
    <row r="26" spans="2:9" ht="36" customHeight="1" outlineLevel="1" x14ac:dyDescent="0.25">
      <c r="B26" s="140" t="s">
        <v>128</v>
      </c>
      <c r="C26" s="138"/>
      <c r="D26" s="138"/>
      <c r="E26" s="96"/>
      <c r="F26" s="97">
        <v>51192</v>
      </c>
      <c r="G26" s="98"/>
      <c r="H26" s="98"/>
      <c r="I26" s="99"/>
    </row>
    <row r="27" spans="2:9" ht="36" customHeight="1" outlineLevel="1" x14ac:dyDescent="0.25">
      <c r="B27" s="140" t="s">
        <v>129</v>
      </c>
      <c r="C27" s="138"/>
      <c r="D27" s="138"/>
      <c r="E27" s="96"/>
      <c r="F27" s="97">
        <v>56880</v>
      </c>
      <c r="G27" s="98"/>
      <c r="H27" s="98"/>
      <c r="I27" s="99"/>
    </row>
    <row r="28" spans="2:9" ht="36" customHeight="1" outlineLevel="1" x14ac:dyDescent="0.25">
      <c r="B28" s="140" t="s">
        <v>130</v>
      </c>
      <c r="C28" s="138"/>
      <c r="D28" s="138"/>
      <c r="E28" s="96"/>
      <c r="F28" s="97">
        <v>62568</v>
      </c>
      <c r="G28" s="98"/>
      <c r="H28" s="98"/>
      <c r="I28" s="99"/>
    </row>
    <row r="29" spans="2:9" ht="36" customHeight="1" outlineLevel="1" x14ac:dyDescent="0.25">
      <c r="B29" s="140" t="s">
        <v>131</v>
      </c>
      <c r="C29" s="138"/>
      <c r="D29" s="138"/>
      <c r="E29" s="96"/>
      <c r="F29" s="97">
        <v>68256</v>
      </c>
      <c r="G29" s="98"/>
      <c r="H29" s="98"/>
      <c r="I29" s="99"/>
    </row>
    <row r="30" spans="2:9" ht="36" customHeight="1" outlineLevel="1" x14ac:dyDescent="0.25">
      <c r="B30" s="140" t="s">
        <v>132</v>
      </c>
      <c r="C30" s="138"/>
      <c r="D30" s="138"/>
      <c r="E30" s="96"/>
      <c r="F30" s="97">
        <v>73944</v>
      </c>
      <c r="G30" s="98"/>
      <c r="H30" s="98"/>
      <c r="I30" s="99"/>
    </row>
    <row r="31" spans="2:9" ht="36" customHeight="1" outlineLevel="1" x14ac:dyDescent="0.25">
      <c r="B31" s="140" t="s">
        <v>133</v>
      </c>
      <c r="C31" s="138"/>
      <c r="D31" s="138"/>
      <c r="E31" s="96"/>
      <c r="F31" s="97">
        <v>79632</v>
      </c>
      <c r="G31" s="98"/>
      <c r="H31" s="98"/>
      <c r="I31" s="99"/>
    </row>
    <row r="32" spans="2:9" ht="36" customHeight="1" outlineLevel="1" x14ac:dyDescent="0.25">
      <c r="B32" s="140" t="s">
        <v>134</v>
      </c>
      <c r="C32" s="138"/>
      <c r="D32" s="138"/>
      <c r="E32" s="96"/>
      <c r="F32" s="97">
        <v>85320</v>
      </c>
      <c r="G32" s="98"/>
      <c r="H32" s="98"/>
      <c r="I32" s="99"/>
    </row>
    <row r="33" spans="2:9" ht="36" customHeight="1" outlineLevel="1" x14ac:dyDescent="0.25">
      <c r="B33" s="140" t="s">
        <v>135</v>
      </c>
      <c r="C33" s="138"/>
      <c r="D33" s="138"/>
      <c r="E33" s="96"/>
      <c r="F33" s="97">
        <v>91008</v>
      </c>
      <c r="G33" s="98"/>
      <c r="H33" s="98"/>
      <c r="I33" s="99"/>
    </row>
    <row r="34" spans="2:9" ht="36" customHeight="1" outlineLevel="1" x14ac:dyDescent="0.25">
      <c r="B34" s="140" t="s">
        <v>136</v>
      </c>
      <c r="C34" s="138"/>
      <c r="D34" s="138"/>
      <c r="E34" s="96"/>
      <c r="F34" s="97">
        <v>96696</v>
      </c>
      <c r="G34" s="98"/>
      <c r="H34" s="98"/>
      <c r="I34" s="99"/>
    </row>
    <row r="35" spans="2:9" ht="36" customHeight="1" outlineLevel="1" x14ac:dyDescent="0.25">
      <c r="B35" s="140" t="s">
        <v>137</v>
      </c>
      <c r="C35" s="138"/>
      <c r="D35" s="138"/>
      <c r="E35" s="96"/>
      <c r="F35" s="97">
        <v>102384</v>
      </c>
      <c r="G35" s="98"/>
      <c r="H35" s="98"/>
      <c r="I35" s="99"/>
    </row>
    <row r="36" spans="2:9" ht="36" customHeight="1" outlineLevel="1" x14ac:dyDescent="0.25">
      <c r="B36" s="140" t="s">
        <v>138</v>
      </c>
      <c r="C36" s="138"/>
      <c r="D36" s="138"/>
      <c r="E36" s="96"/>
      <c r="F36" s="97">
        <v>108072</v>
      </c>
      <c r="G36" s="98"/>
      <c r="H36" s="98"/>
      <c r="I36" s="99"/>
    </row>
    <row r="37" spans="2:9" ht="36" customHeight="1" outlineLevel="1" thickBot="1" x14ac:dyDescent="0.3">
      <c r="B37" s="140" t="s">
        <v>139</v>
      </c>
      <c r="C37" s="138"/>
      <c r="D37" s="138"/>
      <c r="E37" s="96"/>
      <c r="F37" s="97">
        <v>113760</v>
      </c>
      <c r="G37" s="98"/>
      <c r="H37" s="98"/>
      <c r="I37" s="99"/>
    </row>
    <row r="38" spans="2:9" ht="36" customHeight="1" thickBot="1" x14ac:dyDescent="0.3"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36828</v>
      </c>
      <c r="G38" s="153"/>
      <c r="H38" s="153"/>
      <c r="I38" s="154"/>
    </row>
    <row r="39" spans="2:9" ht="36" customHeight="1" x14ac:dyDescent="0.25">
      <c r="B39" s="94" t="s">
        <v>141</v>
      </c>
      <c r="C39" s="95"/>
      <c r="D39" s="95"/>
      <c r="E39" s="96"/>
      <c r="F39" s="97">
        <v>4248</v>
      </c>
      <c r="G39" s="98"/>
      <c r="H39" s="98"/>
      <c r="I39" s="99"/>
    </row>
    <row r="40" spans="2:9" ht="36" customHeight="1" x14ac:dyDescent="0.25">
      <c r="B40" s="94" t="s">
        <v>142</v>
      </c>
      <c r="C40" s="95"/>
      <c r="D40" s="95"/>
      <c r="E40" s="96"/>
      <c r="F40" s="97">
        <v>5328</v>
      </c>
      <c r="G40" s="98"/>
      <c r="H40" s="98"/>
      <c r="I40" s="99"/>
    </row>
    <row r="41" spans="2:9" ht="36" customHeight="1" x14ac:dyDescent="0.25">
      <c r="B41" s="94" t="s">
        <v>214</v>
      </c>
      <c r="C41" s="95"/>
      <c r="D41" s="95"/>
      <c r="E41" s="96"/>
      <c r="F41" s="97">
        <v>2484</v>
      </c>
      <c r="G41" s="98"/>
      <c r="H41" s="98"/>
      <c r="I41" s="99"/>
    </row>
    <row r="42" spans="2:9" ht="36" customHeight="1" x14ac:dyDescent="0.25">
      <c r="B42" s="94" t="s">
        <v>144</v>
      </c>
      <c r="C42" s="95"/>
      <c r="D42" s="95"/>
      <c r="E42" s="96"/>
      <c r="F42" s="97">
        <v>36828</v>
      </c>
      <c r="G42" s="98"/>
      <c r="H42" s="98"/>
      <c r="I42" s="99"/>
    </row>
    <row r="43" spans="2:9" ht="36" customHeight="1" x14ac:dyDescent="0.25">
      <c r="B43" s="94" t="s">
        <v>145</v>
      </c>
      <c r="C43" s="95"/>
      <c r="D43" s="95"/>
      <c r="E43" s="96"/>
      <c r="F43" s="97">
        <v>7452</v>
      </c>
      <c r="G43" s="98"/>
      <c r="H43" s="98"/>
      <c r="I43" s="99"/>
    </row>
    <row r="44" spans="2:9" ht="36" customHeight="1" x14ac:dyDescent="0.25">
      <c r="B44" s="94" t="s">
        <v>146</v>
      </c>
      <c r="C44" s="95"/>
      <c r="D44" s="95"/>
      <c r="E44" s="96"/>
      <c r="F44" s="97">
        <v>22320</v>
      </c>
      <c r="G44" s="98"/>
      <c r="H44" s="98"/>
      <c r="I44" s="99"/>
    </row>
    <row r="45" spans="2:9" ht="36" customHeight="1" x14ac:dyDescent="0.25">
      <c r="B45" s="94" t="s">
        <v>147</v>
      </c>
      <c r="C45" s="95"/>
      <c r="D45" s="95"/>
      <c r="E45" s="96"/>
      <c r="F45" s="97">
        <v>1800</v>
      </c>
      <c r="G45" s="98"/>
      <c r="H45" s="98"/>
      <c r="I45" s="99"/>
    </row>
    <row r="46" spans="2:9" ht="36" customHeight="1" x14ac:dyDescent="0.25">
      <c r="B46" s="94" t="s">
        <v>148</v>
      </c>
      <c r="C46" s="95"/>
      <c r="D46" s="95"/>
      <c r="E46" s="96"/>
      <c r="F46" s="97">
        <v>1800</v>
      </c>
      <c r="G46" s="98"/>
      <c r="H46" s="98"/>
      <c r="I46" s="99"/>
    </row>
    <row r="47" spans="2:9" ht="36" customHeight="1" x14ac:dyDescent="0.25">
      <c r="B47" s="94" t="s">
        <v>149</v>
      </c>
      <c r="C47" s="95"/>
      <c r="D47" s="95"/>
      <c r="E47" s="96"/>
      <c r="F47" s="97">
        <v>3600</v>
      </c>
      <c r="G47" s="98"/>
      <c r="H47" s="98"/>
      <c r="I47" s="99"/>
    </row>
    <row r="48" spans="2:9" ht="36" customHeight="1" x14ac:dyDescent="0.25">
      <c r="B48" s="94" t="s">
        <v>150</v>
      </c>
      <c r="C48" s="95"/>
      <c r="D48" s="95"/>
      <c r="E48" s="96"/>
      <c r="F48" s="97">
        <v>5400</v>
      </c>
      <c r="G48" s="98"/>
      <c r="H48" s="98"/>
      <c r="I48" s="99"/>
    </row>
    <row r="49" spans="1:9" ht="36" customHeight="1" thickBot="1" x14ac:dyDescent="0.3">
      <c r="B49" s="94" t="s">
        <v>151</v>
      </c>
      <c r="C49" s="95"/>
      <c r="D49" s="95"/>
      <c r="E49" s="96"/>
      <c r="F49" s="97">
        <v>25848</v>
      </c>
      <c r="G49" s="98"/>
      <c r="H49" s="98"/>
      <c r="I49" s="99"/>
    </row>
    <row r="50" spans="1:9" ht="54" customHeight="1" thickBot="1" x14ac:dyDescent="0.3">
      <c r="B50" s="193" t="s">
        <v>215</v>
      </c>
      <c r="C50" s="194"/>
      <c r="D50" s="194"/>
      <c r="E50" s="195"/>
      <c r="F50" s="126" t="str">
        <f>"Цена от "&amp;MIN(F52,F56:F69)&amp;" до "&amp;MAX(F52,F56:F69)</f>
        <v>Цена от 3024 до 48168</v>
      </c>
      <c r="G50" s="127"/>
      <c r="H50" s="127"/>
      <c r="I50" s="128"/>
    </row>
    <row r="51" spans="1:9" ht="24" thickBot="1" x14ac:dyDescent="0.3">
      <c r="B51" s="85"/>
      <c r="C51" s="86"/>
      <c r="D51" s="86"/>
      <c r="E51" s="87"/>
      <c r="F51" s="88"/>
      <c r="G51" s="89"/>
      <c r="H51" s="89"/>
      <c r="I51" s="90"/>
    </row>
    <row r="52" spans="1:9" ht="36" customHeight="1" x14ac:dyDescent="0.25">
      <c r="B52" s="94" t="s">
        <v>153</v>
      </c>
      <c r="C52" s="95"/>
      <c r="D52" s="95"/>
      <c r="E52" s="96"/>
      <c r="F52" s="97">
        <v>6480</v>
      </c>
      <c r="G52" s="98"/>
      <c r="H52" s="98"/>
      <c r="I52" s="99"/>
    </row>
    <row r="53" spans="1:9" ht="36" customHeight="1" x14ac:dyDescent="0.25">
      <c r="B53" s="94" t="s">
        <v>154</v>
      </c>
      <c r="C53" s="95"/>
      <c r="D53" s="95"/>
      <c r="E53" s="96"/>
      <c r="F53" s="97">
        <v>648</v>
      </c>
      <c r="G53" s="98"/>
      <c r="H53" s="98"/>
      <c r="I53" s="99"/>
    </row>
    <row r="54" spans="1:9" ht="36" customHeight="1" thickBot="1" x14ac:dyDescent="0.3">
      <c r="B54" s="94" t="s">
        <v>155</v>
      </c>
      <c r="C54" s="95"/>
      <c r="D54" s="95"/>
      <c r="E54" s="96"/>
      <c r="F54" s="97">
        <v>1620</v>
      </c>
      <c r="G54" s="98"/>
      <c r="H54" s="98"/>
      <c r="I54" s="99"/>
    </row>
    <row r="55" spans="1:9" ht="24" thickBot="1" x14ac:dyDescent="0.3">
      <c r="B55" s="85"/>
      <c r="C55" s="86"/>
      <c r="D55" s="86"/>
      <c r="E55" s="87"/>
      <c r="F55" s="88"/>
      <c r="G55" s="89"/>
      <c r="H55" s="89"/>
      <c r="I55" s="90"/>
    </row>
    <row r="56" spans="1:9" ht="36" customHeight="1" x14ac:dyDescent="0.25">
      <c r="A56" s="35" t="s">
        <v>111</v>
      </c>
      <c r="B56" s="94" t="s">
        <v>156</v>
      </c>
      <c r="C56" s="95"/>
      <c r="D56" s="95"/>
      <c r="E56" s="96"/>
      <c r="F56" s="97">
        <v>21960</v>
      </c>
      <c r="G56" s="98"/>
      <c r="H56" s="98"/>
      <c r="I56" s="99"/>
    </row>
    <row r="57" spans="1:9" ht="36" customHeight="1" x14ac:dyDescent="0.25">
      <c r="A57" s="35" t="s">
        <v>111</v>
      </c>
      <c r="B57" s="140" t="s">
        <v>157</v>
      </c>
      <c r="C57" s="141"/>
      <c r="D57" s="141"/>
      <c r="E57" s="142"/>
      <c r="F57" s="97">
        <v>14868</v>
      </c>
      <c r="G57" s="98"/>
      <c r="H57" s="98"/>
      <c r="I57" s="99"/>
    </row>
    <row r="58" spans="1:9" ht="36" customHeight="1" x14ac:dyDescent="0.25">
      <c r="A58" s="35" t="s">
        <v>111</v>
      </c>
      <c r="B58" s="94" t="s">
        <v>158</v>
      </c>
      <c r="C58" s="95"/>
      <c r="D58" s="95"/>
      <c r="E58" s="96"/>
      <c r="F58" s="97">
        <v>21240</v>
      </c>
      <c r="G58" s="98"/>
      <c r="H58" s="98"/>
      <c r="I58" s="99"/>
    </row>
    <row r="59" spans="1:9" ht="36" customHeight="1" x14ac:dyDescent="0.25">
      <c r="A59" s="35" t="s">
        <v>111</v>
      </c>
      <c r="B59" s="94" t="s">
        <v>159</v>
      </c>
      <c r="C59" s="95"/>
      <c r="D59" s="95"/>
      <c r="E59" s="96"/>
      <c r="F59" s="97">
        <v>21960</v>
      </c>
      <c r="G59" s="98"/>
      <c r="H59" s="98"/>
      <c r="I59" s="99"/>
    </row>
    <row r="60" spans="1:9" ht="36" customHeight="1" x14ac:dyDescent="0.25">
      <c r="A60" s="35" t="s">
        <v>111</v>
      </c>
      <c r="B60" s="94" t="s">
        <v>160</v>
      </c>
      <c r="C60" s="95"/>
      <c r="D60" s="95"/>
      <c r="E60" s="96"/>
      <c r="F60" s="97">
        <v>26352</v>
      </c>
      <c r="G60" s="98"/>
      <c r="H60" s="98"/>
      <c r="I60" s="99"/>
    </row>
    <row r="61" spans="1:9" ht="36" customHeight="1" x14ac:dyDescent="0.25">
      <c r="A61" s="35" t="s">
        <v>111</v>
      </c>
      <c r="B61" s="94" t="s">
        <v>161</v>
      </c>
      <c r="C61" s="95"/>
      <c r="D61" s="95"/>
      <c r="E61" s="96"/>
      <c r="F61" s="97">
        <v>20880</v>
      </c>
      <c r="G61" s="98"/>
      <c r="H61" s="98"/>
      <c r="I61" s="99"/>
    </row>
    <row r="62" spans="1:9" ht="36" customHeight="1" x14ac:dyDescent="0.25">
      <c r="A62" s="35" t="s">
        <v>111</v>
      </c>
      <c r="B62" s="94" t="s">
        <v>162</v>
      </c>
      <c r="C62" s="95"/>
      <c r="D62" s="95"/>
      <c r="E62" s="96"/>
      <c r="F62" s="97">
        <v>18072</v>
      </c>
      <c r="G62" s="98"/>
      <c r="H62" s="98"/>
      <c r="I62" s="99"/>
    </row>
    <row r="63" spans="1:9" ht="36" customHeight="1" x14ac:dyDescent="0.25">
      <c r="A63" s="35" t="s">
        <v>111</v>
      </c>
      <c r="B63" s="94" t="s">
        <v>163</v>
      </c>
      <c r="C63" s="95"/>
      <c r="D63" s="95"/>
      <c r="E63" s="96"/>
      <c r="F63" s="97">
        <v>48168</v>
      </c>
      <c r="G63" s="98"/>
      <c r="H63" s="98"/>
      <c r="I63" s="99"/>
    </row>
    <row r="64" spans="1:9" ht="36" customHeight="1" x14ac:dyDescent="0.25">
      <c r="B64" s="112" t="s">
        <v>164</v>
      </c>
      <c r="C64" s="113"/>
      <c r="D64" s="113"/>
      <c r="E64" s="114"/>
      <c r="F64" s="97">
        <v>24120</v>
      </c>
      <c r="G64" s="98"/>
      <c r="H64" s="98"/>
      <c r="I64" s="99"/>
    </row>
    <row r="65" spans="1:9" ht="36" customHeight="1" x14ac:dyDescent="0.25">
      <c r="A65" s="35" t="s">
        <v>111</v>
      </c>
      <c r="B65" s="112" t="s">
        <v>165</v>
      </c>
      <c r="C65" s="113"/>
      <c r="D65" s="113"/>
      <c r="E65" s="114"/>
      <c r="F65" s="97">
        <v>3024</v>
      </c>
      <c r="G65" s="98"/>
      <c r="H65" s="98"/>
      <c r="I65" s="99"/>
    </row>
    <row r="66" spans="1:9" ht="36" customHeight="1" x14ac:dyDescent="0.25">
      <c r="B66" s="140" t="s">
        <v>166</v>
      </c>
      <c r="C66" s="141"/>
      <c r="D66" s="141"/>
      <c r="E66" s="142"/>
      <c r="F66" s="97">
        <v>10620</v>
      </c>
      <c r="G66" s="98"/>
      <c r="H66" s="98"/>
      <c r="I66" s="99"/>
    </row>
    <row r="67" spans="1:9" ht="36" customHeight="1" x14ac:dyDescent="0.25">
      <c r="A67" s="8"/>
      <c r="B67" s="140" t="s">
        <v>167</v>
      </c>
      <c r="C67" s="141"/>
      <c r="D67" s="141"/>
      <c r="E67" s="142"/>
      <c r="F67" s="97">
        <v>8496</v>
      </c>
      <c r="G67" s="98"/>
      <c r="H67" s="98"/>
      <c r="I67" s="99"/>
    </row>
    <row r="68" spans="1:9" ht="36" customHeight="1" x14ac:dyDescent="0.25">
      <c r="A68" s="35" t="s">
        <v>111</v>
      </c>
      <c r="B68" s="140" t="s">
        <v>168</v>
      </c>
      <c r="C68" s="141"/>
      <c r="D68" s="141"/>
      <c r="E68" s="142"/>
      <c r="F68" s="97">
        <v>33984</v>
      </c>
      <c r="G68" s="98"/>
      <c r="H68" s="98"/>
      <c r="I68" s="99"/>
    </row>
    <row r="69" spans="1:9" ht="36" customHeight="1" x14ac:dyDescent="0.25">
      <c r="A69" s="35" t="s">
        <v>111</v>
      </c>
      <c r="B69" s="94" t="s">
        <v>169</v>
      </c>
      <c r="C69" s="95"/>
      <c r="D69" s="95"/>
      <c r="E69" s="96"/>
      <c r="F69" s="97">
        <v>11340</v>
      </c>
      <c r="G69" s="98"/>
      <c r="H69" s="98"/>
      <c r="I69" s="99"/>
    </row>
    <row r="70" spans="1:9" ht="37.5" customHeight="1" x14ac:dyDescent="0.25">
      <c r="A70" s="7"/>
      <c r="B70" s="94" t="s">
        <v>170</v>
      </c>
      <c r="C70" s="95"/>
      <c r="D70" s="95"/>
      <c r="E70" s="96"/>
      <c r="F70" s="97">
        <v>4248</v>
      </c>
      <c r="G70" s="98"/>
      <c r="H70" s="98"/>
      <c r="I70" s="99"/>
    </row>
    <row r="71" spans="1:9" ht="36" customHeight="1" x14ac:dyDescent="0.25">
      <c r="A71" s="7"/>
      <c r="B71" s="94" t="s">
        <v>171</v>
      </c>
      <c r="C71" s="95"/>
      <c r="D71" s="95"/>
      <c r="E71" s="96"/>
      <c r="F71" s="97">
        <v>6030</v>
      </c>
      <c r="G71" s="98"/>
      <c r="H71" s="98"/>
      <c r="I71" s="99"/>
    </row>
    <row r="72" spans="1:9" ht="36" customHeight="1" x14ac:dyDescent="0.25">
      <c r="A72" s="7"/>
      <c r="B72" s="94" t="s">
        <v>172</v>
      </c>
      <c r="C72" s="95"/>
      <c r="D72" s="95"/>
      <c r="E72" s="138"/>
      <c r="F72" s="97">
        <v>6030</v>
      </c>
      <c r="G72" s="98"/>
      <c r="H72" s="98"/>
      <c r="I72" s="99"/>
    </row>
    <row r="73" spans="1:9" ht="36" customHeight="1" x14ac:dyDescent="0.25">
      <c r="A73" s="35" t="s">
        <v>113</v>
      </c>
      <c r="B73" s="94" t="s">
        <v>216</v>
      </c>
      <c r="C73" s="95"/>
      <c r="D73" s="95"/>
      <c r="E73" s="96"/>
      <c r="F73" s="97">
        <v>30960</v>
      </c>
      <c r="G73" s="98"/>
      <c r="H73" s="98"/>
      <c r="I73" s="99"/>
    </row>
    <row r="74" spans="1:9" ht="36" customHeight="1" x14ac:dyDescent="0.25">
      <c r="A74" s="35" t="s">
        <v>113</v>
      </c>
      <c r="B74" s="94" t="s">
        <v>174</v>
      </c>
      <c r="C74" s="95"/>
      <c r="D74" s="95"/>
      <c r="E74" s="96"/>
      <c r="F74" s="97">
        <v>20880</v>
      </c>
      <c r="G74" s="98"/>
      <c r="H74" s="98"/>
      <c r="I74" s="99"/>
    </row>
    <row r="75" spans="1:9" ht="36" customHeight="1" x14ac:dyDescent="0.25">
      <c r="A75" s="35" t="s">
        <v>113</v>
      </c>
      <c r="B75" s="94" t="s">
        <v>218</v>
      </c>
      <c r="C75" s="95"/>
      <c r="D75" s="95"/>
      <c r="E75" s="96"/>
      <c r="F75" s="97">
        <v>30240</v>
      </c>
      <c r="G75" s="98"/>
      <c r="H75" s="98"/>
      <c r="I75" s="99"/>
    </row>
    <row r="76" spans="1:9" ht="36" customHeight="1" x14ac:dyDescent="0.25">
      <c r="A76" s="35" t="s">
        <v>113</v>
      </c>
      <c r="B76" s="94" t="s">
        <v>219</v>
      </c>
      <c r="C76" s="95"/>
      <c r="D76" s="95"/>
      <c r="E76" s="96"/>
      <c r="F76" s="97">
        <v>30960</v>
      </c>
      <c r="G76" s="98"/>
      <c r="H76" s="98"/>
      <c r="I76" s="99"/>
    </row>
    <row r="77" spans="1:9" ht="36" customHeight="1" x14ac:dyDescent="0.25">
      <c r="A77" s="35" t="s">
        <v>113</v>
      </c>
      <c r="B77" s="94" t="s">
        <v>220</v>
      </c>
      <c r="C77" s="95"/>
      <c r="D77" s="95"/>
      <c r="E77" s="96"/>
      <c r="F77" s="135">
        <v>37152</v>
      </c>
      <c r="G77" s="136"/>
      <c r="H77" s="136"/>
      <c r="I77" s="137"/>
    </row>
    <row r="78" spans="1:9" ht="36" customHeight="1" x14ac:dyDescent="0.25">
      <c r="A78" s="35" t="s">
        <v>113</v>
      </c>
      <c r="B78" s="94" t="s">
        <v>221</v>
      </c>
      <c r="C78" s="95"/>
      <c r="D78" s="95"/>
      <c r="E78" s="96"/>
      <c r="F78" s="97">
        <v>29520</v>
      </c>
      <c r="G78" s="98"/>
      <c r="H78" s="98"/>
      <c r="I78" s="99"/>
    </row>
    <row r="79" spans="1:9" ht="36" customHeight="1" x14ac:dyDescent="0.25">
      <c r="A79" s="35" t="s">
        <v>113</v>
      </c>
      <c r="B79" s="94" t="s">
        <v>222</v>
      </c>
      <c r="C79" s="95"/>
      <c r="D79" s="95"/>
      <c r="E79" s="96"/>
      <c r="F79" s="97">
        <v>25920</v>
      </c>
      <c r="G79" s="98"/>
      <c r="H79" s="98"/>
      <c r="I79" s="99"/>
    </row>
    <row r="80" spans="1:9" ht="36" customHeight="1" x14ac:dyDescent="0.25">
      <c r="A80" s="35" t="s">
        <v>113</v>
      </c>
      <c r="B80" s="94" t="s">
        <v>223</v>
      </c>
      <c r="C80" s="95"/>
      <c r="D80" s="95"/>
      <c r="E80" s="96"/>
      <c r="F80" s="97">
        <v>67680</v>
      </c>
      <c r="G80" s="98"/>
      <c r="H80" s="98"/>
      <c r="I80" s="99"/>
    </row>
    <row r="81" spans="1:9" ht="36" customHeight="1" x14ac:dyDescent="0.25">
      <c r="A81" s="35" t="s">
        <v>113</v>
      </c>
      <c r="B81" s="94" t="s">
        <v>224</v>
      </c>
      <c r="C81" s="95"/>
      <c r="D81" s="95"/>
      <c r="E81" s="96"/>
      <c r="F81" s="97">
        <v>4320</v>
      </c>
      <c r="G81" s="98"/>
      <c r="H81" s="98"/>
      <c r="I81" s="99"/>
    </row>
    <row r="82" spans="1:9" ht="36" customHeight="1" x14ac:dyDescent="0.25">
      <c r="A82" s="35" t="s">
        <v>113</v>
      </c>
      <c r="B82" s="94" t="s">
        <v>225</v>
      </c>
      <c r="C82" s="95"/>
      <c r="D82" s="95"/>
      <c r="E82" s="96"/>
      <c r="F82" s="97">
        <v>48240</v>
      </c>
      <c r="G82" s="98"/>
      <c r="H82" s="98"/>
      <c r="I82" s="99"/>
    </row>
    <row r="83" spans="1:9" ht="36" customHeight="1" x14ac:dyDescent="0.25">
      <c r="A83" s="35" t="s">
        <v>113</v>
      </c>
      <c r="B83" s="94" t="s">
        <v>226</v>
      </c>
      <c r="C83" s="95"/>
      <c r="D83" s="95"/>
      <c r="E83" s="96"/>
      <c r="F83" s="97">
        <v>16560</v>
      </c>
      <c r="G83" s="98"/>
      <c r="H83" s="98"/>
      <c r="I83" s="99"/>
    </row>
    <row r="84" spans="1:9" ht="27" customHeight="1" thickBot="1" x14ac:dyDescent="0.3">
      <c r="B84" s="467" t="s">
        <v>184</v>
      </c>
      <c r="C84" s="468"/>
      <c r="D84" s="468"/>
      <c r="E84" s="469"/>
      <c r="F84" s="467"/>
      <c r="G84" s="468"/>
      <c r="H84" s="468"/>
      <c r="I84" s="469"/>
    </row>
    <row r="85" spans="1:9" ht="19.5" customHeight="1" thickBot="1" x14ac:dyDescent="0.3">
      <c r="B85" s="188" t="s">
        <v>185</v>
      </c>
      <c r="C85" s="189"/>
      <c r="D85" s="189"/>
      <c r="E85" s="190"/>
      <c r="F85" s="188"/>
      <c r="G85" s="189"/>
      <c r="H85" s="189"/>
      <c r="I85" s="190"/>
    </row>
    <row r="86" spans="1:9" ht="36" customHeight="1" x14ac:dyDescent="0.25">
      <c r="B86" s="182" t="s">
        <v>186</v>
      </c>
      <c r="C86" s="183"/>
      <c r="D86" s="183"/>
      <c r="E86" s="184"/>
      <c r="F86" s="244">
        <v>60</v>
      </c>
      <c r="G86" s="454"/>
      <c r="H86" s="454"/>
      <c r="I86" s="455"/>
    </row>
    <row r="87" spans="1:9" ht="36" customHeight="1" x14ac:dyDescent="0.25">
      <c r="B87" s="140" t="s">
        <v>187</v>
      </c>
      <c r="C87" s="141"/>
      <c r="D87" s="141"/>
      <c r="E87" s="142"/>
      <c r="F87" s="242">
        <v>60</v>
      </c>
      <c r="G87" s="305"/>
      <c r="H87" s="305"/>
      <c r="I87" s="306"/>
    </row>
    <row r="88" spans="1:9" ht="36" customHeight="1" thickBot="1" x14ac:dyDescent="0.3">
      <c r="B88" s="238" t="s">
        <v>188</v>
      </c>
      <c r="C88" s="239"/>
      <c r="D88" s="239"/>
      <c r="E88" s="240"/>
      <c r="F88" s="234">
        <v>120</v>
      </c>
      <c r="G88" s="395"/>
      <c r="H88" s="395"/>
      <c r="I88" s="396"/>
    </row>
    <row r="89" spans="1:9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</row>
    <row r="90" spans="1:9" ht="36" customHeight="1" x14ac:dyDescent="0.25">
      <c r="A90" s="35" t="s">
        <v>111</v>
      </c>
      <c r="B90" s="94" t="s">
        <v>253</v>
      </c>
      <c r="C90" s="95"/>
      <c r="D90" s="95"/>
      <c r="E90" s="96"/>
      <c r="F90" s="97">
        <v>14184</v>
      </c>
      <c r="G90" s="98"/>
      <c r="H90" s="98"/>
      <c r="I90" s="99"/>
    </row>
    <row r="91" spans="1:9" ht="36" customHeight="1" x14ac:dyDescent="0.25">
      <c r="A91" s="35" t="s">
        <v>111</v>
      </c>
      <c r="B91" s="94" t="s">
        <v>191</v>
      </c>
      <c r="C91" s="95"/>
      <c r="D91" s="95"/>
      <c r="E91" s="96"/>
      <c r="F91" s="97">
        <v>12744</v>
      </c>
      <c r="G91" s="98"/>
      <c r="H91" s="98"/>
      <c r="I91" s="99"/>
    </row>
    <row r="92" spans="1:9" ht="36" customHeight="1" x14ac:dyDescent="0.25">
      <c r="A92" s="35" t="s">
        <v>111</v>
      </c>
      <c r="B92" s="94" t="s">
        <v>192</v>
      </c>
      <c r="C92" s="95"/>
      <c r="D92" s="95"/>
      <c r="E92" s="96"/>
      <c r="F92" s="97">
        <v>0</v>
      </c>
      <c r="G92" s="98"/>
      <c r="H92" s="98"/>
      <c r="I92" s="99"/>
    </row>
    <row r="93" spans="1:9" ht="36" customHeight="1" x14ac:dyDescent="0.25">
      <c r="A93" s="35" t="s">
        <v>113</v>
      </c>
      <c r="B93" s="94" t="s">
        <v>228</v>
      </c>
      <c r="C93" s="95"/>
      <c r="D93" s="95"/>
      <c r="E93" s="96"/>
      <c r="F93" s="97">
        <v>20160</v>
      </c>
      <c r="G93" s="98"/>
      <c r="H93" s="98"/>
      <c r="I93" s="99"/>
    </row>
    <row r="94" spans="1:9" ht="36" customHeight="1" x14ac:dyDescent="0.25">
      <c r="A94" s="35" t="s">
        <v>113</v>
      </c>
      <c r="B94" s="94" t="s">
        <v>229</v>
      </c>
      <c r="C94" s="95"/>
      <c r="D94" s="95"/>
      <c r="E94" s="96"/>
      <c r="F94" s="97">
        <v>18000</v>
      </c>
      <c r="G94" s="98"/>
      <c r="H94" s="98"/>
      <c r="I94" s="99"/>
    </row>
    <row r="95" spans="1:9" ht="36" customHeight="1" x14ac:dyDescent="0.25">
      <c r="A95" s="35" t="s">
        <v>113</v>
      </c>
      <c r="B95" s="94" t="s">
        <v>230</v>
      </c>
      <c r="C95" s="95"/>
      <c r="D95" s="95"/>
      <c r="E95" s="96"/>
      <c r="F95" s="97">
        <v>18000</v>
      </c>
      <c r="G95" s="98"/>
      <c r="H95" s="98"/>
      <c r="I95" s="99"/>
    </row>
    <row r="96" spans="1:9" ht="36" customHeight="1" thickBot="1" x14ac:dyDescent="0.3">
      <c r="A96" s="7"/>
      <c r="B96" s="94" t="s">
        <v>196</v>
      </c>
      <c r="C96" s="95"/>
      <c r="D96" s="95"/>
      <c r="E96" s="96"/>
      <c r="F96" s="97">
        <v>14184</v>
      </c>
      <c r="G96" s="98"/>
      <c r="H96" s="98"/>
      <c r="I96" s="99"/>
    </row>
    <row r="97" spans="1:9" ht="54" customHeight="1" thickBot="1" x14ac:dyDescent="0.3">
      <c r="B97" s="119" t="s">
        <v>197</v>
      </c>
      <c r="C97" s="120"/>
      <c r="D97" s="120"/>
      <c r="E97" s="121"/>
      <c r="F97" s="122"/>
      <c r="G97" s="123"/>
      <c r="H97" s="123"/>
      <c r="I97" s="124"/>
    </row>
    <row r="98" spans="1:9" ht="36" customHeight="1" x14ac:dyDescent="0.25">
      <c r="B98" s="112" t="s">
        <v>198</v>
      </c>
      <c r="C98" s="113"/>
      <c r="D98" s="113"/>
      <c r="E98" s="114"/>
      <c r="F98" s="115">
        <v>33984</v>
      </c>
      <c r="G98" s="116"/>
      <c r="H98" s="116"/>
      <c r="I98" s="117"/>
    </row>
    <row r="99" spans="1:9" ht="36" customHeight="1" x14ac:dyDescent="0.25">
      <c r="B99" s="94" t="s">
        <v>199</v>
      </c>
      <c r="C99" s="95"/>
      <c r="D99" s="95"/>
      <c r="E99" s="96"/>
      <c r="F99" s="97">
        <v>67968</v>
      </c>
      <c r="G99" s="98"/>
      <c r="H99" s="98"/>
      <c r="I99" s="99"/>
    </row>
    <row r="100" spans="1:9" ht="36" customHeight="1" x14ac:dyDescent="0.25">
      <c r="B100" s="94" t="s">
        <v>200</v>
      </c>
      <c r="C100" s="95"/>
      <c r="D100" s="95"/>
      <c r="E100" s="96"/>
      <c r="F100" s="97">
        <v>84960</v>
      </c>
      <c r="G100" s="98"/>
      <c r="H100" s="98"/>
      <c r="I100" s="99"/>
    </row>
    <row r="101" spans="1:9" ht="36" customHeight="1" x14ac:dyDescent="0.25">
      <c r="B101" s="94" t="s">
        <v>201</v>
      </c>
      <c r="C101" s="95"/>
      <c r="D101" s="95"/>
      <c r="E101" s="96"/>
      <c r="F101" s="97">
        <v>1080</v>
      </c>
      <c r="G101" s="98"/>
      <c r="H101" s="98"/>
      <c r="I101" s="99"/>
    </row>
    <row r="102" spans="1:9" ht="36" customHeight="1" x14ac:dyDescent="0.25">
      <c r="B102" s="94" t="s">
        <v>202</v>
      </c>
      <c r="C102" s="95"/>
      <c r="D102" s="95"/>
      <c r="E102" s="96"/>
      <c r="F102" s="97">
        <v>50976</v>
      </c>
      <c r="G102" s="98"/>
      <c r="H102" s="98"/>
      <c r="I102" s="99"/>
    </row>
    <row r="103" spans="1:9" ht="36" customHeight="1" x14ac:dyDescent="0.25">
      <c r="B103" s="94" t="s">
        <v>203</v>
      </c>
      <c r="C103" s="95"/>
      <c r="D103" s="95"/>
      <c r="E103" s="96"/>
      <c r="F103" s="97">
        <v>101952</v>
      </c>
      <c r="G103" s="98"/>
      <c r="H103" s="98"/>
      <c r="I103" s="99"/>
    </row>
    <row r="104" spans="1:9" ht="36" customHeight="1" x14ac:dyDescent="0.25">
      <c r="B104" s="94" t="s">
        <v>204</v>
      </c>
      <c r="C104" s="95"/>
      <c r="D104" s="95"/>
      <c r="E104" s="96"/>
      <c r="F104" s="97">
        <v>127440</v>
      </c>
      <c r="G104" s="98"/>
      <c r="H104" s="98"/>
      <c r="I104" s="99"/>
    </row>
    <row r="105" spans="1:9" ht="36" customHeight="1" thickBot="1" x14ac:dyDescent="0.3">
      <c r="B105" s="100" t="s">
        <v>205</v>
      </c>
      <c r="C105" s="101"/>
      <c r="D105" s="101"/>
      <c r="E105" s="102"/>
      <c r="F105" s="173">
        <v>1800</v>
      </c>
      <c r="G105" s="174"/>
      <c r="H105" s="174"/>
      <c r="I105" s="175"/>
    </row>
    <row r="106" spans="1:9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</row>
    <row r="107" spans="1:9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</row>
    <row r="108" spans="1:9" ht="24" thickBot="1" x14ac:dyDescent="0.3">
      <c r="B108" s="85"/>
      <c r="C108" s="86"/>
      <c r="D108" s="86"/>
      <c r="E108" s="87"/>
      <c r="F108" s="88"/>
      <c r="G108" s="89"/>
      <c r="H108" s="89"/>
      <c r="I108" s="90"/>
    </row>
    <row r="109" spans="1:9" ht="21" customHeight="1" x14ac:dyDescent="0.25">
      <c r="B109" s="91"/>
      <c r="C109" s="91"/>
      <c r="D109" s="91"/>
      <c r="E109" s="91"/>
      <c r="F109" s="91"/>
      <c r="G109" s="91"/>
      <c r="H109" s="91"/>
      <c r="I109" s="91"/>
    </row>
    <row r="110" spans="1:9" s="31" customFormat="1" ht="27" customHeight="1" x14ac:dyDescent="0.25">
      <c r="A110" s="7" t="s">
        <v>113</v>
      </c>
      <c r="B110" s="92" t="s">
        <v>290</v>
      </c>
      <c r="C110" s="92"/>
      <c r="D110" s="92"/>
      <c r="E110" s="92"/>
      <c r="F110" s="92"/>
      <c r="G110" s="92"/>
      <c r="H110" s="92"/>
      <c r="I110" s="92"/>
    </row>
    <row r="111" spans="1:9" s="32" customFormat="1" ht="45" customHeight="1" x14ac:dyDescent="0.25">
      <c r="A111" s="7"/>
      <c r="B111" s="93" t="s">
        <v>210</v>
      </c>
      <c r="C111" s="93"/>
      <c r="D111" s="93"/>
      <c r="E111" s="93"/>
      <c r="F111" s="93"/>
      <c r="G111" s="93"/>
      <c r="H111" s="93"/>
      <c r="I111" s="93"/>
    </row>
    <row r="112" spans="1:9" ht="21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5:E105"/>
    <mergeCell ref="F105:I105"/>
    <mergeCell ref="B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1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57024</v>
      </c>
      <c r="G8" s="16">
        <f>H8*1.1</f>
        <v>52272.000000000007</v>
      </c>
      <c r="H8" s="16">
        <v>47520</v>
      </c>
      <c r="I8" s="16">
        <f>H8*0.75</f>
        <v>35640</v>
      </c>
      <c r="J8" s="16">
        <f>H8*0.5</f>
        <v>23760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24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10620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15120</v>
      </c>
      <c r="G12" s="104"/>
      <c r="H12" s="104"/>
      <c r="I12" s="104"/>
      <c r="J12" s="105"/>
    </row>
    <row r="13" spans="1:10" ht="24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2880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4032</v>
      </c>
      <c r="G15" s="98"/>
      <c r="H15" s="98"/>
      <c r="I15" s="98"/>
      <c r="J15" s="99"/>
    </row>
    <row r="16" spans="1:10" ht="24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"&amp;MIN(F18:F37)&amp;" до "&amp;MAX(F18:F37)</f>
        <v>Цена от 13680 до 143640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13680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20520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27360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34200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41040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47880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54720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61560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68400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75240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82080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88920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95760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102600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109440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116280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123120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129960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136800</v>
      </c>
      <c r="G36" s="98"/>
      <c r="H36" s="98"/>
      <c r="I36" s="98"/>
      <c r="J36" s="99"/>
    </row>
    <row r="37" spans="1:10" ht="36" customHeight="1" outlineLevel="1" thickBot="1" x14ac:dyDescent="0.3">
      <c r="A37" s="7"/>
      <c r="B37" s="140" t="s">
        <v>139</v>
      </c>
      <c r="C37" s="138"/>
      <c r="D37" s="138"/>
      <c r="E37" s="96"/>
      <c r="F37" s="97">
        <v>143640</v>
      </c>
      <c r="G37" s="98"/>
      <c r="H37" s="98"/>
      <c r="I37" s="98"/>
      <c r="J37" s="99"/>
    </row>
    <row r="38" spans="1:10" ht="36" customHeight="1" thickBot="1" x14ac:dyDescent="0.3">
      <c r="A38" s="7"/>
      <c r="B38" s="149" t="s">
        <v>140</v>
      </c>
      <c r="C38" s="150"/>
      <c r="D38" s="150"/>
      <c r="E38" s="151"/>
      <c r="F38" s="152" t="str">
        <f>"Цена от "&amp;MIN(F39:F49)&amp;" до "&amp;MAX(F39:F49)</f>
        <v>Цена от 1800 до 40356</v>
      </c>
      <c r="G38" s="153"/>
      <c r="H38" s="153"/>
      <c r="I38" s="153"/>
      <c r="J38" s="154"/>
    </row>
    <row r="39" spans="1:10" ht="36" customHeight="1" x14ac:dyDescent="0.25">
      <c r="A39" s="7"/>
      <c r="B39" s="94" t="s">
        <v>141</v>
      </c>
      <c r="C39" s="95"/>
      <c r="D39" s="95"/>
      <c r="E39" s="96"/>
      <c r="F39" s="97">
        <v>7128</v>
      </c>
      <c r="G39" s="98"/>
      <c r="H39" s="98"/>
      <c r="I39" s="98"/>
      <c r="J39" s="99"/>
    </row>
    <row r="40" spans="1:10" ht="36" customHeight="1" x14ac:dyDescent="0.25">
      <c r="A40" s="7"/>
      <c r="B40" s="112" t="s">
        <v>142</v>
      </c>
      <c r="C40" s="113"/>
      <c r="D40" s="113"/>
      <c r="E40" s="114"/>
      <c r="F40" s="97">
        <v>25488</v>
      </c>
      <c r="G40" s="98"/>
      <c r="H40" s="98"/>
      <c r="I40" s="98"/>
      <c r="J40" s="99"/>
    </row>
    <row r="41" spans="1:10" ht="36" customHeight="1" x14ac:dyDescent="0.25">
      <c r="A41" s="7"/>
      <c r="B41" s="94" t="s">
        <v>214</v>
      </c>
      <c r="C41" s="95"/>
      <c r="D41" s="95"/>
      <c r="E41" s="96"/>
      <c r="F41" s="97">
        <v>2844</v>
      </c>
      <c r="G41" s="98"/>
      <c r="H41" s="98"/>
      <c r="I41" s="98"/>
      <c r="J41" s="99"/>
    </row>
    <row r="42" spans="1:10" ht="36" customHeight="1" x14ac:dyDescent="0.25">
      <c r="A42" s="7"/>
      <c r="B42" s="112" t="s">
        <v>144</v>
      </c>
      <c r="C42" s="113"/>
      <c r="D42" s="113"/>
      <c r="E42" s="114"/>
      <c r="F42" s="115">
        <v>40356</v>
      </c>
      <c r="G42" s="116"/>
      <c r="H42" s="116"/>
      <c r="I42" s="116"/>
      <c r="J42" s="117"/>
    </row>
    <row r="43" spans="1:10" ht="36" customHeight="1" x14ac:dyDescent="0.25">
      <c r="A43" s="7"/>
      <c r="B43" s="94" t="s">
        <v>145</v>
      </c>
      <c r="C43" s="95"/>
      <c r="D43" s="95"/>
      <c r="E43" s="96"/>
      <c r="F43" s="97">
        <v>8136</v>
      </c>
      <c r="G43" s="98"/>
      <c r="H43" s="98"/>
      <c r="I43" s="98"/>
      <c r="J43" s="99"/>
    </row>
    <row r="44" spans="1:10" ht="36" customHeight="1" x14ac:dyDescent="0.25">
      <c r="A44" s="7"/>
      <c r="B44" s="94" t="s">
        <v>146</v>
      </c>
      <c r="C44" s="95"/>
      <c r="D44" s="95"/>
      <c r="E44" s="96"/>
      <c r="F44" s="97">
        <v>16380</v>
      </c>
      <c r="G44" s="98"/>
      <c r="H44" s="98"/>
      <c r="I44" s="98"/>
      <c r="J44" s="99"/>
    </row>
    <row r="45" spans="1:10" ht="36" customHeight="1" x14ac:dyDescent="0.25">
      <c r="A45" s="7"/>
      <c r="B45" s="94" t="s">
        <v>147</v>
      </c>
      <c r="C45" s="95"/>
      <c r="D45" s="95"/>
      <c r="E45" s="96"/>
      <c r="F45" s="97">
        <v>1800</v>
      </c>
      <c r="G45" s="98"/>
      <c r="H45" s="98"/>
      <c r="I45" s="98"/>
      <c r="J45" s="99"/>
    </row>
    <row r="46" spans="1:10" ht="36" customHeight="1" x14ac:dyDescent="0.25">
      <c r="A46" s="7"/>
      <c r="B46" s="94" t="s">
        <v>148</v>
      </c>
      <c r="C46" s="95"/>
      <c r="D46" s="95"/>
      <c r="E46" s="96"/>
      <c r="F46" s="97">
        <v>1800</v>
      </c>
      <c r="G46" s="98"/>
      <c r="H46" s="98"/>
      <c r="I46" s="98"/>
      <c r="J46" s="99"/>
    </row>
    <row r="47" spans="1:10" ht="36" customHeight="1" x14ac:dyDescent="0.25">
      <c r="A47" s="7"/>
      <c r="B47" s="94" t="s">
        <v>149</v>
      </c>
      <c r="C47" s="95"/>
      <c r="D47" s="95"/>
      <c r="E47" s="96"/>
      <c r="F47" s="97">
        <v>3600</v>
      </c>
      <c r="G47" s="98"/>
      <c r="H47" s="98"/>
      <c r="I47" s="98"/>
      <c r="J47" s="99"/>
    </row>
    <row r="48" spans="1:10" ht="36" customHeight="1" x14ac:dyDescent="0.25">
      <c r="A48" s="7"/>
      <c r="B48" s="94" t="s">
        <v>150</v>
      </c>
      <c r="C48" s="95"/>
      <c r="D48" s="95"/>
      <c r="E48" s="96"/>
      <c r="F48" s="97">
        <v>5400</v>
      </c>
      <c r="G48" s="98"/>
      <c r="H48" s="98"/>
      <c r="I48" s="98"/>
      <c r="J48" s="99"/>
    </row>
    <row r="49" spans="1:10" ht="36" customHeight="1" thickBot="1" x14ac:dyDescent="0.3">
      <c r="A49" s="7"/>
      <c r="B49" s="94" t="s">
        <v>151</v>
      </c>
      <c r="C49" s="95"/>
      <c r="D49" s="95"/>
      <c r="E49" s="96"/>
      <c r="F49" s="97">
        <v>28332</v>
      </c>
      <c r="G49" s="98"/>
      <c r="H49" s="98"/>
      <c r="I49" s="98"/>
      <c r="J49" s="99"/>
    </row>
    <row r="50" spans="1:10" ht="54" customHeight="1" thickBot="1" x14ac:dyDescent="0.3">
      <c r="A50" s="7"/>
      <c r="B50" s="251" t="s">
        <v>215</v>
      </c>
      <c r="C50" s="252"/>
      <c r="D50" s="252"/>
      <c r="E50" s="253"/>
      <c r="F50" s="273" t="str">
        <f>"Цена от "&amp;MIN(F52,F56:J57,H90,F58:J69)&amp;" до "&amp;MAX(F52,F56:J57,H90,F58:J69)</f>
        <v>Цена от 3024 до 119520</v>
      </c>
      <c r="G50" s="274"/>
      <c r="H50" s="274"/>
      <c r="I50" s="274"/>
      <c r="J50" s="275"/>
    </row>
    <row r="51" spans="1:10" ht="24" thickBot="1" x14ac:dyDescent="0.3">
      <c r="A51" s="7"/>
      <c r="B51" s="85"/>
      <c r="C51" s="86"/>
      <c r="D51" s="86"/>
      <c r="E51" s="87"/>
      <c r="F51" s="88"/>
      <c r="G51" s="89"/>
      <c r="H51" s="89"/>
      <c r="I51" s="89"/>
      <c r="J51" s="90"/>
    </row>
    <row r="52" spans="1:10" ht="36" customHeight="1" x14ac:dyDescent="0.25">
      <c r="A52" s="7"/>
      <c r="B52" s="94" t="s">
        <v>153</v>
      </c>
      <c r="C52" s="95"/>
      <c r="D52" s="95"/>
      <c r="E52" s="96"/>
      <c r="F52" s="97">
        <v>27000</v>
      </c>
      <c r="G52" s="98"/>
      <c r="H52" s="98"/>
      <c r="I52" s="98"/>
      <c r="J52" s="99"/>
    </row>
    <row r="53" spans="1:10" ht="36" customHeight="1" x14ac:dyDescent="0.25">
      <c r="A53" s="7"/>
      <c r="B53" s="132" t="s">
        <v>154</v>
      </c>
      <c r="C53" s="133"/>
      <c r="D53" s="133"/>
      <c r="E53" s="134"/>
      <c r="F53" s="135">
        <v>2700</v>
      </c>
      <c r="G53" s="136"/>
      <c r="H53" s="136"/>
      <c r="I53" s="136"/>
      <c r="J53" s="137"/>
    </row>
    <row r="54" spans="1:10" ht="36" customHeight="1" thickBot="1" x14ac:dyDescent="0.3">
      <c r="A54" s="7"/>
      <c r="B54" s="132" t="s">
        <v>155</v>
      </c>
      <c r="C54" s="133"/>
      <c r="D54" s="133"/>
      <c r="E54" s="134"/>
      <c r="F54" s="135">
        <v>6750</v>
      </c>
      <c r="G54" s="136"/>
      <c r="H54" s="136"/>
      <c r="I54" s="136"/>
      <c r="J54" s="137"/>
    </row>
    <row r="55" spans="1:10" ht="24" thickBot="1" x14ac:dyDescent="0.3">
      <c r="A55" s="7"/>
      <c r="B55" s="227"/>
      <c r="C55" s="228"/>
      <c r="D55" s="228"/>
      <c r="E55" s="229"/>
      <c r="F55" s="88"/>
      <c r="G55" s="89"/>
      <c r="H55" s="89"/>
      <c r="I55" s="89"/>
      <c r="J55" s="90"/>
    </row>
    <row r="56" spans="1:10" ht="36" customHeight="1" x14ac:dyDescent="0.25">
      <c r="A56" s="7" t="s">
        <v>111</v>
      </c>
      <c r="B56" s="474" t="s">
        <v>156</v>
      </c>
      <c r="C56" s="475"/>
      <c r="D56" s="475"/>
      <c r="E56" s="476"/>
      <c r="F56" s="245">
        <v>24120</v>
      </c>
      <c r="G56" s="277"/>
      <c r="H56" s="277"/>
      <c r="I56" s="277"/>
      <c r="J56" s="278"/>
    </row>
    <row r="57" spans="1:10" ht="36" customHeight="1" x14ac:dyDescent="0.25">
      <c r="A57" s="7" t="s">
        <v>111</v>
      </c>
      <c r="B57" s="280" t="s">
        <v>157</v>
      </c>
      <c r="C57" s="281"/>
      <c r="D57" s="281"/>
      <c r="E57" s="282"/>
      <c r="F57" s="305">
        <v>42120</v>
      </c>
      <c r="G57" s="305"/>
      <c r="H57" s="305"/>
      <c r="I57" s="305"/>
      <c r="J57" s="306"/>
    </row>
    <row r="58" spans="1:10" ht="36" customHeight="1" x14ac:dyDescent="0.25">
      <c r="A58" s="7" t="s">
        <v>111</v>
      </c>
      <c r="B58" s="280" t="s">
        <v>158</v>
      </c>
      <c r="C58" s="281"/>
      <c r="D58" s="281"/>
      <c r="E58" s="282"/>
      <c r="F58" s="305">
        <v>59832</v>
      </c>
      <c r="G58" s="305"/>
      <c r="H58" s="305"/>
      <c r="I58" s="305"/>
      <c r="J58" s="306"/>
    </row>
    <row r="59" spans="1:10" ht="36" customHeight="1" x14ac:dyDescent="0.25">
      <c r="A59" s="7" t="s">
        <v>111</v>
      </c>
      <c r="B59" s="280" t="s">
        <v>159</v>
      </c>
      <c r="C59" s="281"/>
      <c r="D59" s="281"/>
      <c r="E59" s="282"/>
      <c r="F59" s="305">
        <v>56664</v>
      </c>
      <c r="G59" s="305"/>
      <c r="H59" s="305"/>
      <c r="I59" s="305"/>
      <c r="J59" s="306"/>
    </row>
    <row r="60" spans="1:10" ht="36" customHeight="1" x14ac:dyDescent="0.25">
      <c r="A60" s="7" t="s">
        <v>111</v>
      </c>
      <c r="B60" s="280" t="s">
        <v>160</v>
      </c>
      <c r="C60" s="281"/>
      <c r="D60" s="281"/>
      <c r="E60" s="282"/>
      <c r="F60" s="305">
        <v>67996.799999999988</v>
      </c>
      <c r="G60" s="305"/>
      <c r="H60" s="305"/>
      <c r="I60" s="305"/>
      <c r="J60" s="306"/>
    </row>
    <row r="61" spans="1:10" ht="36" customHeight="1" x14ac:dyDescent="0.25">
      <c r="A61" s="7" t="s">
        <v>111</v>
      </c>
      <c r="B61" s="280" t="s">
        <v>161</v>
      </c>
      <c r="C61" s="281"/>
      <c r="D61" s="281"/>
      <c r="E61" s="282"/>
      <c r="F61" s="305">
        <v>36108</v>
      </c>
      <c r="G61" s="305"/>
      <c r="H61" s="305"/>
      <c r="I61" s="305"/>
      <c r="J61" s="306"/>
    </row>
    <row r="62" spans="1:10" ht="36" customHeight="1" x14ac:dyDescent="0.25">
      <c r="A62" s="7" t="s">
        <v>111</v>
      </c>
      <c r="B62" s="280" t="s">
        <v>162</v>
      </c>
      <c r="C62" s="281"/>
      <c r="D62" s="281"/>
      <c r="E62" s="282"/>
      <c r="F62" s="305">
        <v>59832</v>
      </c>
      <c r="G62" s="305"/>
      <c r="H62" s="305"/>
      <c r="I62" s="305"/>
      <c r="J62" s="306"/>
    </row>
    <row r="63" spans="1:10" ht="36" customHeight="1" x14ac:dyDescent="0.25">
      <c r="A63" s="7" t="s">
        <v>111</v>
      </c>
      <c r="B63" s="280" t="s">
        <v>163</v>
      </c>
      <c r="C63" s="281"/>
      <c r="D63" s="281"/>
      <c r="E63" s="282"/>
      <c r="F63" s="305">
        <v>75060</v>
      </c>
      <c r="G63" s="305"/>
      <c r="H63" s="305"/>
      <c r="I63" s="305"/>
      <c r="J63" s="306"/>
    </row>
    <row r="64" spans="1:10" ht="36" customHeight="1" x14ac:dyDescent="0.25">
      <c r="A64" s="7"/>
      <c r="B64" s="280" t="s">
        <v>164</v>
      </c>
      <c r="C64" s="281"/>
      <c r="D64" s="281"/>
      <c r="E64" s="282"/>
      <c r="F64" s="305">
        <v>119520</v>
      </c>
      <c r="G64" s="305"/>
      <c r="H64" s="305"/>
      <c r="I64" s="305"/>
      <c r="J64" s="306"/>
    </row>
    <row r="65" spans="1:10" ht="36" customHeight="1" x14ac:dyDescent="0.25">
      <c r="A65" s="7" t="s">
        <v>111</v>
      </c>
      <c r="B65" s="280" t="s">
        <v>165</v>
      </c>
      <c r="C65" s="281"/>
      <c r="D65" s="281"/>
      <c r="E65" s="282"/>
      <c r="F65" s="305">
        <v>3024</v>
      </c>
      <c r="G65" s="305"/>
      <c r="H65" s="305"/>
      <c r="I65" s="305"/>
      <c r="J65" s="306"/>
    </row>
    <row r="66" spans="1:10" ht="36" customHeight="1" x14ac:dyDescent="0.25">
      <c r="A66" s="7"/>
      <c r="B66" s="280" t="s">
        <v>166</v>
      </c>
      <c r="C66" s="281"/>
      <c r="D66" s="281"/>
      <c r="E66" s="282"/>
      <c r="F66" s="305">
        <v>15588</v>
      </c>
      <c r="G66" s="305"/>
      <c r="H66" s="305"/>
      <c r="I66" s="305"/>
      <c r="J66" s="306"/>
    </row>
    <row r="67" spans="1:10" ht="36" customHeight="1" x14ac:dyDescent="0.25">
      <c r="B67" s="280" t="s">
        <v>167</v>
      </c>
      <c r="C67" s="281"/>
      <c r="D67" s="281"/>
      <c r="E67" s="282"/>
      <c r="F67" s="305">
        <v>12744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280" t="s">
        <v>168</v>
      </c>
      <c r="C68" s="281"/>
      <c r="D68" s="281"/>
      <c r="E68" s="282"/>
      <c r="F68" s="305">
        <v>110880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280" t="s">
        <v>169</v>
      </c>
      <c r="C69" s="281"/>
      <c r="D69" s="281"/>
      <c r="E69" s="282"/>
      <c r="F69" s="305">
        <v>75060</v>
      </c>
      <c r="G69" s="305"/>
      <c r="H69" s="305"/>
      <c r="I69" s="305"/>
      <c r="J69" s="306"/>
    </row>
    <row r="70" spans="1:10" ht="37.5" customHeight="1" x14ac:dyDescent="0.25">
      <c r="A70" s="7"/>
      <c r="B70" s="94" t="s">
        <v>170</v>
      </c>
      <c r="C70" s="95"/>
      <c r="D70" s="95"/>
      <c r="E70" s="96"/>
      <c r="F70" s="305">
        <v>11880</v>
      </c>
      <c r="G70" s="305"/>
      <c r="H70" s="305"/>
      <c r="I70" s="305"/>
      <c r="J70" s="306"/>
    </row>
    <row r="71" spans="1:10" ht="36" customHeight="1" x14ac:dyDescent="0.25">
      <c r="A71" s="7"/>
      <c r="B71" s="94" t="s">
        <v>171</v>
      </c>
      <c r="C71" s="95"/>
      <c r="D71" s="95"/>
      <c r="E71" s="96"/>
      <c r="F71" s="305">
        <v>60030</v>
      </c>
      <c r="G71" s="305"/>
      <c r="H71" s="305"/>
      <c r="I71" s="305"/>
      <c r="J71" s="306"/>
    </row>
    <row r="72" spans="1:10" ht="36" customHeight="1" x14ac:dyDescent="0.25">
      <c r="A72" s="7"/>
      <c r="B72" s="94" t="s">
        <v>172</v>
      </c>
      <c r="C72" s="95"/>
      <c r="D72" s="95"/>
      <c r="E72" s="138"/>
      <c r="F72" s="305">
        <v>21060</v>
      </c>
      <c r="G72" s="305"/>
      <c r="H72" s="305"/>
      <c r="I72" s="305"/>
      <c r="J72" s="306"/>
    </row>
    <row r="73" spans="1:10" ht="36" customHeight="1" x14ac:dyDescent="0.25">
      <c r="A73" s="7" t="s">
        <v>113</v>
      </c>
      <c r="B73" s="280" t="s">
        <v>173</v>
      </c>
      <c r="C73" s="281"/>
      <c r="D73" s="281"/>
      <c r="E73" s="282"/>
      <c r="F73" s="305">
        <v>33840</v>
      </c>
      <c r="G73" s="305"/>
      <c r="H73" s="305"/>
      <c r="I73" s="305"/>
      <c r="J73" s="306"/>
    </row>
    <row r="74" spans="1:10" ht="36" customHeight="1" x14ac:dyDescent="0.25">
      <c r="A74" s="7" t="s">
        <v>113</v>
      </c>
      <c r="B74" s="280" t="s">
        <v>174</v>
      </c>
      <c r="C74" s="281"/>
      <c r="D74" s="281"/>
      <c r="E74" s="282"/>
      <c r="F74" s="305">
        <v>59040</v>
      </c>
      <c r="G74" s="305"/>
      <c r="H74" s="305"/>
      <c r="I74" s="305"/>
      <c r="J74" s="306"/>
    </row>
    <row r="75" spans="1:10" ht="36" customHeight="1" x14ac:dyDescent="0.25">
      <c r="A75" s="7" t="s">
        <v>113</v>
      </c>
      <c r="B75" s="280" t="s">
        <v>175</v>
      </c>
      <c r="C75" s="281"/>
      <c r="D75" s="281"/>
      <c r="E75" s="282"/>
      <c r="F75" s="470">
        <v>84240</v>
      </c>
      <c r="G75" s="139"/>
      <c r="H75" s="139"/>
      <c r="I75" s="139"/>
      <c r="J75" s="197"/>
    </row>
    <row r="76" spans="1:10" ht="36" customHeight="1" x14ac:dyDescent="0.25">
      <c r="A76" s="7" t="s">
        <v>113</v>
      </c>
      <c r="B76" s="280" t="s">
        <v>176</v>
      </c>
      <c r="C76" s="281"/>
      <c r="D76" s="281"/>
      <c r="E76" s="282"/>
      <c r="F76" s="470">
        <v>79920</v>
      </c>
      <c r="G76" s="139"/>
      <c r="H76" s="139"/>
      <c r="I76" s="139"/>
      <c r="J76" s="197"/>
    </row>
    <row r="77" spans="1:10" ht="36" customHeight="1" x14ac:dyDescent="0.25">
      <c r="A77" s="7" t="s">
        <v>113</v>
      </c>
      <c r="B77" s="280" t="s">
        <v>177</v>
      </c>
      <c r="C77" s="281"/>
      <c r="D77" s="281"/>
      <c r="E77" s="282"/>
      <c r="F77" s="470">
        <v>95904</v>
      </c>
      <c r="G77" s="139"/>
      <c r="H77" s="139"/>
      <c r="I77" s="139"/>
      <c r="J77" s="197"/>
    </row>
    <row r="78" spans="1:10" ht="36" customHeight="1" x14ac:dyDescent="0.25">
      <c r="A78" s="7" t="s">
        <v>113</v>
      </c>
      <c r="B78" s="280" t="s">
        <v>178</v>
      </c>
      <c r="C78" s="281"/>
      <c r="D78" s="281"/>
      <c r="E78" s="282"/>
      <c r="F78" s="470">
        <v>51120</v>
      </c>
      <c r="G78" s="139"/>
      <c r="H78" s="139"/>
      <c r="I78" s="139"/>
      <c r="J78" s="197"/>
    </row>
    <row r="79" spans="1:10" ht="36" customHeight="1" x14ac:dyDescent="0.25">
      <c r="A79" s="7" t="s">
        <v>113</v>
      </c>
      <c r="B79" s="280" t="s">
        <v>179</v>
      </c>
      <c r="C79" s="281"/>
      <c r="D79" s="281"/>
      <c r="E79" s="282"/>
      <c r="F79" s="470">
        <v>84240</v>
      </c>
      <c r="G79" s="139"/>
      <c r="H79" s="139"/>
      <c r="I79" s="139"/>
      <c r="J79" s="197"/>
    </row>
    <row r="80" spans="1:10" ht="36" customHeight="1" x14ac:dyDescent="0.25">
      <c r="A80" s="7" t="s">
        <v>113</v>
      </c>
      <c r="B80" s="280" t="s">
        <v>180</v>
      </c>
      <c r="C80" s="281"/>
      <c r="D80" s="281"/>
      <c r="E80" s="282"/>
      <c r="F80" s="470">
        <v>105120</v>
      </c>
      <c r="G80" s="139"/>
      <c r="H80" s="139"/>
      <c r="I80" s="139"/>
      <c r="J80" s="197"/>
    </row>
    <row r="81" spans="1:10" ht="36" customHeight="1" x14ac:dyDescent="0.25">
      <c r="A81" s="7" t="s">
        <v>113</v>
      </c>
      <c r="B81" s="280" t="s">
        <v>181</v>
      </c>
      <c r="C81" s="281"/>
      <c r="D81" s="281"/>
      <c r="E81" s="282"/>
      <c r="F81" s="470">
        <v>4320</v>
      </c>
      <c r="G81" s="139"/>
      <c r="H81" s="139"/>
      <c r="I81" s="139"/>
      <c r="J81" s="197"/>
    </row>
    <row r="82" spans="1:10" ht="36" customHeight="1" x14ac:dyDescent="0.25">
      <c r="A82" s="7" t="s">
        <v>113</v>
      </c>
      <c r="B82" s="280" t="s">
        <v>182</v>
      </c>
      <c r="C82" s="281"/>
      <c r="D82" s="281"/>
      <c r="E82" s="282"/>
      <c r="F82" s="470">
        <v>155520</v>
      </c>
      <c r="G82" s="139"/>
      <c r="H82" s="139"/>
      <c r="I82" s="139"/>
      <c r="J82" s="197"/>
    </row>
    <row r="83" spans="1:10" ht="36" customHeight="1" thickBot="1" x14ac:dyDescent="0.3">
      <c r="A83" s="7" t="s">
        <v>113</v>
      </c>
      <c r="B83" s="471" t="s">
        <v>183</v>
      </c>
      <c r="C83" s="472"/>
      <c r="D83" s="472"/>
      <c r="E83" s="473"/>
      <c r="F83" s="207">
        <v>105120</v>
      </c>
      <c r="G83" s="104"/>
      <c r="H83" s="104"/>
      <c r="I83" s="104"/>
      <c r="J83" s="105"/>
    </row>
    <row r="84" spans="1:10" ht="36" customHeight="1" thickBot="1" x14ac:dyDescent="0.3">
      <c r="A84" s="7"/>
      <c r="B84" s="38" t="s">
        <v>184</v>
      </c>
      <c r="C84" s="39"/>
      <c r="D84" s="39"/>
      <c r="E84" s="40"/>
      <c r="F84" s="273"/>
      <c r="G84" s="274"/>
      <c r="H84" s="274"/>
      <c r="I84" s="274"/>
      <c r="J84" s="275"/>
    </row>
    <row r="85" spans="1:10" ht="22.5" customHeight="1" thickBot="1" x14ac:dyDescent="0.3">
      <c r="A85" s="7" t="s">
        <v>111</v>
      </c>
      <c r="B85" s="188" t="s">
        <v>185</v>
      </c>
      <c r="C85" s="189"/>
      <c r="D85" s="189"/>
      <c r="E85" s="189"/>
      <c r="F85" s="189"/>
      <c r="G85" s="189"/>
      <c r="H85" s="189"/>
      <c r="I85" s="189"/>
      <c r="J85" s="190"/>
    </row>
    <row r="86" spans="1:10" ht="36" customHeight="1" x14ac:dyDescent="0.25">
      <c r="A86" s="7"/>
      <c r="B86" s="166" t="s">
        <v>186</v>
      </c>
      <c r="C86" s="191"/>
      <c r="D86" s="191"/>
      <c r="E86" s="192"/>
      <c r="F86" s="115">
        <v>60</v>
      </c>
      <c r="G86" s="116"/>
      <c r="H86" s="116"/>
      <c r="I86" s="116"/>
      <c r="J86" s="117"/>
    </row>
    <row r="87" spans="1:10" ht="36" customHeight="1" x14ac:dyDescent="0.25">
      <c r="A87" s="7"/>
      <c r="B87" s="94" t="s">
        <v>187</v>
      </c>
      <c r="C87" s="95"/>
      <c r="D87" s="95"/>
      <c r="E87" s="96"/>
      <c r="F87" s="97">
        <v>60</v>
      </c>
      <c r="G87" s="98"/>
      <c r="H87" s="98"/>
      <c r="I87" s="98"/>
      <c r="J87" s="99"/>
    </row>
    <row r="88" spans="1:10" ht="36" customHeight="1" thickBot="1" x14ac:dyDescent="0.3">
      <c r="A88" s="7"/>
      <c r="B88" s="94" t="s">
        <v>188</v>
      </c>
      <c r="C88" s="95"/>
      <c r="D88" s="95"/>
      <c r="E88" s="96"/>
      <c r="F88" s="97">
        <v>120</v>
      </c>
      <c r="G88" s="98"/>
      <c r="H88" s="98"/>
      <c r="I88" s="98"/>
      <c r="J88" s="99"/>
    </row>
    <row r="89" spans="1:10" ht="36" customHeight="1" thickBot="1" x14ac:dyDescent="0.3">
      <c r="A89" s="7"/>
      <c r="B89" s="119" t="s">
        <v>189</v>
      </c>
      <c r="C89" s="120"/>
      <c r="D89" s="120"/>
      <c r="E89" s="121"/>
      <c r="F89" s="273"/>
      <c r="G89" s="274"/>
      <c r="H89" s="274"/>
      <c r="I89" s="274"/>
      <c r="J89" s="275"/>
    </row>
    <row r="90" spans="1:10" ht="36" customHeight="1" x14ac:dyDescent="0.25">
      <c r="A90" s="7" t="s">
        <v>111</v>
      </c>
      <c r="B90" s="280" t="s">
        <v>190</v>
      </c>
      <c r="C90" s="281"/>
      <c r="D90" s="281"/>
      <c r="E90" s="282"/>
      <c r="F90" s="41">
        <f>H90*1.2</f>
        <v>21254.399999999998</v>
      </c>
      <c r="G90" s="42">
        <f>H90*1.1</f>
        <v>19483.2</v>
      </c>
      <c r="H90" s="42">
        <v>17712</v>
      </c>
      <c r="I90" s="42">
        <f>H90*0.75</f>
        <v>13284</v>
      </c>
      <c r="J90" s="43">
        <f>H90*0.5</f>
        <v>8856</v>
      </c>
    </row>
    <row r="91" spans="1:10" ht="36" customHeight="1" x14ac:dyDescent="0.25">
      <c r="A91" s="7" t="s">
        <v>111</v>
      </c>
      <c r="B91" s="280" t="s">
        <v>191</v>
      </c>
      <c r="C91" s="281"/>
      <c r="D91" s="281"/>
      <c r="E91" s="282"/>
      <c r="F91" s="97">
        <v>17712</v>
      </c>
      <c r="G91" s="98"/>
      <c r="H91" s="98"/>
      <c r="I91" s="98"/>
      <c r="J91" s="99"/>
    </row>
    <row r="92" spans="1:10" ht="36" customHeight="1" x14ac:dyDescent="0.25">
      <c r="A92" s="7" t="s">
        <v>111</v>
      </c>
      <c r="B92" s="280" t="s">
        <v>192</v>
      </c>
      <c r="C92" s="281"/>
      <c r="D92" s="281"/>
      <c r="E92" s="282"/>
      <c r="F92" s="97">
        <v>26928</v>
      </c>
      <c r="G92" s="98"/>
      <c r="H92" s="98"/>
      <c r="I92" s="98"/>
      <c r="J92" s="99"/>
    </row>
    <row r="93" spans="1:10" ht="36" customHeight="1" x14ac:dyDescent="0.25">
      <c r="A93" s="7" t="s">
        <v>113</v>
      </c>
      <c r="B93" s="280" t="s">
        <v>193</v>
      </c>
      <c r="C93" s="281"/>
      <c r="D93" s="281"/>
      <c r="E93" s="282"/>
      <c r="F93" s="41">
        <f>H93*1.2</f>
        <v>30240</v>
      </c>
      <c r="G93" s="42">
        <f>H93*1.1</f>
        <v>27720.000000000004</v>
      </c>
      <c r="H93" s="42">
        <v>25200</v>
      </c>
      <c r="I93" s="42">
        <f>H93*0.75</f>
        <v>18900</v>
      </c>
      <c r="J93" s="43">
        <f>H93*0.5</f>
        <v>12600</v>
      </c>
    </row>
    <row r="94" spans="1:10" ht="36" customHeight="1" x14ac:dyDescent="0.25">
      <c r="A94" s="7" t="s">
        <v>113</v>
      </c>
      <c r="B94" s="280" t="s">
        <v>194</v>
      </c>
      <c r="C94" s="281"/>
      <c r="D94" s="281"/>
      <c r="E94" s="282"/>
      <c r="F94" s="470">
        <v>25200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195</v>
      </c>
      <c r="C95" s="281"/>
      <c r="D95" s="281"/>
      <c r="E95" s="282"/>
      <c r="F95" s="470">
        <v>38160</v>
      </c>
      <c r="G95" s="139"/>
      <c r="H95" s="139"/>
      <c r="I95" s="139"/>
      <c r="J95" s="197"/>
    </row>
    <row r="96" spans="1:10" ht="36" customHeight="1" x14ac:dyDescent="0.25">
      <c r="A96" s="7"/>
      <c r="B96" s="94" t="s">
        <v>196</v>
      </c>
      <c r="C96" s="95"/>
      <c r="D96" s="95"/>
      <c r="E96" s="138"/>
      <c r="F96" s="26">
        <f>H96*1.2</f>
        <v>21600</v>
      </c>
      <c r="G96" s="26">
        <f>H96*1.1</f>
        <v>19800</v>
      </c>
      <c r="H96" s="26">
        <v>18000</v>
      </c>
      <c r="I96" s="26">
        <f>H96*0.75</f>
        <v>13500</v>
      </c>
      <c r="J96" s="26">
        <f>H96*0.5</f>
        <v>9000</v>
      </c>
    </row>
    <row r="97" spans="1:10" ht="54" customHeight="1" thickBot="1" x14ac:dyDescent="0.3">
      <c r="A97" s="7"/>
      <c r="B97" s="350" t="s">
        <v>197</v>
      </c>
      <c r="C97" s="351"/>
      <c r="D97" s="351"/>
      <c r="E97" s="352"/>
      <c r="F97" s="443"/>
      <c r="G97" s="444"/>
      <c r="H97" s="444"/>
      <c r="I97" s="444"/>
      <c r="J97" s="445"/>
    </row>
    <row r="98" spans="1:10" ht="36" customHeight="1" x14ac:dyDescent="0.25">
      <c r="A98" s="7"/>
      <c r="B98" s="112" t="s">
        <v>198</v>
      </c>
      <c r="C98" s="113"/>
      <c r="D98" s="113"/>
      <c r="E98" s="114"/>
      <c r="F98" s="115">
        <v>58500</v>
      </c>
      <c r="G98" s="116"/>
      <c r="H98" s="116"/>
      <c r="I98" s="116"/>
      <c r="J98" s="117"/>
    </row>
    <row r="99" spans="1:10" ht="36" customHeight="1" x14ac:dyDescent="0.25">
      <c r="A99" s="7"/>
      <c r="B99" s="94" t="s">
        <v>199</v>
      </c>
      <c r="C99" s="95"/>
      <c r="D99" s="95"/>
      <c r="E99" s="96"/>
      <c r="F99" s="97">
        <v>116820</v>
      </c>
      <c r="G99" s="98"/>
      <c r="H99" s="98"/>
      <c r="I99" s="98"/>
      <c r="J99" s="99"/>
    </row>
    <row r="100" spans="1:10" ht="36" customHeight="1" x14ac:dyDescent="0.25">
      <c r="A100" s="7"/>
      <c r="B100" s="94" t="s">
        <v>200</v>
      </c>
      <c r="C100" s="95"/>
      <c r="D100" s="95"/>
      <c r="E100" s="96"/>
      <c r="F100" s="97">
        <v>146196</v>
      </c>
      <c r="G100" s="98"/>
      <c r="H100" s="98"/>
      <c r="I100" s="98"/>
      <c r="J100" s="99"/>
    </row>
    <row r="101" spans="1:10" ht="36" customHeight="1" x14ac:dyDescent="0.25">
      <c r="A101" s="7"/>
      <c r="B101" s="94" t="s">
        <v>201</v>
      </c>
      <c r="C101" s="95"/>
      <c r="D101" s="95"/>
      <c r="E101" s="96"/>
      <c r="F101" s="97">
        <v>2124</v>
      </c>
      <c r="G101" s="98"/>
      <c r="H101" s="98"/>
      <c r="I101" s="98"/>
      <c r="J101" s="99"/>
    </row>
    <row r="102" spans="1:10" ht="36" customHeight="1" x14ac:dyDescent="0.25">
      <c r="A102" s="7"/>
      <c r="B102" s="94" t="s">
        <v>202</v>
      </c>
      <c r="C102" s="95"/>
      <c r="D102" s="95"/>
      <c r="E102" s="96"/>
      <c r="F102" s="97">
        <v>87840</v>
      </c>
      <c r="G102" s="98"/>
      <c r="H102" s="98"/>
      <c r="I102" s="98"/>
      <c r="J102" s="99"/>
    </row>
    <row r="103" spans="1:10" ht="36" customHeight="1" x14ac:dyDescent="0.25">
      <c r="A103" s="7"/>
      <c r="B103" s="94" t="s">
        <v>203</v>
      </c>
      <c r="C103" s="95"/>
      <c r="D103" s="95"/>
      <c r="E103" s="96"/>
      <c r="F103" s="97">
        <v>175248</v>
      </c>
      <c r="G103" s="98"/>
      <c r="H103" s="98"/>
      <c r="I103" s="98"/>
      <c r="J103" s="99"/>
    </row>
    <row r="104" spans="1:10" ht="36" customHeight="1" x14ac:dyDescent="0.25">
      <c r="A104" s="7"/>
      <c r="B104" s="94" t="s">
        <v>204</v>
      </c>
      <c r="C104" s="95"/>
      <c r="D104" s="95"/>
      <c r="E104" s="96"/>
      <c r="F104" s="97">
        <v>219132</v>
      </c>
      <c r="G104" s="98"/>
      <c r="H104" s="98"/>
      <c r="I104" s="98"/>
      <c r="J104" s="99"/>
    </row>
    <row r="105" spans="1:10" ht="36" customHeight="1" thickBot="1" x14ac:dyDescent="0.3">
      <c r="A105" s="7"/>
      <c r="B105" s="100" t="s">
        <v>205</v>
      </c>
      <c r="C105" s="101"/>
      <c r="D105" s="101"/>
      <c r="E105" s="102"/>
      <c r="F105" s="103">
        <v>2844</v>
      </c>
      <c r="G105" s="104"/>
      <c r="H105" s="104"/>
      <c r="I105" s="104"/>
      <c r="J105" s="105"/>
    </row>
    <row r="106" spans="1:10" ht="36" customHeight="1" x14ac:dyDescent="0.25">
      <c r="A106" s="7"/>
      <c r="B106" s="300" t="s">
        <v>185</v>
      </c>
      <c r="C106" s="301"/>
      <c r="D106" s="301"/>
      <c r="E106" s="301"/>
      <c r="F106" s="301"/>
      <c r="G106" s="301"/>
      <c r="H106" s="301"/>
      <c r="I106" s="301"/>
      <c r="J106" s="302"/>
    </row>
    <row r="107" spans="1:10" ht="36" customHeight="1" thickBot="1" x14ac:dyDescent="0.3">
      <c r="A107" s="7"/>
      <c r="B107" s="330" t="s">
        <v>206</v>
      </c>
      <c r="C107" s="330"/>
      <c r="D107" s="330"/>
      <c r="E107" s="330"/>
      <c r="F107" s="311">
        <v>90</v>
      </c>
      <c r="G107" s="311"/>
      <c r="H107" s="311"/>
      <c r="I107" s="311"/>
      <c r="J107" s="312"/>
    </row>
    <row r="108" spans="1:10" ht="24" thickBot="1" x14ac:dyDescent="0.3">
      <c r="A108" s="7"/>
      <c r="B108" s="85"/>
      <c r="C108" s="155"/>
      <c r="D108" s="155"/>
      <c r="E108" s="156"/>
      <c r="F108" s="241"/>
      <c r="G108" s="303"/>
      <c r="H108" s="303"/>
      <c r="I108" s="303"/>
      <c r="J108" s="304"/>
    </row>
    <row r="109" spans="1:10" ht="21" customHeight="1" x14ac:dyDescent="0.25">
      <c r="A109" s="7"/>
      <c r="B109" s="27"/>
      <c r="C109" s="28"/>
      <c r="D109" s="28"/>
      <c r="E109" s="28"/>
      <c r="F109" s="29"/>
      <c r="G109" s="29"/>
      <c r="H109" s="29"/>
      <c r="I109" s="29"/>
      <c r="J109" s="29"/>
    </row>
    <row r="110" spans="1:10" ht="56.25" customHeight="1" x14ac:dyDescent="0.25">
      <c r="A110" s="7"/>
      <c r="B110" s="91" t="s">
        <v>251</v>
      </c>
      <c r="C110" s="91"/>
      <c r="D110" s="91"/>
      <c r="E110" s="91"/>
      <c r="F110" s="91"/>
      <c r="G110" s="91"/>
      <c r="H110" s="91"/>
      <c r="I110" s="91"/>
      <c r="J110" s="91"/>
    </row>
    <row r="111" spans="1:10" ht="41.25" customHeight="1" x14ac:dyDescent="0.25">
      <c r="A111" s="7"/>
      <c r="B111" s="91" t="s">
        <v>208</v>
      </c>
      <c r="C111" s="91"/>
      <c r="D111" s="91"/>
      <c r="E111" s="91"/>
      <c r="F111" s="91"/>
      <c r="G111" s="91"/>
      <c r="H111" s="91"/>
      <c r="I111" s="91"/>
      <c r="J111" s="91"/>
    </row>
    <row r="112" spans="1:10" ht="21" x14ac:dyDescent="0.25">
      <c r="A112" s="7" t="s">
        <v>113</v>
      </c>
      <c r="B112" s="92" t="s">
        <v>256</v>
      </c>
      <c r="C112" s="92"/>
      <c r="D112" s="92"/>
      <c r="E112" s="92"/>
      <c r="F112" s="92"/>
      <c r="G112" s="92"/>
      <c r="H112" s="92"/>
      <c r="I112" s="92"/>
      <c r="J112" s="92"/>
    </row>
    <row r="113" spans="1:10" ht="42" customHeight="1" x14ac:dyDescent="0.25">
      <c r="A113" s="7"/>
      <c r="B113" s="93" t="s">
        <v>210</v>
      </c>
      <c r="C113" s="93"/>
      <c r="D113" s="93"/>
      <c r="E113" s="93"/>
      <c r="F113" s="93"/>
      <c r="G113" s="93"/>
      <c r="H113" s="93"/>
      <c r="I113" s="93"/>
      <c r="J113" s="93"/>
    </row>
    <row r="114" spans="1:10" ht="21" x14ac:dyDescent="0.25">
      <c r="A114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B52" sqref="B52:E52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232</v>
      </c>
      <c r="C8" s="265"/>
      <c r="D8" s="265"/>
      <c r="E8" s="266"/>
      <c r="F8" s="16">
        <f>H8*1.2</f>
        <v>70761.599999999991</v>
      </c>
      <c r="G8" s="16">
        <f>H8*1.1</f>
        <v>64864.800000000003</v>
      </c>
      <c r="H8" s="16">
        <v>58968</v>
      </c>
      <c r="I8" s="16">
        <f>H8*0.75</f>
        <v>44226</v>
      </c>
      <c r="J8" s="16">
        <f>H8*0.5</f>
        <v>29484</v>
      </c>
    </row>
    <row r="9" spans="1:10" ht="36" customHeight="1" thickBot="1" x14ac:dyDescent="0.3">
      <c r="A9" s="7" t="s">
        <v>113</v>
      </c>
      <c r="B9" s="166" t="s">
        <v>233</v>
      </c>
      <c r="C9" s="167"/>
      <c r="D9" s="167"/>
      <c r="E9" s="114"/>
      <c r="F9" s="18">
        <f>H9*1.2</f>
        <v>99100.800000000003</v>
      </c>
      <c r="G9" s="18">
        <f>H9*1.1</f>
        <v>90842.400000000009</v>
      </c>
      <c r="H9" s="18">
        <v>82584</v>
      </c>
      <c r="I9" s="18">
        <f>H9*0.75</f>
        <v>61938</v>
      </c>
      <c r="J9" s="18">
        <f>H9*0.5</f>
        <v>41292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234</v>
      </c>
      <c r="C11" s="265"/>
      <c r="D11" s="265"/>
      <c r="E11" s="266"/>
      <c r="F11" s="16">
        <f>H11*1.2</f>
        <v>79401.599999999991</v>
      </c>
      <c r="G11" s="16">
        <f>H11*1.1</f>
        <v>72784.800000000003</v>
      </c>
      <c r="H11" s="16">
        <v>66168</v>
      </c>
      <c r="I11" s="16">
        <f>H11*0.75</f>
        <v>49626</v>
      </c>
      <c r="J11" s="16">
        <f>H11*0.5</f>
        <v>33084</v>
      </c>
    </row>
    <row r="12" spans="1:10" ht="36" customHeight="1" thickBot="1" x14ac:dyDescent="0.3">
      <c r="A12" s="7" t="s">
        <v>113</v>
      </c>
      <c r="B12" s="166" t="s">
        <v>235</v>
      </c>
      <c r="C12" s="167"/>
      <c r="D12" s="167"/>
      <c r="E12" s="114"/>
      <c r="F12" s="18">
        <f>H12*1.2</f>
        <v>111196.8</v>
      </c>
      <c r="G12" s="18">
        <f>H12*1.1</f>
        <v>101930.40000000001</v>
      </c>
      <c r="H12" s="18">
        <v>92664</v>
      </c>
      <c r="I12" s="18">
        <f>H12*0.75</f>
        <v>69498</v>
      </c>
      <c r="J12" s="18">
        <f>H12*0.5</f>
        <v>46332</v>
      </c>
    </row>
    <row r="13" spans="1:10" ht="24" customHeight="1" thickBot="1" x14ac:dyDescent="0.3">
      <c r="A13" s="7"/>
      <c r="B13" s="85"/>
      <c r="C13" s="155"/>
      <c r="D13" s="155"/>
      <c r="E13" s="156"/>
      <c r="F13" s="230"/>
      <c r="G13" s="231"/>
      <c r="H13" s="231"/>
      <c r="I13" s="231"/>
      <c r="J13" s="232"/>
    </row>
    <row r="14" spans="1:10" ht="36" customHeight="1" x14ac:dyDescent="0.25">
      <c r="A14" s="7" t="s">
        <v>111</v>
      </c>
      <c r="B14" s="182" t="s">
        <v>115</v>
      </c>
      <c r="C14" s="183"/>
      <c r="D14" s="183"/>
      <c r="E14" s="184"/>
      <c r="F14" s="214">
        <v>14184</v>
      </c>
      <c r="G14" s="215"/>
      <c r="H14" s="215"/>
      <c r="I14" s="215"/>
      <c r="J14" s="216"/>
    </row>
    <row r="15" spans="1:10" ht="36" customHeight="1" thickBot="1" x14ac:dyDescent="0.3">
      <c r="A15" s="7" t="s">
        <v>113</v>
      </c>
      <c r="B15" s="238" t="s">
        <v>116</v>
      </c>
      <c r="C15" s="239"/>
      <c r="D15" s="239"/>
      <c r="E15" s="240"/>
      <c r="F15" s="103">
        <v>20160</v>
      </c>
      <c r="G15" s="104"/>
      <c r="H15" s="104"/>
      <c r="I15" s="104"/>
      <c r="J15" s="105"/>
    </row>
    <row r="16" spans="1:10" ht="24" customHeight="1" thickBot="1" x14ac:dyDescent="0.3">
      <c r="A16" s="7"/>
      <c r="B16" s="85"/>
      <c r="C16" s="155"/>
      <c r="D16" s="155"/>
      <c r="E16" s="156"/>
      <c r="F16" s="201"/>
      <c r="G16" s="202"/>
      <c r="H16" s="202"/>
      <c r="I16" s="202"/>
      <c r="J16" s="203"/>
    </row>
    <row r="17" spans="1:10" ht="36" customHeight="1" x14ac:dyDescent="0.25">
      <c r="A17" s="7" t="s">
        <v>111</v>
      </c>
      <c r="B17" s="140" t="s">
        <v>236</v>
      </c>
      <c r="C17" s="138"/>
      <c r="D17" s="138"/>
      <c r="E17" s="96"/>
      <c r="F17" s="276">
        <v>2880</v>
      </c>
      <c r="G17" s="277"/>
      <c r="H17" s="277"/>
      <c r="I17" s="277"/>
      <c r="J17" s="278"/>
    </row>
    <row r="18" spans="1:10" ht="36" customHeight="1" thickBot="1" x14ac:dyDescent="0.3">
      <c r="A18" s="7" t="s">
        <v>113</v>
      </c>
      <c r="B18" s="140" t="s">
        <v>237</v>
      </c>
      <c r="C18" s="138"/>
      <c r="D18" s="138"/>
      <c r="E18" s="96"/>
      <c r="F18" s="118">
        <v>4032</v>
      </c>
      <c r="G18" s="98"/>
      <c r="H18" s="98"/>
      <c r="I18" s="98"/>
      <c r="J18" s="99"/>
    </row>
    <row r="19" spans="1:10" ht="24" customHeight="1" thickBot="1" x14ac:dyDescent="0.3">
      <c r="A19" s="7"/>
      <c r="B19" s="85"/>
      <c r="C19" s="86"/>
      <c r="D19" s="86"/>
      <c r="E19" s="87"/>
      <c r="F19" s="88"/>
      <c r="G19" s="89"/>
      <c r="H19" s="89"/>
      <c r="I19" s="89"/>
      <c r="J19" s="90"/>
    </row>
    <row r="20" spans="1:10" ht="36" customHeight="1" thickBot="1" x14ac:dyDescent="0.3">
      <c r="A20" s="7"/>
      <c r="B20" s="149" t="s">
        <v>119</v>
      </c>
      <c r="C20" s="150"/>
      <c r="D20" s="150"/>
      <c r="E20" s="151"/>
      <c r="F20" s="152" t="str">
        <f>"Цена от "&amp;MIN(F21:F50)&amp;" до "&amp;MAX(F21:F50)</f>
        <v>Цена от 16920 до 981360</v>
      </c>
      <c r="G20" s="153"/>
      <c r="H20" s="153"/>
      <c r="I20" s="153"/>
      <c r="J20" s="154"/>
    </row>
    <row r="21" spans="1:10" ht="36" customHeight="1" outlineLevel="1" x14ac:dyDescent="0.25">
      <c r="A21" s="7"/>
      <c r="B21" s="140" t="s">
        <v>120</v>
      </c>
      <c r="C21" s="138"/>
      <c r="D21" s="138"/>
      <c r="E21" s="96"/>
      <c r="F21" s="97">
        <v>16920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121</v>
      </c>
      <c r="C22" s="138"/>
      <c r="D22" s="138"/>
      <c r="E22" s="96"/>
      <c r="F22" s="97">
        <v>33840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122</v>
      </c>
      <c r="C23" s="138"/>
      <c r="D23" s="138"/>
      <c r="E23" s="96"/>
      <c r="F23" s="97">
        <v>67680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123</v>
      </c>
      <c r="C24" s="138"/>
      <c r="D24" s="138"/>
      <c r="E24" s="96"/>
      <c r="F24" s="97">
        <v>101520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124</v>
      </c>
      <c r="C25" s="138"/>
      <c r="D25" s="138"/>
      <c r="E25" s="96"/>
      <c r="F25" s="97">
        <v>135360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125</v>
      </c>
      <c r="C26" s="138"/>
      <c r="D26" s="138"/>
      <c r="E26" s="96"/>
      <c r="F26" s="97">
        <v>169200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126</v>
      </c>
      <c r="C27" s="138"/>
      <c r="D27" s="138"/>
      <c r="E27" s="96"/>
      <c r="F27" s="97">
        <v>203040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127</v>
      </c>
      <c r="C28" s="138"/>
      <c r="D28" s="138"/>
      <c r="E28" s="96"/>
      <c r="F28" s="97">
        <v>236880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128</v>
      </c>
      <c r="C29" s="138"/>
      <c r="D29" s="138"/>
      <c r="E29" s="96"/>
      <c r="F29" s="97">
        <v>270720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129</v>
      </c>
      <c r="C30" s="138"/>
      <c r="D30" s="138"/>
      <c r="E30" s="96"/>
      <c r="F30" s="97">
        <v>304560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130</v>
      </c>
      <c r="C31" s="138"/>
      <c r="D31" s="138"/>
      <c r="E31" s="96"/>
      <c r="F31" s="97">
        <v>338400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131</v>
      </c>
      <c r="C32" s="138"/>
      <c r="D32" s="138"/>
      <c r="E32" s="96"/>
      <c r="F32" s="97">
        <v>372240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132</v>
      </c>
      <c r="C33" s="138"/>
      <c r="D33" s="138"/>
      <c r="E33" s="96"/>
      <c r="F33" s="97">
        <v>406080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133</v>
      </c>
      <c r="C34" s="138"/>
      <c r="D34" s="138"/>
      <c r="E34" s="96"/>
      <c r="F34" s="97">
        <v>439920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134</v>
      </c>
      <c r="C35" s="138"/>
      <c r="D35" s="138"/>
      <c r="E35" s="96"/>
      <c r="F35" s="97">
        <v>473760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135</v>
      </c>
      <c r="C36" s="138"/>
      <c r="D36" s="138"/>
      <c r="E36" s="96"/>
      <c r="F36" s="97">
        <v>507600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136</v>
      </c>
      <c r="C37" s="138"/>
      <c r="D37" s="138"/>
      <c r="E37" s="96"/>
      <c r="F37" s="97">
        <v>541440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137</v>
      </c>
      <c r="C38" s="138"/>
      <c r="D38" s="138"/>
      <c r="E38" s="96"/>
      <c r="F38" s="97">
        <v>575280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138</v>
      </c>
      <c r="C39" s="138"/>
      <c r="D39" s="138"/>
      <c r="E39" s="96"/>
      <c r="F39" s="97">
        <v>609120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139</v>
      </c>
      <c r="C40" s="138"/>
      <c r="D40" s="138"/>
      <c r="E40" s="96"/>
      <c r="F40" s="97">
        <v>642960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241</v>
      </c>
      <c r="C41" s="138"/>
      <c r="D41" s="138"/>
      <c r="E41" s="96"/>
      <c r="F41" s="97">
        <v>676800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242</v>
      </c>
      <c r="C42" s="138"/>
      <c r="D42" s="138"/>
      <c r="E42" s="96"/>
      <c r="F42" s="97">
        <v>710640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243</v>
      </c>
      <c r="C43" s="138"/>
      <c r="D43" s="138"/>
      <c r="E43" s="96"/>
      <c r="F43" s="97">
        <v>744480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244</v>
      </c>
      <c r="C44" s="138"/>
      <c r="D44" s="138"/>
      <c r="E44" s="96"/>
      <c r="F44" s="97">
        <v>778320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245</v>
      </c>
      <c r="C45" s="138"/>
      <c r="D45" s="138"/>
      <c r="E45" s="96"/>
      <c r="F45" s="97">
        <v>812160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246</v>
      </c>
      <c r="C46" s="138"/>
      <c r="D46" s="138"/>
      <c r="E46" s="96"/>
      <c r="F46" s="97">
        <v>846000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247</v>
      </c>
      <c r="C47" s="138"/>
      <c r="D47" s="138"/>
      <c r="E47" s="96"/>
      <c r="F47" s="97">
        <v>879840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248</v>
      </c>
      <c r="C48" s="138"/>
      <c r="D48" s="138"/>
      <c r="E48" s="96"/>
      <c r="F48" s="97">
        <v>913680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249</v>
      </c>
      <c r="C49" s="138"/>
      <c r="D49" s="138"/>
      <c r="E49" s="96"/>
      <c r="F49" s="97">
        <v>947520</v>
      </c>
      <c r="G49" s="98"/>
      <c r="H49" s="98"/>
      <c r="I49" s="98"/>
      <c r="J49" s="99"/>
    </row>
    <row r="50" spans="1:10" ht="36" customHeight="1" outlineLevel="1" thickBot="1" x14ac:dyDescent="0.3">
      <c r="A50" s="7"/>
      <c r="B50" s="140" t="s">
        <v>250</v>
      </c>
      <c r="C50" s="138"/>
      <c r="D50" s="138"/>
      <c r="E50" s="96"/>
      <c r="F50" s="97">
        <v>981360</v>
      </c>
      <c r="G50" s="98"/>
      <c r="H50" s="98"/>
      <c r="I50" s="98"/>
      <c r="J50" s="99"/>
    </row>
    <row r="51" spans="1:10" ht="36" customHeight="1" thickBot="1" x14ac:dyDescent="0.3">
      <c r="A51" s="7"/>
      <c r="B51" s="149" t="s">
        <v>140</v>
      </c>
      <c r="C51" s="150"/>
      <c r="D51" s="150"/>
      <c r="E51" s="151"/>
      <c r="F51" s="152" t="str">
        <f>"Цена от "&amp;MIN(F52:F62)&amp;" до "&amp;MAX(F52:F62)</f>
        <v>Цена от 1080 до 38592</v>
      </c>
      <c r="G51" s="153"/>
      <c r="H51" s="153"/>
      <c r="I51" s="153"/>
      <c r="J51" s="154"/>
    </row>
    <row r="52" spans="1:10" ht="36" customHeight="1" x14ac:dyDescent="0.25">
      <c r="A52" s="7"/>
      <c r="B52" s="94" t="s">
        <v>141</v>
      </c>
      <c r="C52" s="95"/>
      <c r="D52" s="95"/>
      <c r="E52" s="96"/>
      <c r="F52" s="97">
        <v>10728</v>
      </c>
      <c r="G52" s="98"/>
      <c r="H52" s="98"/>
      <c r="I52" s="98"/>
      <c r="J52" s="99"/>
    </row>
    <row r="53" spans="1:10" ht="36" customHeight="1" x14ac:dyDescent="0.25">
      <c r="A53" s="7"/>
      <c r="B53" s="112" t="s">
        <v>142</v>
      </c>
      <c r="C53" s="113"/>
      <c r="D53" s="113"/>
      <c r="E53" s="114"/>
      <c r="F53" s="97">
        <v>32400</v>
      </c>
      <c r="G53" s="98"/>
      <c r="H53" s="98"/>
      <c r="I53" s="98"/>
      <c r="J53" s="99"/>
    </row>
    <row r="54" spans="1:10" ht="36" customHeight="1" x14ac:dyDescent="0.25">
      <c r="A54" s="7"/>
      <c r="B54" s="94" t="s">
        <v>214</v>
      </c>
      <c r="C54" s="95"/>
      <c r="D54" s="95"/>
      <c r="E54" s="96"/>
      <c r="F54" s="97">
        <v>1080</v>
      </c>
      <c r="G54" s="98"/>
      <c r="H54" s="98"/>
      <c r="I54" s="98"/>
      <c r="J54" s="99"/>
    </row>
    <row r="55" spans="1:10" ht="36" customHeight="1" x14ac:dyDescent="0.25">
      <c r="A55" s="7"/>
      <c r="B55" s="112" t="s">
        <v>144</v>
      </c>
      <c r="C55" s="113"/>
      <c r="D55" s="113"/>
      <c r="E55" s="114"/>
      <c r="F55" s="115">
        <v>37512</v>
      </c>
      <c r="G55" s="116"/>
      <c r="H55" s="116"/>
      <c r="I55" s="116"/>
      <c r="J55" s="117"/>
    </row>
    <row r="56" spans="1:10" ht="36" customHeight="1" x14ac:dyDescent="0.25">
      <c r="A56" s="7"/>
      <c r="B56" s="94" t="s">
        <v>145</v>
      </c>
      <c r="C56" s="95"/>
      <c r="D56" s="95"/>
      <c r="E56" s="96"/>
      <c r="F56" s="97">
        <v>7452</v>
      </c>
      <c r="G56" s="98"/>
      <c r="H56" s="98"/>
      <c r="I56" s="98"/>
      <c r="J56" s="99"/>
    </row>
    <row r="57" spans="1:10" ht="36" customHeight="1" x14ac:dyDescent="0.25">
      <c r="A57" s="7"/>
      <c r="B57" s="94" t="s">
        <v>146</v>
      </c>
      <c r="C57" s="95"/>
      <c r="D57" s="95"/>
      <c r="E57" s="96"/>
      <c r="F57" s="97">
        <v>22680</v>
      </c>
      <c r="G57" s="98"/>
      <c r="H57" s="98"/>
      <c r="I57" s="98"/>
      <c r="J57" s="99"/>
    </row>
    <row r="58" spans="1:10" ht="36" customHeight="1" x14ac:dyDescent="0.25">
      <c r="A58" s="7"/>
      <c r="B58" s="94" t="s">
        <v>147</v>
      </c>
      <c r="C58" s="95"/>
      <c r="D58" s="95"/>
      <c r="E58" s="96"/>
      <c r="F58" s="97">
        <v>1440</v>
      </c>
      <c r="G58" s="98"/>
      <c r="H58" s="98"/>
      <c r="I58" s="98"/>
      <c r="J58" s="99"/>
    </row>
    <row r="59" spans="1:10" ht="36" customHeight="1" x14ac:dyDescent="0.25">
      <c r="A59" s="7"/>
      <c r="B59" s="94" t="s">
        <v>148</v>
      </c>
      <c r="C59" s="95"/>
      <c r="D59" s="95"/>
      <c r="E59" s="96"/>
      <c r="F59" s="97">
        <v>1440</v>
      </c>
      <c r="G59" s="98"/>
      <c r="H59" s="98"/>
      <c r="I59" s="98"/>
      <c r="J59" s="99"/>
    </row>
    <row r="60" spans="1:10" ht="36" customHeight="1" x14ac:dyDescent="0.25">
      <c r="A60" s="7"/>
      <c r="B60" s="94" t="s">
        <v>149</v>
      </c>
      <c r="C60" s="95"/>
      <c r="D60" s="95"/>
      <c r="E60" s="96"/>
      <c r="F60" s="97">
        <v>2880</v>
      </c>
      <c r="G60" s="98"/>
      <c r="H60" s="98"/>
      <c r="I60" s="98"/>
      <c r="J60" s="99"/>
    </row>
    <row r="61" spans="1:10" ht="36" customHeight="1" x14ac:dyDescent="0.25">
      <c r="A61" s="7"/>
      <c r="B61" s="94" t="s">
        <v>150</v>
      </c>
      <c r="C61" s="95"/>
      <c r="D61" s="95"/>
      <c r="E61" s="96"/>
      <c r="F61" s="97">
        <v>4320</v>
      </c>
      <c r="G61" s="98"/>
      <c r="H61" s="98"/>
      <c r="I61" s="98"/>
      <c r="J61" s="99"/>
    </row>
    <row r="62" spans="1:10" ht="36" customHeight="1" thickBot="1" x14ac:dyDescent="0.3">
      <c r="A62" s="7"/>
      <c r="B62" s="94" t="s">
        <v>151</v>
      </c>
      <c r="C62" s="95"/>
      <c r="D62" s="95"/>
      <c r="E62" s="96"/>
      <c r="F62" s="97">
        <v>38592</v>
      </c>
      <c r="G62" s="98"/>
      <c r="H62" s="98"/>
      <c r="I62" s="98"/>
      <c r="J62" s="99"/>
    </row>
    <row r="63" spans="1:10" ht="54" customHeight="1" thickBot="1" x14ac:dyDescent="0.3">
      <c r="A63" s="7"/>
      <c r="B63" s="251" t="s">
        <v>215</v>
      </c>
      <c r="C63" s="252"/>
      <c r="D63" s="252"/>
      <c r="E63" s="253"/>
      <c r="F63" s="273" t="str">
        <f>"Цена от "&amp;MIN(F65,F69:J70,H103,F71:J82)&amp;" до "&amp;MAX(F65,F69:J70,H103,F71:J82)</f>
        <v>Цена от 3024 до 160560</v>
      </c>
      <c r="G63" s="274"/>
      <c r="H63" s="274"/>
      <c r="I63" s="274"/>
      <c r="J63" s="275"/>
    </row>
    <row r="64" spans="1:10" ht="24" thickBot="1" x14ac:dyDescent="0.3">
      <c r="A64" s="7"/>
      <c r="B64" s="85"/>
      <c r="C64" s="86"/>
      <c r="D64" s="86"/>
      <c r="E64" s="87"/>
      <c r="F64" s="88"/>
      <c r="G64" s="89"/>
      <c r="H64" s="89"/>
      <c r="I64" s="89"/>
      <c r="J64" s="90"/>
    </row>
    <row r="65" spans="1:10" ht="36" customHeight="1" x14ac:dyDescent="0.25">
      <c r="A65" s="7"/>
      <c r="B65" s="94" t="s">
        <v>153</v>
      </c>
      <c r="C65" s="95"/>
      <c r="D65" s="95"/>
      <c r="E65" s="96"/>
      <c r="F65" s="97">
        <v>36720</v>
      </c>
      <c r="G65" s="98"/>
      <c r="H65" s="98"/>
      <c r="I65" s="98"/>
      <c r="J65" s="99"/>
    </row>
    <row r="66" spans="1:10" ht="36" customHeight="1" x14ac:dyDescent="0.25">
      <c r="A66" s="7"/>
      <c r="B66" s="132" t="s">
        <v>154</v>
      </c>
      <c r="C66" s="133"/>
      <c r="D66" s="133"/>
      <c r="E66" s="134"/>
      <c r="F66" s="135">
        <v>3672</v>
      </c>
      <c r="G66" s="136"/>
      <c r="H66" s="136"/>
      <c r="I66" s="136"/>
      <c r="J66" s="137"/>
    </row>
    <row r="67" spans="1:10" ht="36" customHeight="1" thickBot="1" x14ac:dyDescent="0.3">
      <c r="A67" s="7"/>
      <c r="B67" s="132" t="s">
        <v>155</v>
      </c>
      <c r="C67" s="133"/>
      <c r="D67" s="133"/>
      <c r="E67" s="134"/>
      <c r="F67" s="135">
        <v>9180</v>
      </c>
      <c r="G67" s="136"/>
      <c r="H67" s="136"/>
      <c r="I67" s="136"/>
      <c r="J67" s="137"/>
    </row>
    <row r="68" spans="1:10" ht="24" customHeight="1" thickBot="1" x14ac:dyDescent="0.3">
      <c r="A68" s="7"/>
      <c r="B68" s="227"/>
      <c r="C68" s="228"/>
      <c r="D68" s="228"/>
      <c r="E68" s="229"/>
      <c r="F68" s="88"/>
      <c r="G68" s="89"/>
      <c r="H68" s="89"/>
      <c r="I68" s="89"/>
      <c r="J68" s="90"/>
    </row>
    <row r="69" spans="1:10" ht="36" customHeight="1" x14ac:dyDescent="0.25">
      <c r="A69" s="7" t="s">
        <v>111</v>
      </c>
      <c r="B69" s="474" t="s">
        <v>156</v>
      </c>
      <c r="C69" s="475"/>
      <c r="D69" s="475"/>
      <c r="E69" s="476"/>
      <c r="F69" s="245">
        <v>30096</v>
      </c>
      <c r="G69" s="277"/>
      <c r="H69" s="277"/>
      <c r="I69" s="277"/>
      <c r="J69" s="278"/>
    </row>
    <row r="70" spans="1:10" ht="36" customHeight="1" x14ac:dyDescent="0.25">
      <c r="A70" s="7" t="s">
        <v>111</v>
      </c>
      <c r="B70" s="280" t="s">
        <v>157</v>
      </c>
      <c r="C70" s="281"/>
      <c r="D70" s="281"/>
      <c r="E70" s="282"/>
      <c r="F70" s="305">
        <v>14184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280" t="s">
        <v>158</v>
      </c>
      <c r="C71" s="281"/>
      <c r="D71" s="281"/>
      <c r="E71" s="282"/>
      <c r="F71" s="305">
        <v>17712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280" t="s">
        <v>159</v>
      </c>
      <c r="C72" s="281"/>
      <c r="D72" s="281"/>
      <c r="E72" s="282"/>
      <c r="F72" s="305">
        <v>49680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280" t="s">
        <v>160</v>
      </c>
      <c r="C73" s="281"/>
      <c r="D73" s="281"/>
      <c r="E73" s="282"/>
      <c r="F73" s="305">
        <v>59616</v>
      </c>
      <c r="G73" s="305"/>
      <c r="H73" s="305"/>
      <c r="I73" s="305"/>
      <c r="J73" s="306"/>
    </row>
    <row r="74" spans="1:10" ht="36" customHeight="1" x14ac:dyDescent="0.25">
      <c r="A74" s="7" t="s">
        <v>111</v>
      </c>
      <c r="B74" s="280" t="s">
        <v>161</v>
      </c>
      <c r="C74" s="281"/>
      <c r="D74" s="281"/>
      <c r="E74" s="282"/>
      <c r="F74" s="305">
        <v>10620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280" t="s">
        <v>162</v>
      </c>
      <c r="C75" s="281"/>
      <c r="D75" s="281"/>
      <c r="E75" s="282"/>
      <c r="F75" s="305">
        <v>21240</v>
      </c>
      <c r="G75" s="305"/>
      <c r="H75" s="305"/>
      <c r="I75" s="305"/>
      <c r="J75" s="306"/>
    </row>
    <row r="76" spans="1:10" ht="36" customHeight="1" x14ac:dyDescent="0.25">
      <c r="A76" s="7" t="s">
        <v>111</v>
      </c>
      <c r="B76" s="280" t="s">
        <v>163</v>
      </c>
      <c r="C76" s="281"/>
      <c r="D76" s="281"/>
      <c r="E76" s="282"/>
      <c r="F76" s="305">
        <v>24840</v>
      </c>
      <c r="G76" s="305"/>
      <c r="H76" s="305"/>
      <c r="I76" s="305"/>
      <c r="J76" s="306"/>
    </row>
    <row r="77" spans="1:10" ht="36" customHeight="1" x14ac:dyDescent="0.25">
      <c r="A77" s="7"/>
      <c r="B77" s="280" t="s">
        <v>164</v>
      </c>
      <c r="C77" s="281"/>
      <c r="D77" s="281"/>
      <c r="E77" s="282"/>
      <c r="F77" s="305">
        <v>144000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280" t="s">
        <v>165</v>
      </c>
      <c r="C78" s="281"/>
      <c r="D78" s="281"/>
      <c r="E78" s="282"/>
      <c r="F78" s="305">
        <v>3024</v>
      </c>
      <c r="G78" s="305"/>
      <c r="H78" s="305"/>
      <c r="I78" s="305"/>
      <c r="J78" s="306"/>
    </row>
    <row r="79" spans="1:10" ht="36" customHeight="1" x14ac:dyDescent="0.25">
      <c r="A79" s="7"/>
      <c r="B79" s="280" t="s">
        <v>166</v>
      </c>
      <c r="C79" s="281"/>
      <c r="D79" s="281"/>
      <c r="E79" s="282"/>
      <c r="F79" s="305">
        <v>60300</v>
      </c>
      <c r="G79" s="305"/>
      <c r="H79" s="305"/>
      <c r="I79" s="305"/>
      <c r="J79" s="306"/>
    </row>
    <row r="80" spans="1:10" ht="36" customHeight="1" x14ac:dyDescent="0.25">
      <c r="B80" s="280" t="s">
        <v>167</v>
      </c>
      <c r="C80" s="281"/>
      <c r="D80" s="281"/>
      <c r="E80" s="282"/>
      <c r="F80" s="305">
        <v>50220</v>
      </c>
      <c r="G80" s="305"/>
      <c r="H80" s="305"/>
      <c r="I80" s="305"/>
      <c r="J80" s="306"/>
    </row>
    <row r="81" spans="1:10" ht="36" customHeight="1" x14ac:dyDescent="0.25">
      <c r="A81" s="7" t="s">
        <v>111</v>
      </c>
      <c r="B81" s="280" t="s">
        <v>168</v>
      </c>
      <c r="C81" s="281"/>
      <c r="D81" s="281"/>
      <c r="E81" s="282"/>
      <c r="F81" s="305">
        <v>160560</v>
      </c>
      <c r="G81" s="305"/>
      <c r="H81" s="305"/>
      <c r="I81" s="305"/>
      <c r="J81" s="306"/>
    </row>
    <row r="82" spans="1:10" ht="36" customHeight="1" x14ac:dyDescent="0.25">
      <c r="A82" s="7" t="s">
        <v>111</v>
      </c>
      <c r="B82" s="280" t="s">
        <v>169</v>
      </c>
      <c r="C82" s="281"/>
      <c r="D82" s="281"/>
      <c r="E82" s="282"/>
      <c r="F82" s="305">
        <v>21240</v>
      </c>
      <c r="G82" s="305"/>
      <c r="H82" s="305"/>
      <c r="I82" s="305"/>
      <c r="J82" s="306"/>
    </row>
    <row r="83" spans="1:10" ht="37.5" customHeight="1" x14ac:dyDescent="0.25">
      <c r="A83" s="7"/>
      <c r="B83" s="94" t="s">
        <v>170</v>
      </c>
      <c r="C83" s="95"/>
      <c r="D83" s="95"/>
      <c r="E83" s="96"/>
      <c r="F83" s="305">
        <v>7200</v>
      </c>
      <c r="G83" s="305"/>
      <c r="H83" s="305"/>
      <c r="I83" s="305"/>
      <c r="J83" s="306"/>
    </row>
    <row r="84" spans="1:10" ht="36" customHeight="1" x14ac:dyDescent="0.25">
      <c r="A84" s="7"/>
      <c r="B84" s="94" t="s">
        <v>171</v>
      </c>
      <c r="C84" s="95"/>
      <c r="D84" s="95"/>
      <c r="E84" s="96"/>
      <c r="F84" s="305">
        <v>120060</v>
      </c>
      <c r="G84" s="305"/>
      <c r="H84" s="305"/>
      <c r="I84" s="305"/>
      <c r="J84" s="306"/>
    </row>
    <row r="85" spans="1:10" ht="36" customHeight="1" x14ac:dyDescent="0.25">
      <c r="A85" s="7"/>
      <c r="B85" s="94" t="s">
        <v>172</v>
      </c>
      <c r="C85" s="95"/>
      <c r="D85" s="95"/>
      <c r="E85" s="138"/>
      <c r="F85" s="305">
        <v>60030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280" t="s">
        <v>173</v>
      </c>
      <c r="C86" s="281"/>
      <c r="D86" s="281"/>
      <c r="E86" s="282"/>
      <c r="F86" s="305">
        <v>42480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280" t="s">
        <v>174</v>
      </c>
      <c r="C87" s="281"/>
      <c r="D87" s="281"/>
      <c r="E87" s="282"/>
      <c r="F87" s="305">
        <v>20160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280" t="s">
        <v>175</v>
      </c>
      <c r="C88" s="281"/>
      <c r="D88" s="281"/>
      <c r="E88" s="282"/>
      <c r="F88" s="470">
        <v>25200</v>
      </c>
      <c r="G88" s="139"/>
      <c r="H88" s="139"/>
      <c r="I88" s="139"/>
      <c r="J88" s="197"/>
    </row>
    <row r="89" spans="1:10" ht="36" customHeight="1" x14ac:dyDescent="0.25">
      <c r="A89" s="7" t="s">
        <v>113</v>
      </c>
      <c r="B89" s="280" t="s">
        <v>176</v>
      </c>
      <c r="C89" s="281"/>
      <c r="D89" s="281"/>
      <c r="E89" s="282"/>
      <c r="F89" s="470">
        <v>69840</v>
      </c>
      <c r="G89" s="139"/>
      <c r="H89" s="139"/>
      <c r="I89" s="139"/>
      <c r="J89" s="197"/>
    </row>
    <row r="90" spans="1:10" ht="36" customHeight="1" x14ac:dyDescent="0.25">
      <c r="A90" s="7" t="s">
        <v>113</v>
      </c>
      <c r="B90" s="280" t="s">
        <v>177</v>
      </c>
      <c r="C90" s="281"/>
      <c r="D90" s="281"/>
      <c r="E90" s="282"/>
      <c r="F90" s="470">
        <v>83808</v>
      </c>
      <c r="G90" s="139"/>
      <c r="H90" s="139"/>
      <c r="I90" s="139"/>
      <c r="J90" s="197"/>
    </row>
    <row r="91" spans="1:10" ht="36" customHeight="1" x14ac:dyDescent="0.25">
      <c r="A91" s="7" t="s">
        <v>113</v>
      </c>
      <c r="B91" s="280" t="s">
        <v>178</v>
      </c>
      <c r="C91" s="281"/>
      <c r="D91" s="281"/>
      <c r="E91" s="282"/>
      <c r="F91" s="470">
        <v>15120</v>
      </c>
      <c r="G91" s="139"/>
      <c r="H91" s="139"/>
      <c r="I91" s="139"/>
      <c r="J91" s="197"/>
    </row>
    <row r="92" spans="1:10" ht="36" customHeight="1" x14ac:dyDescent="0.25">
      <c r="A92" s="7" t="s">
        <v>113</v>
      </c>
      <c r="B92" s="280" t="s">
        <v>179</v>
      </c>
      <c r="C92" s="281"/>
      <c r="D92" s="281"/>
      <c r="E92" s="282"/>
      <c r="F92" s="470">
        <v>30240</v>
      </c>
      <c r="G92" s="139"/>
      <c r="H92" s="139"/>
      <c r="I92" s="139"/>
      <c r="J92" s="197"/>
    </row>
    <row r="93" spans="1:10" ht="36" customHeight="1" x14ac:dyDescent="0.25">
      <c r="A93" s="7" t="s">
        <v>113</v>
      </c>
      <c r="B93" s="280" t="s">
        <v>180</v>
      </c>
      <c r="C93" s="281"/>
      <c r="D93" s="281"/>
      <c r="E93" s="282"/>
      <c r="F93" s="470">
        <v>35280</v>
      </c>
      <c r="G93" s="139"/>
      <c r="H93" s="139"/>
      <c r="I93" s="139"/>
      <c r="J93" s="197"/>
    </row>
    <row r="94" spans="1:10" ht="36" customHeight="1" x14ac:dyDescent="0.25">
      <c r="A94" s="7" t="s">
        <v>113</v>
      </c>
      <c r="B94" s="280" t="s">
        <v>181</v>
      </c>
      <c r="C94" s="281"/>
      <c r="D94" s="281"/>
      <c r="E94" s="282"/>
      <c r="F94" s="470">
        <v>4320</v>
      </c>
      <c r="G94" s="139"/>
      <c r="H94" s="139"/>
      <c r="I94" s="139"/>
      <c r="J94" s="197"/>
    </row>
    <row r="95" spans="1:10" ht="36" customHeight="1" x14ac:dyDescent="0.25">
      <c r="A95" s="7" t="s">
        <v>113</v>
      </c>
      <c r="B95" s="280" t="s">
        <v>182</v>
      </c>
      <c r="C95" s="281"/>
      <c r="D95" s="281"/>
      <c r="E95" s="282"/>
      <c r="F95" s="470">
        <v>225360</v>
      </c>
      <c r="G95" s="139"/>
      <c r="H95" s="139"/>
      <c r="I95" s="139"/>
      <c r="J95" s="197"/>
    </row>
    <row r="96" spans="1:10" ht="36" customHeight="1" thickBot="1" x14ac:dyDescent="0.3">
      <c r="A96" s="7" t="s">
        <v>113</v>
      </c>
      <c r="B96" s="471" t="s">
        <v>183</v>
      </c>
      <c r="C96" s="472"/>
      <c r="D96" s="472"/>
      <c r="E96" s="473"/>
      <c r="F96" s="207">
        <v>30240</v>
      </c>
      <c r="G96" s="104"/>
      <c r="H96" s="104"/>
      <c r="I96" s="104"/>
      <c r="J96" s="105"/>
    </row>
    <row r="97" spans="1:10" ht="36" customHeight="1" thickBot="1" x14ac:dyDescent="0.3">
      <c r="A97" s="7"/>
      <c r="B97" s="38" t="s">
        <v>184</v>
      </c>
      <c r="C97" s="39"/>
      <c r="D97" s="39"/>
      <c r="E97" s="40"/>
      <c r="F97" s="273"/>
      <c r="G97" s="274"/>
      <c r="H97" s="274"/>
      <c r="I97" s="274"/>
      <c r="J97" s="275"/>
    </row>
    <row r="98" spans="1:10" ht="22.5" customHeight="1" thickBot="1" x14ac:dyDescent="0.3">
      <c r="A98" s="7" t="s">
        <v>111</v>
      </c>
      <c r="B98" s="188" t="s">
        <v>185</v>
      </c>
      <c r="C98" s="189"/>
      <c r="D98" s="189"/>
      <c r="E98" s="189"/>
      <c r="F98" s="189"/>
      <c r="G98" s="189"/>
      <c r="H98" s="189"/>
      <c r="I98" s="189"/>
      <c r="J98" s="190"/>
    </row>
    <row r="99" spans="1:10" ht="36" customHeight="1" x14ac:dyDescent="0.25">
      <c r="A99" s="7"/>
      <c r="B99" s="166" t="s">
        <v>186</v>
      </c>
      <c r="C99" s="191"/>
      <c r="D99" s="191"/>
      <c r="E99" s="192"/>
      <c r="F99" s="115">
        <v>60</v>
      </c>
      <c r="G99" s="116"/>
      <c r="H99" s="116"/>
      <c r="I99" s="116"/>
      <c r="J99" s="117"/>
    </row>
    <row r="100" spans="1:10" ht="36" customHeight="1" x14ac:dyDescent="0.25">
      <c r="A100" s="7"/>
      <c r="B100" s="94" t="s">
        <v>187</v>
      </c>
      <c r="C100" s="95"/>
      <c r="D100" s="95"/>
      <c r="E100" s="96"/>
      <c r="F100" s="97">
        <v>60</v>
      </c>
      <c r="G100" s="98"/>
      <c r="H100" s="98"/>
      <c r="I100" s="98"/>
      <c r="J100" s="99"/>
    </row>
    <row r="101" spans="1:10" ht="36" customHeight="1" thickBot="1" x14ac:dyDescent="0.3">
      <c r="A101" s="7"/>
      <c r="B101" s="94" t="s">
        <v>188</v>
      </c>
      <c r="C101" s="95"/>
      <c r="D101" s="95"/>
      <c r="E101" s="96"/>
      <c r="F101" s="97">
        <v>120</v>
      </c>
      <c r="G101" s="98"/>
      <c r="H101" s="98"/>
      <c r="I101" s="98"/>
      <c r="J101" s="99"/>
    </row>
    <row r="102" spans="1:10" ht="36" customHeight="1" thickBot="1" x14ac:dyDescent="0.3">
      <c r="A102" s="7"/>
      <c r="B102" s="119" t="s">
        <v>189</v>
      </c>
      <c r="C102" s="120"/>
      <c r="D102" s="120"/>
      <c r="E102" s="121"/>
      <c r="F102" s="273"/>
      <c r="G102" s="274"/>
      <c r="H102" s="274"/>
      <c r="I102" s="274"/>
      <c r="J102" s="275"/>
    </row>
    <row r="103" spans="1:10" ht="36" customHeight="1" x14ac:dyDescent="0.25">
      <c r="A103" s="7" t="s">
        <v>111</v>
      </c>
      <c r="B103" s="280" t="s">
        <v>190</v>
      </c>
      <c r="C103" s="281"/>
      <c r="D103" s="281"/>
      <c r="E103" s="282"/>
      <c r="F103" s="41">
        <f>H103*1.2</f>
        <v>50976</v>
      </c>
      <c r="G103" s="42">
        <f>H103*1.1</f>
        <v>46728.000000000007</v>
      </c>
      <c r="H103" s="42">
        <v>42480</v>
      </c>
      <c r="I103" s="42">
        <f>H103*0.75</f>
        <v>31860</v>
      </c>
      <c r="J103" s="43">
        <f>H103*0.5</f>
        <v>21240</v>
      </c>
    </row>
    <row r="104" spans="1:10" ht="36" customHeight="1" x14ac:dyDescent="0.25">
      <c r="A104" s="7" t="s">
        <v>111</v>
      </c>
      <c r="B104" s="280" t="s">
        <v>191</v>
      </c>
      <c r="C104" s="281"/>
      <c r="D104" s="281"/>
      <c r="E104" s="282"/>
      <c r="F104" s="97">
        <v>10620</v>
      </c>
      <c r="G104" s="98"/>
      <c r="H104" s="98"/>
      <c r="I104" s="98"/>
      <c r="J104" s="99"/>
    </row>
    <row r="105" spans="1:10" ht="36" customHeight="1" x14ac:dyDescent="0.25">
      <c r="A105" s="7" t="s">
        <v>111</v>
      </c>
      <c r="B105" s="280" t="s">
        <v>192</v>
      </c>
      <c r="C105" s="281"/>
      <c r="D105" s="281"/>
      <c r="E105" s="282"/>
      <c r="F105" s="97">
        <v>10620</v>
      </c>
      <c r="G105" s="98"/>
      <c r="H105" s="98"/>
      <c r="I105" s="98"/>
      <c r="J105" s="99"/>
    </row>
    <row r="106" spans="1:10" ht="36" customHeight="1" x14ac:dyDescent="0.25">
      <c r="A106" s="7" t="s">
        <v>113</v>
      </c>
      <c r="B106" s="280" t="s">
        <v>193</v>
      </c>
      <c r="C106" s="281"/>
      <c r="D106" s="281"/>
      <c r="E106" s="282"/>
      <c r="F106" s="41">
        <f>H106*1.2</f>
        <v>71712</v>
      </c>
      <c r="G106" s="42">
        <f>H106*1.1</f>
        <v>65736</v>
      </c>
      <c r="H106" s="42">
        <v>59760</v>
      </c>
      <c r="I106" s="42">
        <f>H106*0.75</f>
        <v>44820</v>
      </c>
      <c r="J106" s="43">
        <f>H106*0.5</f>
        <v>29880</v>
      </c>
    </row>
    <row r="107" spans="1:10" ht="36" customHeight="1" x14ac:dyDescent="0.25">
      <c r="A107" s="7" t="s">
        <v>113</v>
      </c>
      <c r="B107" s="280" t="s">
        <v>194</v>
      </c>
      <c r="C107" s="281"/>
      <c r="D107" s="281"/>
      <c r="E107" s="282"/>
      <c r="F107" s="470">
        <v>15120</v>
      </c>
      <c r="G107" s="139"/>
      <c r="H107" s="139"/>
      <c r="I107" s="139"/>
      <c r="J107" s="197"/>
    </row>
    <row r="108" spans="1:10" ht="36" customHeight="1" x14ac:dyDescent="0.25">
      <c r="A108" s="7" t="s">
        <v>113</v>
      </c>
      <c r="B108" s="280" t="s">
        <v>195</v>
      </c>
      <c r="C108" s="281"/>
      <c r="D108" s="281"/>
      <c r="E108" s="282"/>
      <c r="F108" s="470">
        <v>15120</v>
      </c>
      <c r="G108" s="139"/>
      <c r="H108" s="139"/>
      <c r="I108" s="139"/>
      <c r="J108" s="197"/>
    </row>
    <row r="109" spans="1:10" ht="36" customHeight="1" x14ac:dyDescent="0.25">
      <c r="A109" s="7"/>
      <c r="B109" s="94" t="s">
        <v>196</v>
      </c>
      <c r="C109" s="95"/>
      <c r="D109" s="95"/>
      <c r="E109" s="138"/>
      <c r="F109" s="26">
        <f>H109*1.2</f>
        <v>21600</v>
      </c>
      <c r="G109" s="26">
        <f>H109*1.1</f>
        <v>19800</v>
      </c>
      <c r="H109" s="26">
        <v>18000</v>
      </c>
      <c r="I109" s="26">
        <f>H109*0.75</f>
        <v>13500</v>
      </c>
      <c r="J109" s="26">
        <f>H109*0.5</f>
        <v>9000</v>
      </c>
    </row>
    <row r="110" spans="1:10" ht="54" customHeight="1" thickBot="1" x14ac:dyDescent="0.3">
      <c r="A110" s="7"/>
      <c r="B110" s="350" t="s">
        <v>197</v>
      </c>
      <c r="C110" s="351"/>
      <c r="D110" s="351"/>
      <c r="E110" s="352"/>
      <c r="F110" s="443"/>
      <c r="G110" s="444"/>
      <c r="H110" s="444"/>
      <c r="I110" s="444"/>
      <c r="J110" s="445"/>
    </row>
    <row r="111" spans="1:10" ht="36" customHeight="1" x14ac:dyDescent="0.25">
      <c r="A111" s="7"/>
      <c r="B111" s="112" t="s">
        <v>198</v>
      </c>
      <c r="C111" s="113"/>
      <c r="D111" s="113"/>
      <c r="E111" s="114"/>
      <c r="F111" s="115">
        <v>70452</v>
      </c>
      <c r="G111" s="116"/>
      <c r="H111" s="116"/>
      <c r="I111" s="116"/>
      <c r="J111" s="117"/>
    </row>
    <row r="112" spans="1:10" ht="36" customHeight="1" x14ac:dyDescent="0.25">
      <c r="A112" s="7"/>
      <c r="B112" s="94" t="s">
        <v>199</v>
      </c>
      <c r="C112" s="95"/>
      <c r="D112" s="95"/>
      <c r="E112" s="96"/>
      <c r="F112" s="97">
        <v>140904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200</v>
      </c>
      <c r="C113" s="95"/>
      <c r="D113" s="95"/>
      <c r="E113" s="96"/>
      <c r="F113" s="97">
        <v>176292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201</v>
      </c>
      <c r="C114" s="95"/>
      <c r="D114" s="95"/>
      <c r="E114" s="96"/>
      <c r="F114" s="97">
        <v>2484</v>
      </c>
      <c r="G114" s="98"/>
      <c r="H114" s="98"/>
      <c r="I114" s="98"/>
      <c r="J114" s="99"/>
    </row>
    <row r="115" spans="1:10" ht="36" customHeight="1" x14ac:dyDescent="0.25">
      <c r="A115" s="7"/>
      <c r="B115" s="94" t="s">
        <v>202</v>
      </c>
      <c r="C115" s="95"/>
      <c r="D115" s="95"/>
      <c r="E115" s="96"/>
      <c r="F115" s="97">
        <v>105840</v>
      </c>
      <c r="G115" s="98"/>
      <c r="H115" s="98"/>
      <c r="I115" s="98"/>
      <c r="J115" s="99"/>
    </row>
    <row r="116" spans="1:10" ht="36" customHeight="1" x14ac:dyDescent="0.25">
      <c r="A116" s="7"/>
      <c r="B116" s="94" t="s">
        <v>203</v>
      </c>
      <c r="C116" s="95"/>
      <c r="D116" s="95"/>
      <c r="E116" s="96"/>
      <c r="F116" s="97">
        <v>211320</v>
      </c>
      <c r="G116" s="98"/>
      <c r="H116" s="98"/>
      <c r="I116" s="98"/>
      <c r="J116" s="99"/>
    </row>
    <row r="117" spans="1:10" ht="36" customHeight="1" x14ac:dyDescent="0.25">
      <c r="A117" s="7"/>
      <c r="B117" s="94" t="s">
        <v>204</v>
      </c>
      <c r="C117" s="95"/>
      <c r="D117" s="95"/>
      <c r="E117" s="96"/>
      <c r="F117" s="97">
        <v>264096</v>
      </c>
      <c r="G117" s="98"/>
      <c r="H117" s="98"/>
      <c r="I117" s="98"/>
      <c r="J117" s="99"/>
    </row>
    <row r="118" spans="1:10" ht="36" customHeight="1" thickBot="1" x14ac:dyDescent="0.3">
      <c r="A118" s="7"/>
      <c r="B118" s="100" t="s">
        <v>205</v>
      </c>
      <c r="C118" s="101"/>
      <c r="D118" s="101"/>
      <c r="E118" s="102"/>
      <c r="F118" s="103">
        <v>3564</v>
      </c>
      <c r="G118" s="104"/>
      <c r="H118" s="104"/>
      <c r="I118" s="104"/>
      <c r="J118" s="105"/>
    </row>
    <row r="119" spans="1:10" ht="36" customHeight="1" x14ac:dyDescent="0.25">
      <c r="A119" s="7"/>
      <c r="B119" s="300" t="s">
        <v>185</v>
      </c>
      <c r="C119" s="301"/>
      <c r="D119" s="301"/>
      <c r="E119" s="301"/>
      <c r="F119" s="301"/>
      <c r="G119" s="301"/>
      <c r="H119" s="301"/>
      <c r="I119" s="301"/>
      <c r="J119" s="302"/>
    </row>
    <row r="120" spans="1:10" ht="36" customHeight="1" thickBot="1" x14ac:dyDescent="0.3">
      <c r="A120" s="7"/>
      <c r="B120" s="330" t="s">
        <v>206</v>
      </c>
      <c r="C120" s="330"/>
      <c r="D120" s="330"/>
      <c r="E120" s="330"/>
      <c r="F120" s="311">
        <v>90</v>
      </c>
      <c r="G120" s="311"/>
      <c r="H120" s="311"/>
      <c r="I120" s="311"/>
      <c r="J120" s="312"/>
    </row>
    <row r="121" spans="1:10" ht="24" customHeight="1" thickBot="1" x14ac:dyDescent="0.3">
      <c r="A121" s="7"/>
      <c r="B121" s="85"/>
      <c r="C121" s="155"/>
      <c r="D121" s="155"/>
      <c r="E121" s="156"/>
      <c r="F121" s="241"/>
      <c r="G121" s="303"/>
      <c r="H121" s="303"/>
      <c r="I121" s="303"/>
      <c r="J121" s="304"/>
    </row>
    <row r="122" spans="1:10" ht="21" customHeight="1" x14ac:dyDescent="0.25">
      <c r="A122" s="7"/>
      <c r="B122" s="27"/>
      <c r="C122" s="28"/>
      <c r="D122" s="28"/>
      <c r="E122" s="28"/>
      <c r="F122" s="29"/>
      <c r="G122" s="29"/>
      <c r="H122" s="29"/>
      <c r="I122" s="29"/>
      <c r="J122" s="29"/>
    </row>
    <row r="123" spans="1:10" ht="56.25" customHeight="1" x14ac:dyDescent="0.25">
      <c r="A123" s="7"/>
      <c r="B123" s="91" t="s">
        <v>251</v>
      </c>
      <c r="C123" s="91"/>
      <c r="D123" s="91"/>
      <c r="E123" s="91"/>
      <c r="F123" s="91"/>
      <c r="G123" s="91"/>
      <c r="H123" s="91"/>
      <c r="I123" s="91"/>
      <c r="J123" s="91"/>
    </row>
    <row r="124" spans="1:10" ht="41.25" customHeight="1" x14ac:dyDescent="0.25">
      <c r="A124" s="7"/>
      <c r="B124" s="91" t="s">
        <v>208</v>
      </c>
      <c r="C124" s="91"/>
      <c r="D124" s="91"/>
      <c r="E124" s="91"/>
      <c r="F124" s="91"/>
      <c r="G124" s="91"/>
      <c r="H124" s="91"/>
      <c r="I124" s="91"/>
      <c r="J124" s="91"/>
    </row>
    <row r="125" spans="1:10" ht="21" x14ac:dyDescent="0.25">
      <c r="A125" s="7" t="s">
        <v>113</v>
      </c>
      <c r="B125" s="92" t="s">
        <v>256</v>
      </c>
      <c r="C125" s="92"/>
      <c r="D125" s="92"/>
      <c r="E125" s="92"/>
      <c r="F125" s="92"/>
      <c r="G125" s="92"/>
      <c r="H125" s="92"/>
      <c r="I125" s="92"/>
      <c r="J125" s="92"/>
    </row>
    <row r="126" spans="1:10" ht="42" customHeight="1" x14ac:dyDescent="0.25">
      <c r="A126" s="7"/>
      <c r="B126" s="93" t="s">
        <v>210</v>
      </c>
      <c r="C126" s="93"/>
      <c r="D126" s="93"/>
      <c r="E126" s="93"/>
      <c r="F126" s="93"/>
      <c r="G126" s="93"/>
      <c r="H126" s="93"/>
      <c r="I126" s="93"/>
      <c r="J126" s="93"/>
    </row>
    <row r="127" spans="1:10" ht="21" x14ac:dyDescent="0.25">
      <c r="A127" s="7"/>
    </row>
  </sheetData>
  <sheetProtection selectLockedCells="1" selectUnlockedCells="1"/>
  <mergeCells count="23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3:J123"/>
    <mergeCell ref="B124:J124"/>
    <mergeCell ref="B125:J125"/>
    <mergeCell ref="B126:J126"/>
    <mergeCell ref="B117:E117"/>
    <mergeCell ref="F117:J117"/>
    <mergeCell ref="B118:E118"/>
    <mergeCell ref="F118:J118"/>
    <mergeCell ref="B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41" activePane="bottomLeft" state="frozen"/>
      <selection activeCell="B11" sqref="B11:E11"/>
      <selection pane="bottomLeft" activeCell="B47" sqref="B47:E47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3" customWidth="1"/>
    <col min="3" max="5" width="30.7109375" style="8" customWidth="1"/>
    <col min="6" max="10" width="24.7109375" style="34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112</v>
      </c>
      <c r="C8" s="265"/>
      <c r="D8" s="265"/>
      <c r="E8" s="266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4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24" customHeight="1" thickBot="1" x14ac:dyDescent="0.3">
      <c r="A10" s="7"/>
      <c r="B10" s="85"/>
      <c r="C10" s="86"/>
      <c r="D10" s="86"/>
      <c r="E10" s="87"/>
      <c r="F10" s="230"/>
      <c r="G10" s="231"/>
      <c r="H10" s="231"/>
      <c r="I10" s="231"/>
      <c r="J10" s="232"/>
    </row>
    <row r="11" spans="1:10" ht="36" customHeight="1" x14ac:dyDescent="0.25">
      <c r="A11" s="7" t="s">
        <v>111</v>
      </c>
      <c r="B11" s="182" t="s">
        <v>115</v>
      </c>
      <c r="C11" s="265"/>
      <c r="D11" s="265"/>
      <c r="E11" s="265"/>
      <c r="F11" s="214">
        <v>7092</v>
      </c>
      <c r="G11" s="215"/>
      <c r="H11" s="215"/>
      <c r="I11" s="215"/>
      <c r="J11" s="216"/>
    </row>
    <row r="12" spans="1:10" ht="36" customHeight="1" thickBot="1" x14ac:dyDescent="0.3">
      <c r="A12" s="7" t="s">
        <v>113</v>
      </c>
      <c r="B12" s="109" t="s">
        <v>116</v>
      </c>
      <c r="C12" s="261"/>
      <c r="D12" s="261"/>
      <c r="E12" s="261"/>
      <c r="F12" s="103">
        <v>10080</v>
      </c>
      <c r="G12" s="104"/>
      <c r="H12" s="104"/>
      <c r="I12" s="104"/>
      <c r="J12" s="105"/>
    </row>
    <row r="13" spans="1:10" ht="24" customHeight="1" thickBot="1" x14ac:dyDescent="0.3">
      <c r="A13" s="7"/>
      <c r="B13" s="85"/>
      <c r="C13" s="86"/>
      <c r="D13" s="86"/>
      <c r="E13" s="87"/>
      <c r="F13" s="201"/>
      <c r="G13" s="202"/>
      <c r="H13" s="202"/>
      <c r="I13" s="202"/>
      <c r="J13" s="203"/>
    </row>
    <row r="14" spans="1:10" ht="36" customHeight="1" x14ac:dyDescent="0.25">
      <c r="A14" s="7" t="s">
        <v>111</v>
      </c>
      <c r="B14" s="140" t="s">
        <v>117</v>
      </c>
      <c r="C14" s="138"/>
      <c r="D14" s="138"/>
      <c r="E14" s="96"/>
      <c r="F14" s="276">
        <v>864</v>
      </c>
      <c r="G14" s="277"/>
      <c r="H14" s="277"/>
      <c r="I14" s="277"/>
      <c r="J14" s="278"/>
    </row>
    <row r="15" spans="1:10" ht="36" customHeight="1" thickBot="1" x14ac:dyDescent="0.3">
      <c r="A15" s="7" t="s">
        <v>113</v>
      </c>
      <c r="B15" s="140" t="s">
        <v>118</v>
      </c>
      <c r="C15" s="138"/>
      <c r="D15" s="138"/>
      <c r="E15" s="96"/>
      <c r="F15" s="118">
        <v>1224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"&amp;MIN(F18:F47)&amp;" до "&amp;MAX(F18:F47)</f>
        <v>Цена от 4320 до 129600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120</v>
      </c>
      <c r="C18" s="138"/>
      <c r="D18" s="138"/>
      <c r="E18" s="96"/>
      <c r="F18" s="97">
        <v>4320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121</v>
      </c>
      <c r="C19" s="138"/>
      <c r="D19" s="138"/>
      <c r="E19" s="96"/>
      <c r="F19" s="97">
        <v>8640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122</v>
      </c>
      <c r="C20" s="138"/>
      <c r="D20" s="138"/>
      <c r="E20" s="96"/>
      <c r="F20" s="97">
        <v>12960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123</v>
      </c>
      <c r="C21" s="138"/>
      <c r="D21" s="138"/>
      <c r="E21" s="96"/>
      <c r="F21" s="97">
        <v>17280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124</v>
      </c>
      <c r="C22" s="138"/>
      <c r="D22" s="138"/>
      <c r="E22" s="96"/>
      <c r="F22" s="97">
        <v>21600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125</v>
      </c>
      <c r="C23" s="138"/>
      <c r="D23" s="138"/>
      <c r="E23" s="96"/>
      <c r="F23" s="97">
        <v>25920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126</v>
      </c>
      <c r="C24" s="138"/>
      <c r="D24" s="138"/>
      <c r="E24" s="96"/>
      <c r="F24" s="97">
        <v>30240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127</v>
      </c>
      <c r="C25" s="138"/>
      <c r="D25" s="138"/>
      <c r="E25" s="96"/>
      <c r="F25" s="97">
        <v>34560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128</v>
      </c>
      <c r="C26" s="138"/>
      <c r="D26" s="138"/>
      <c r="E26" s="96"/>
      <c r="F26" s="97">
        <v>38880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129</v>
      </c>
      <c r="C27" s="138"/>
      <c r="D27" s="138"/>
      <c r="E27" s="96"/>
      <c r="F27" s="97">
        <v>43200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130</v>
      </c>
      <c r="C28" s="138"/>
      <c r="D28" s="138"/>
      <c r="E28" s="96"/>
      <c r="F28" s="97">
        <v>47520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131</v>
      </c>
      <c r="C29" s="138"/>
      <c r="D29" s="138"/>
      <c r="E29" s="96"/>
      <c r="F29" s="97">
        <v>51840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132</v>
      </c>
      <c r="C30" s="138"/>
      <c r="D30" s="138"/>
      <c r="E30" s="96"/>
      <c r="F30" s="97">
        <v>56160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133</v>
      </c>
      <c r="C31" s="138"/>
      <c r="D31" s="138"/>
      <c r="E31" s="96"/>
      <c r="F31" s="97">
        <v>60480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134</v>
      </c>
      <c r="C32" s="138"/>
      <c r="D32" s="138"/>
      <c r="E32" s="96"/>
      <c r="F32" s="97">
        <v>64800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135</v>
      </c>
      <c r="C33" s="138"/>
      <c r="D33" s="138"/>
      <c r="E33" s="96"/>
      <c r="F33" s="97">
        <v>69120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136</v>
      </c>
      <c r="C34" s="138"/>
      <c r="D34" s="138"/>
      <c r="E34" s="96"/>
      <c r="F34" s="97">
        <v>73440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137</v>
      </c>
      <c r="C35" s="138"/>
      <c r="D35" s="138"/>
      <c r="E35" s="96"/>
      <c r="F35" s="97">
        <v>77760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138</v>
      </c>
      <c r="C36" s="138"/>
      <c r="D36" s="138"/>
      <c r="E36" s="96"/>
      <c r="F36" s="97">
        <v>82080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139</v>
      </c>
      <c r="C37" s="138"/>
      <c r="D37" s="138"/>
      <c r="E37" s="96"/>
      <c r="F37" s="97">
        <v>86400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241</v>
      </c>
      <c r="C38" s="138"/>
      <c r="D38" s="138"/>
      <c r="E38" s="96"/>
      <c r="F38" s="97">
        <v>90720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242</v>
      </c>
      <c r="C39" s="138"/>
      <c r="D39" s="138"/>
      <c r="E39" s="96"/>
      <c r="F39" s="97">
        <v>95040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243</v>
      </c>
      <c r="C40" s="138"/>
      <c r="D40" s="138"/>
      <c r="E40" s="96"/>
      <c r="F40" s="97">
        <v>99360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244</v>
      </c>
      <c r="C41" s="138"/>
      <c r="D41" s="138"/>
      <c r="E41" s="96"/>
      <c r="F41" s="97">
        <v>103680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245</v>
      </c>
      <c r="C42" s="138"/>
      <c r="D42" s="138"/>
      <c r="E42" s="96"/>
      <c r="F42" s="97">
        <v>108000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246</v>
      </c>
      <c r="C43" s="138"/>
      <c r="D43" s="138"/>
      <c r="E43" s="96"/>
      <c r="F43" s="97">
        <v>112320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247</v>
      </c>
      <c r="C44" s="138"/>
      <c r="D44" s="138"/>
      <c r="E44" s="96"/>
      <c r="F44" s="97">
        <v>116640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248</v>
      </c>
      <c r="C45" s="138"/>
      <c r="D45" s="138"/>
      <c r="E45" s="96"/>
      <c r="F45" s="97">
        <v>120960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249</v>
      </c>
      <c r="C46" s="138"/>
      <c r="D46" s="138"/>
      <c r="E46" s="96"/>
      <c r="F46" s="97">
        <v>125280</v>
      </c>
      <c r="G46" s="98"/>
      <c r="H46" s="98"/>
      <c r="I46" s="98"/>
      <c r="J46" s="99"/>
    </row>
    <row r="47" spans="1:10" ht="36" customHeight="1" outlineLevel="1" thickBot="1" x14ac:dyDescent="0.3">
      <c r="A47" s="7"/>
      <c r="B47" s="140" t="s">
        <v>250</v>
      </c>
      <c r="C47" s="138"/>
      <c r="D47" s="138"/>
      <c r="E47" s="96"/>
      <c r="F47" s="97">
        <v>129600</v>
      </c>
      <c r="G47" s="98"/>
      <c r="H47" s="98"/>
      <c r="I47" s="98"/>
      <c r="J47" s="99"/>
    </row>
    <row r="48" spans="1:10" ht="36" customHeight="1" thickBot="1" x14ac:dyDescent="0.3">
      <c r="A48" s="7"/>
      <c r="B48" s="149" t="s">
        <v>140</v>
      </c>
      <c r="C48" s="150"/>
      <c r="D48" s="150"/>
      <c r="E48" s="151"/>
      <c r="F48" s="152" t="str">
        <f>"Цена от "&amp;MIN(F49:F59)&amp;" до "&amp;MAX(F49:F59)</f>
        <v>Цена от 1440 до 14868</v>
      </c>
      <c r="G48" s="153"/>
      <c r="H48" s="153"/>
      <c r="I48" s="153"/>
      <c r="J48" s="154"/>
    </row>
    <row r="49" spans="1:10" ht="36" customHeight="1" x14ac:dyDescent="0.25">
      <c r="A49" s="7"/>
      <c r="B49" s="94" t="s">
        <v>141</v>
      </c>
      <c r="C49" s="95"/>
      <c r="D49" s="95"/>
      <c r="E49" s="96"/>
      <c r="F49" s="97">
        <v>6372</v>
      </c>
      <c r="G49" s="98"/>
      <c r="H49" s="98"/>
      <c r="I49" s="98"/>
      <c r="J49" s="99"/>
    </row>
    <row r="50" spans="1:10" ht="36" customHeight="1" x14ac:dyDescent="0.25">
      <c r="A50" s="7"/>
      <c r="B50" s="94" t="s">
        <v>142</v>
      </c>
      <c r="C50" s="95"/>
      <c r="D50" s="95"/>
      <c r="E50" s="96"/>
      <c r="F50" s="97">
        <v>11700</v>
      </c>
      <c r="G50" s="98"/>
      <c r="H50" s="98"/>
      <c r="I50" s="98"/>
      <c r="J50" s="99"/>
    </row>
    <row r="51" spans="1:10" ht="36" customHeight="1" x14ac:dyDescent="0.25">
      <c r="A51" s="7"/>
      <c r="B51" s="94" t="s">
        <v>214</v>
      </c>
      <c r="C51" s="95"/>
      <c r="D51" s="95"/>
      <c r="E51" s="96"/>
      <c r="F51" s="97">
        <v>1440</v>
      </c>
      <c r="G51" s="98"/>
      <c r="H51" s="98"/>
      <c r="I51" s="98"/>
      <c r="J51" s="99"/>
    </row>
    <row r="52" spans="1:10" ht="36" customHeight="1" x14ac:dyDescent="0.25">
      <c r="A52" s="7"/>
      <c r="B52" s="112" t="s">
        <v>144</v>
      </c>
      <c r="C52" s="113"/>
      <c r="D52" s="113"/>
      <c r="E52" s="114"/>
      <c r="F52" s="115">
        <v>14868</v>
      </c>
      <c r="G52" s="116"/>
      <c r="H52" s="116"/>
      <c r="I52" s="116"/>
      <c r="J52" s="117"/>
    </row>
    <row r="53" spans="1:10" ht="36" customHeight="1" x14ac:dyDescent="0.25">
      <c r="A53" s="7"/>
      <c r="B53" s="94" t="s">
        <v>145</v>
      </c>
      <c r="C53" s="95"/>
      <c r="D53" s="95"/>
      <c r="E53" s="96"/>
      <c r="F53" s="97">
        <v>4608</v>
      </c>
      <c r="G53" s="98"/>
      <c r="H53" s="98"/>
      <c r="I53" s="98"/>
      <c r="J53" s="99"/>
    </row>
    <row r="54" spans="1:10" ht="36" customHeight="1" x14ac:dyDescent="0.25">
      <c r="A54" s="7"/>
      <c r="B54" s="94" t="s">
        <v>146</v>
      </c>
      <c r="C54" s="95"/>
      <c r="D54" s="95"/>
      <c r="E54" s="96"/>
      <c r="F54" s="97">
        <v>9216</v>
      </c>
      <c r="G54" s="98"/>
      <c r="H54" s="98"/>
      <c r="I54" s="98"/>
      <c r="J54" s="99"/>
    </row>
    <row r="55" spans="1:10" ht="36" customHeight="1" x14ac:dyDescent="0.25">
      <c r="A55" s="7"/>
      <c r="B55" s="94" t="s">
        <v>147</v>
      </c>
      <c r="C55" s="95"/>
      <c r="D55" s="95"/>
      <c r="E55" s="96"/>
      <c r="F55" s="97">
        <v>1800</v>
      </c>
      <c r="G55" s="98"/>
      <c r="H55" s="98"/>
      <c r="I55" s="98"/>
      <c r="J55" s="99"/>
    </row>
    <row r="56" spans="1:10" ht="36" customHeight="1" x14ac:dyDescent="0.25">
      <c r="A56" s="7"/>
      <c r="B56" s="94" t="s">
        <v>148</v>
      </c>
      <c r="C56" s="95"/>
      <c r="D56" s="95"/>
      <c r="E56" s="96"/>
      <c r="F56" s="97">
        <v>1800</v>
      </c>
      <c r="G56" s="98"/>
      <c r="H56" s="98"/>
      <c r="I56" s="98"/>
      <c r="J56" s="99"/>
    </row>
    <row r="57" spans="1:10" ht="36" customHeight="1" x14ac:dyDescent="0.25">
      <c r="A57" s="7"/>
      <c r="B57" s="94" t="s">
        <v>149</v>
      </c>
      <c r="C57" s="95"/>
      <c r="D57" s="95"/>
      <c r="E57" s="96"/>
      <c r="F57" s="97">
        <v>3600</v>
      </c>
      <c r="G57" s="98"/>
      <c r="H57" s="98"/>
      <c r="I57" s="98"/>
      <c r="J57" s="99"/>
    </row>
    <row r="58" spans="1:10" ht="36" customHeight="1" x14ac:dyDescent="0.25">
      <c r="A58" s="7"/>
      <c r="B58" s="94" t="s">
        <v>150</v>
      </c>
      <c r="C58" s="95"/>
      <c r="D58" s="95"/>
      <c r="E58" s="96"/>
      <c r="F58" s="97">
        <v>5400</v>
      </c>
      <c r="G58" s="98"/>
      <c r="H58" s="98"/>
      <c r="I58" s="98"/>
      <c r="J58" s="99"/>
    </row>
    <row r="59" spans="1:10" ht="36" customHeight="1" thickBot="1" x14ac:dyDescent="0.3">
      <c r="A59" s="7"/>
      <c r="B59" s="94" t="s">
        <v>151</v>
      </c>
      <c r="C59" s="95"/>
      <c r="D59" s="95"/>
      <c r="E59" s="96"/>
      <c r="F59" s="97">
        <v>14868</v>
      </c>
      <c r="G59" s="98"/>
      <c r="H59" s="98"/>
      <c r="I59" s="98"/>
      <c r="J59" s="99"/>
    </row>
    <row r="60" spans="1:10" ht="54" customHeight="1" thickBot="1" x14ac:dyDescent="0.3">
      <c r="A60" s="7"/>
      <c r="B60" s="251" t="s">
        <v>215</v>
      </c>
      <c r="C60" s="252"/>
      <c r="D60" s="252"/>
      <c r="E60" s="253"/>
      <c r="F60" s="273" t="str">
        <f>"Цена от "&amp;MIN(F62,F66:J67,H100,F68:J79)&amp;" до "&amp;MAX(F62,F66:J67,H100,F68:J79)</f>
        <v>Цена от 3564 до 60739,2</v>
      </c>
      <c r="G60" s="274"/>
      <c r="H60" s="274"/>
      <c r="I60" s="274"/>
      <c r="J60" s="275"/>
    </row>
    <row r="61" spans="1:10" ht="24" customHeight="1" thickBot="1" x14ac:dyDescent="0.3">
      <c r="A61" s="7"/>
      <c r="B61" s="85"/>
      <c r="C61" s="86"/>
      <c r="D61" s="86"/>
      <c r="E61" s="87"/>
      <c r="F61" s="88"/>
      <c r="G61" s="89"/>
      <c r="H61" s="89"/>
      <c r="I61" s="89"/>
      <c r="J61" s="90"/>
    </row>
    <row r="62" spans="1:10" ht="36" customHeight="1" x14ac:dyDescent="0.25">
      <c r="A62" s="7"/>
      <c r="B62" s="94" t="s">
        <v>153</v>
      </c>
      <c r="C62" s="95"/>
      <c r="D62" s="95"/>
      <c r="E62" s="96"/>
      <c r="F62" s="97">
        <v>21600</v>
      </c>
      <c r="G62" s="98"/>
      <c r="H62" s="98"/>
      <c r="I62" s="98"/>
      <c r="J62" s="99"/>
    </row>
    <row r="63" spans="1:10" ht="36" customHeight="1" x14ac:dyDescent="0.25">
      <c r="A63" s="7"/>
      <c r="B63" s="132" t="s">
        <v>154</v>
      </c>
      <c r="C63" s="133"/>
      <c r="D63" s="133"/>
      <c r="E63" s="134"/>
      <c r="F63" s="135">
        <v>2160</v>
      </c>
      <c r="G63" s="136"/>
      <c r="H63" s="136"/>
      <c r="I63" s="136"/>
      <c r="J63" s="137"/>
    </row>
    <row r="64" spans="1:10" ht="36" customHeight="1" thickBot="1" x14ac:dyDescent="0.3">
      <c r="A64" s="7"/>
      <c r="B64" s="132" t="s">
        <v>155</v>
      </c>
      <c r="C64" s="133"/>
      <c r="D64" s="133"/>
      <c r="E64" s="134"/>
      <c r="F64" s="135">
        <v>5400</v>
      </c>
      <c r="G64" s="136"/>
      <c r="H64" s="136"/>
      <c r="I64" s="136"/>
      <c r="J64" s="137"/>
    </row>
    <row r="65" spans="1:10" ht="24" customHeight="1" thickBot="1" x14ac:dyDescent="0.3">
      <c r="A65" s="7"/>
      <c r="B65" s="85"/>
      <c r="C65" s="86"/>
      <c r="D65" s="86"/>
      <c r="E65" s="87"/>
      <c r="F65" s="88"/>
      <c r="G65" s="89"/>
      <c r="H65" s="89"/>
      <c r="I65" s="89"/>
      <c r="J65" s="90"/>
    </row>
    <row r="66" spans="1:10" ht="36" customHeight="1" x14ac:dyDescent="0.25">
      <c r="A66" s="7" t="s">
        <v>111</v>
      </c>
      <c r="B66" s="112" t="s">
        <v>156</v>
      </c>
      <c r="C66" s="113"/>
      <c r="D66" s="113"/>
      <c r="E66" s="114"/>
      <c r="F66" s="115">
        <v>27252</v>
      </c>
      <c r="G66" s="116"/>
      <c r="H66" s="116"/>
      <c r="I66" s="116"/>
      <c r="J66" s="117"/>
    </row>
    <row r="67" spans="1:10" ht="36" customHeight="1" x14ac:dyDescent="0.25">
      <c r="A67" s="7" t="s">
        <v>111</v>
      </c>
      <c r="B67" s="94" t="s">
        <v>157</v>
      </c>
      <c r="C67" s="95"/>
      <c r="D67" s="95"/>
      <c r="E67" s="96"/>
      <c r="F67" s="242">
        <v>23940</v>
      </c>
      <c r="G67" s="305"/>
      <c r="H67" s="305"/>
      <c r="I67" s="305"/>
      <c r="J67" s="306"/>
    </row>
    <row r="68" spans="1:10" ht="36" customHeight="1" x14ac:dyDescent="0.25">
      <c r="A68" s="7" t="s">
        <v>111</v>
      </c>
      <c r="B68" s="94" t="s">
        <v>158</v>
      </c>
      <c r="C68" s="95"/>
      <c r="D68" s="95"/>
      <c r="E68" s="96"/>
      <c r="F68" s="242">
        <v>19836</v>
      </c>
      <c r="G68" s="305"/>
      <c r="H68" s="305"/>
      <c r="I68" s="305"/>
      <c r="J68" s="306"/>
    </row>
    <row r="69" spans="1:10" ht="36" customHeight="1" x14ac:dyDescent="0.25">
      <c r="A69" s="7" t="s">
        <v>111</v>
      </c>
      <c r="B69" s="94" t="s">
        <v>159</v>
      </c>
      <c r="C69" s="95"/>
      <c r="D69" s="95"/>
      <c r="E69" s="96"/>
      <c r="F69" s="242">
        <v>50616</v>
      </c>
      <c r="G69" s="305"/>
      <c r="H69" s="305"/>
      <c r="I69" s="305"/>
      <c r="J69" s="306"/>
    </row>
    <row r="70" spans="1:10" ht="36" customHeight="1" x14ac:dyDescent="0.25">
      <c r="A70" s="7" t="s">
        <v>111</v>
      </c>
      <c r="B70" s="94" t="s">
        <v>160</v>
      </c>
      <c r="C70" s="95"/>
      <c r="D70" s="95"/>
      <c r="E70" s="96"/>
      <c r="F70" s="242">
        <v>60739.199999999997</v>
      </c>
      <c r="G70" s="305"/>
      <c r="H70" s="305"/>
      <c r="I70" s="305"/>
      <c r="J70" s="306"/>
    </row>
    <row r="71" spans="1:10" ht="36" customHeight="1" x14ac:dyDescent="0.25">
      <c r="A71" s="7" t="s">
        <v>111</v>
      </c>
      <c r="B71" s="94" t="s">
        <v>161</v>
      </c>
      <c r="C71" s="95"/>
      <c r="D71" s="95"/>
      <c r="E71" s="96"/>
      <c r="F71" s="242">
        <v>12060</v>
      </c>
      <c r="G71" s="305"/>
      <c r="H71" s="305"/>
      <c r="I71" s="305"/>
      <c r="J71" s="306"/>
    </row>
    <row r="72" spans="1:10" ht="36" customHeight="1" x14ac:dyDescent="0.25">
      <c r="A72" s="7" t="s">
        <v>111</v>
      </c>
      <c r="B72" s="94" t="s">
        <v>162</v>
      </c>
      <c r="C72" s="95"/>
      <c r="D72" s="95"/>
      <c r="E72" s="96"/>
      <c r="F72" s="242">
        <v>12060</v>
      </c>
      <c r="G72" s="305"/>
      <c r="H72" s="305"/>
      <c r="I72" s="305"/>
      <c r="J72" s="306"/>
    </row>
    <row r="73" spans="1:10" ht="36" customHeight="1" x14ac:dyDescent="0.25">
      <c r="A73" s="7" t="s">
        <v>111</v>
      </c>
      <c r="B73" s="140" t="s">
        <v>163</v>
      </c>
      <c r="C73" s="141"/>
      <c r="D73" s="141"/>
      <c r="E73" s="142"/>
      <c r="F73" s="242">
        <v>18000</v>
      </c>
      <c r="G73" s="305"/>
      <c r="H73" s="305"/>
      <c r="I73" s="305"/>
      <c r="J73" s="306"/>
    </row>
    <row r="74" spans="1:10" ht="36" customHeight="1" x14ac:dyDescent="0.25">
      <c r="A74" s="7"/>
      <c r="B74" s="112" t="s">
        <v>164</v>
      </c>
      <c r="C74" s="113"/>
      <c r="D74" s="113"/>
      <c r="E74" s="114"/>
      <c r="F74" s="242">
        <v>21600</v>
      </c>
      <c r="G74" s="305"/>
      <c r="H74" s="305"/>
      <c r="I74" s="305"/>
      <c r="J74" s="306"/>
    </row>
    <row r="75" spans="1:10" ht="36" customHeight="1" x14ac:dyDescent="0.25">
      <c r="A75" s="7" t="s">
        <v>111</v>
      </c>
      <c r="B75" s="112" t="s">
        <v>165</v>
      </c>
      <c r="C75" s="113"/>
      <c r="D75" s="113"/>
      <c r="E75" s="114"/>
      <c r="F75" s="242">
        <v>3564</v>
      </c>
      <c r="G75" s="305"/>
      <c r="H75" s="305"/>
      <c r="I75" s="305"/>
      <c r="J75" s="306"/>
    </row>
    <row r="76" spans="1:10" ht="36" customHeight="1" x14ac:dyDescent="0.25">
      <c r="A76" s="7"/>
      <c r="B76" s="140" t="s">
        <v>166</v>
      </c>
      <c r="C76" s="141"/>
      <c r="D76" s="141"/>
      <c r="E76" s="142"/>
      <c r="F76" s="242">
        <v>12744</v>
      </c>
      <c r="G76" s="305"/>
      <c r="H76" s="305"/>
      <c r="I76" s="305"/>
      <c r="J76" s="306"/>
    </row>
    <row r="77" spans="1:10" ht="36" customHeight="1" x14ac:dyDescent="0.25">
      <c r="B77" s="140" t="s">
        <v>167</v>
      </c>
      <c r="C77" s="141"/>
      <c r="D77" s="141"/>
      <c r="E77" s="142"/>
      <c r="F77" s="242">
        <v>9216</v>
      </c>
      <c r="G77" s="305"/>
      <c r="H77" s="305"/>
      <c r="I77" s="305"/>
      <c r="J77" s="306"/>
    </row>
    <row r="78" spans="1:10" ht="36" customHeight="1" x14ac:dyDescent="0.25">
      <c r="A78" s="7" t="s">
        <v>111</v>
      </c>
      <c r="B78" s="94" t="s">
        <v>168</v>
      </c>
      <c r="C78" s="95"/>
      <c r="D78" s="95"/>
      <c r="E78" s="96"/>
      <c r="F78" s="242">
        <v>55224</v>
      </c>
      <c r="G78" s="305"/>
      <c r="H78" s="305"/>
      <c r="I78" s="305"/>
      <c r="J78" s="306"/>
    </row>
    <row r="79" spans="1:10" ht="36" customHeight="1" x14ac:dyDescent="0.25">
      <c r="A79" s="7" t="s">
        <v>111</v>
      </c>
      <c r="B79" s="140" t="s">
        <v>169</v>
      </c>
      <c r="C79" s="141"/>
      <c r="D79" s="141"/>
      <c r="E79" s="142"/>
      <c r="F79" s="242">
        <v>12060</v>
      </c>
      <c r="G79" s="305"/>
      <c r="H79" s="305"/>
      <c r="I79" s="305"/>
      <c r="J79" s="306"/>
    </row>
    <row r="80" spans="1:10" ht="37.5" customHeight="1" x14ac:dyDescent="0.25">
      <c r="A80" s="7"/>
      <c r="B80" s="94" t="s">
        <v>170</v>
      </c>
      <c r="C80" s="95"/>
      <c r="D80" s="95"/>
      <c r="E80" s="96"/>
      <c r="F80" s="242">
        <v>6372</v>
      </c>
      <c r="G80" s="305"/>
      <c r="H80" s="305"/>
      <c r="I80" s="305"/>
      <c r="J80" s="306"/>
    </row>
    <row r="81" spans="1:10" ht="36" customHeight="1" x14ac:dyDescent="0.25">
      <c r="A81" s="7"/>
      <c r="B81" s="94" t="s">
        <v>171</v>
      </c>
      <c r="C81" s="95"/>
      <c r="D81" s="95"/>
      <c r="E81" s="96"/>
      <c r="F81" s="242">
        <v>27090</v>
      </c>
      <c r="G81" s="305"/>
      <c r="H81" s="305"/>
      <c r="I81" s="305"/>
      <c r="J81" s="306"/>
    </row>
    <row r="82" spans="1:10" ht="36" customHeight="1" x14ac:dyDescent="0.25">
      <c r="A82" s="7"/>
      <c r="B82" s="94" t="s">
        <v>172</v>
      </c>
      <c r="C82" s="95"/>
      <c r="D82" s="95"/>
      <c r="E82" s="138"/>
      <c r="F82" s="242">
        <v>33030</v>
      </c>
      <c r="G82" s="305"/>
      <c r="H82" s="305"/>
      <c r="I82" s="305"/>
      <c r="J82" s="306"/>
    </row>
    <row r="83" spans="1:10" ht="36" customHeight="1" x14ac:dyDescent="0.25">
      <c r="A83" s="7" t="s">
        <v>113</v>
      </c>
      <c r="B83" s="94" t="s">
        <v>173</v>
      </c>
      <c r="C83" s="95"/>
      <c r="D83" s="95"/>
      <c r="E83" s="96"/>
      <c r="F83" s="242">
        <v>38160</v>
      </c>
      <c r="G83" s="305"/>
      <c r="H83" s="305"/>
      <c r="I83" s="305"/>
      <c r="J83" s="306"/>
    </row>
    <row r="84" spans="1:10" ht="36" customHeight="1" x14ac:dyDescent="0.25">
      <c r="A84" s="7" t="s">
        <v>113</v>
      </c>
      <c r="B84" s="94" t="s">
        <v>174</v>
      </c>
      <c r="C84" s="95"/>
      <c r="D84" s="95"/>
      <c r="E84" s="96"/>
      <c r="F84" s="242">
        <v>33840</v>
      </c>
      <c r="G84" s="305"/>
      <c r="H84" s="305"/>
      <c r="I84" s="305"/>
      <c r="J84" s="306"/>
    </row>
    <row r="85" spans="1:10" ht="36" customHeight="1" x14ac:dyDescent="0.25">
      <c r="A85" s="7" t="s">
        <v>113</v>
      </c>
      <c r="B85" s="94" t="s">
        <v>175</v>
      </c>
      <c r="C85" s="95"/>
      <c r="D85" s="95"/>
      <c r="E85" s="96"/>
      <c r="F85" s="242">
        <v>28080</v>
      </c>
      <c r="G85" s="305"/>
      <c r="H85" s="305"/>
      <c r="I85" s="305"/>
      <c r="J85" s="306"/>
    </row>
    <row r="86" spans="1:10" ht="36" customHeight="1" x14ac:dyDescent="0.25">
      <c r="A86" s="7" t="s">
        <v>113</v>
      </c>
      <c r="B86" s="94" t="s">
        <v>176</v>
      </c>
      <c r="C86" s="95"/>
      <c r="D86" s="95"/>
      <c r="E86" s="96"/>
      <c r="F86" s="242">
        <v>71280</v>
      </c>
      <c r="G86" s="305"/>
      <c r="H86" s="305"/>
      <c r="I86" s="305"/>
      <c r="J86" s="306"/>
    </row>
    <row r="87" spans="1:10" ht="36" customHeight="1" x14ac:dyDescent="0.25">
      <c r="A87" s="7" t="s">
        <v>113</v>
      </c>
      <c r="B87" s="94" t="s">
        <v>177</v>
      </c>
      <c r="C87" s="95"/>
      <c r="D87" s="95"/>
      <c r="E87" s="96"/>
      <c r="F87" s="242">
        <v>85536</v>
      </c>
      <c r="G87" s="305"/>
      <c r="H87" s="305"/>
      <c r="I87" s="305"/>
      <c r="J87" s="306"/>
    </row>
    <row r="88" spans="1:10" ht="36" customHeight="1" x14ac:dyDescent="0.25">
      <c r="A88" s="7" t="s">
        <v>113</v>
      </c>
      <c r="B88" s="94" t="s">
        <v>178</v>
      </c>
      <c r="C88" s="95"/>
      <c r="D88" s="95"/>
      <c r="E88" s="96"/>
      <c r="F88" s="242">
        <v>17280</v>
      </c>
      <c r="G88" s="305"/>
      <c r="H88" s="305"/>
      <c r="I88" s="305"/>
      <c r="J88" s="306"/>
    </row>
    <row r="89" spans="1:10" ht="36" customHeight="1" x14ac:dyDescent="0.25">
      <c r="A89" s="7" t="s">
        <v>113</v>
      </c>
      <c r="B89" s="94" t="s">
        <v>179</v>
      </c>
      <c r="C89" s="95"/>
      <c r="D89" s="95"/>
      <c r="E89" s="96"/>
      <c r="F89" s="242">
        <v>17280</v>
      </c>
      <c r="G89" s="305"/>
      <c r="H89" s="305"/>
      <c r="I89" s="305"/>
      <c r="J89" s="306"/>
    </row>
    <row r="90" spans="1:10" ht="36" customHeight="1" x14ac:dyDescent="0.25">
      <c r="A90" s="7" t="s">
        <v>113</v>
      </c>
      <c r="B90" s="94" t="s">
        <v>180</v>
      </c>
      <c r="C90" s="95"/>
      <c r="D90" s="95"/>
      <c r="E90" s="96"/>
      <c r="F90" s="242">
        <v>25200</v>
      </c>
      <c r="G90" s="305"/>
      <c r="H90" s="305"/>
      <c r="I90" s="305"/>
      <c r="J90" s="306"/>
    </row>
    <row r="91" spans="1:10" ht="36" customHeight="1" x14ac:dyDescent="0.25">
      <c r="A91" s="7" t="s">
        <v>113</v>
      </c>
      <c r="B91" s="94" t="s">
        <v>181</v>
      </c>
      <c r="C91" s="95"/>
      <c r="D91" s="95"/>
      <c r="E91" s="96"/>
      <c r="F91" s="242">
        <v>5040</v>
      </c>
      <c r="G91" s="305"/>
      <c r="H91" s="305"/>
      <c r="I91" s="305"/>
      <c r="J91" s="306"/>
    </row>
    <row r="92" spans="1:10" ht="36" customHeight="1" x14ac:dyDescent="0.25">
      <c r="A92" s="7" t="s">
        <v>113</v>
      </c>
      <c r="B92" s="94" t="s">
        <v>182</v>
      </c>
      <c r="C92" s="95"/>
      <c r="D92" s="95"/>
      <c r="E92" s="96"/>
      <c r="F92" s="242">
        <v>77760</v>
      </c>
      <c r="G92" s="305"/>
      <c r="H92" s="305"/>
      <c r="I92" s="305"/>
      <c r="J92" s="306"/>
    </row>
    <row r="93" spans="1:10" ht="36" customHeight="1" thickBot="1" x14ac:dyDescent="0.3">
      <c r="A93" s="7" t="s">
        <v>113</v>
      </c>
      <c r="B93" s="94" t="s">
        <v>183</v>
      </c>
      <c r="C93" s="95"/>
      <c r="D93" s="95"/>
      <c r="E93" s="96"/>
      <c r="F93" s="242">
        <v>17280</v>
      </c>
      <c r="G93" s="305"/>
      <c r="H93" s="305"/>
      <c r="I93" s="305"/>
      <c r="J93" s="306"/>
    </row>
    <row r="94" spans="1:10" ht="36" customHeight="1" thickBot="1" x14ac:dyDescent="0.3">
      <c r="A94" s="7"/>
      <c r="B94" s="38" t="s">
        <v>184</v>
      </c>
      <c r="C94" s="39"/>
      <c r="D94" s="39"/>
      <c r="E94" s="40"/>
      <c r="F94" s="273"/>
      <c r="G94" s="274"/>
      <c r="H94" s="274"/>
      <c r="I94" s="274"/>
      <c r="J94" s="275"/>
    </row>
    <row r="95" spans="1:10" ht="22.5" customHeight="1" thickBot="1" x14ac:dyDescent="0.3">
      <c r="A95" s="7" t="s">
        <v>111</v>
      </c>
      <c r="B95" s="188" t="s">
        <v>185</v>
      </c>
      <c r="C95" s="189"/>
      <c r="D95" s="189"/>
      <c r="E95" s="189"/>
      <c r="F95" s="189"/>
      <c r="G95" s="189"/>
      <c r="H95" s="189"/>
      <c r="I95" s="189"/>
      <c r="J95" s="190"/>
    </row>
    <row r="96" spans="1:10" ht="36" customHeight="1" x14ac:dyDescent="0.25">
      <c r="A96" s="7"/>
      <c r="B96" s="166" t="s">
        <v>186</v>
      </c>
      <c r="C96" s="191"/>
      <c r="D96" s="191"/>
      <c r="E96" s="192"/>
      <c r="F96" s="115">
        <v>60</v>
      </c>
      <c r="G96" s="116"/>
      <c r="H96" s="116"/>
      <c r="I96" s="116"/>
      <c r="J96" s="117"/>
    </row>
    <row r="97" spans="1:10" ht="36" customHeight="1" x14ac:dyDescent="0.25">
      <c r="A97" s="7"/>
      <c r="B97" s="94" t="s">
        <v>187</v>
      </c>
      <c r="C97" s="95"/>
      <c r="D97" s="95"/>
      <c r="E97" s="96"/>
      <c r="F97" s="97">
        <v>60</v>
      </c>
      <c r="G97" s="98"/>
      <c r="H97" s="98"/>
      <c r="I97" s="98"/>
      <c r="J97" s="99"/>
    </row>
    <row r="98" spans="1:10" ht="36" customHeight="1" thickBot="1" x14ac:dyDescent="0.3">
      <c r="A98" s="7"/>
      <c r="B98" s="94" t="s">
        <v>188</v>
      </c>
      <c r="C98" s="95"/>
      <c r="D98" s="95"/>
      <c r="E98" s="96"/>
      <c r="F98" s="97">
        <v>120</v>
      </c>
      <c r="G98" s="98"/>
      <c r="H98" s="98"/>
      <c r="I98" s="98"/>
      <c r="J98" s="99"/>
    </row>
    <row r="99" spans="1:10" ht="36" customHeight="1" thickBot="1" x14ac:dyDescent="0.3">
      <c r="A99" s="7"/>
      <c r="B99" s="119" t="s">
        <v>189</v>
      </c>
      <c r="C99" s="120"/>
      <c r="D99" s="120"/>
      <c r="E99" s="121"/>
      <c r="F99" s="273"/>
      <c r="G99" s="274"/>
      <c r="H99" s="274"/>
      <c r="I99" s="274"/>
      <c r="J99" s="275"/>
    </row>
    <row r="100" spans="1:10" ht="36" customHeight="1" x14ac:dyDescent="0.25">
      <c r="A100" s="7" t="s">
        <v>111</v>
      </c>
      <c r="B100" s="94" t="s">
        <v>190</v>
      </c>
      <c r="C100" s="95"/>
      <c r="D100" s="95"/>
      <c r="E100" s="96"/>
      <c r="F100" s="41">
        <f>H100*1.2</f>
        <v>15508.8</v>
      </c>
      <c r="G100" s="42">
        <f>H100*1.1</f>
        <v>14216.400000000001</v>
      </c>
      <c r="H100" s="42">
        <v>12924</v>
      </c>
      <c r="I100" s="42">
        <f>H100*0.75</f>
        <v>9693</v>
      </c>
      <c r="J100" s="43">
        <f>H100*0.5</f>
        <v>6462</v>
      </c>
    </row>
    <row r="101" spans="1:10" ht="36" customHeight="1" x14ac:dyDescent="0.25">
      <c r="A101" s="7" t="s">
        <v>111</v>
      </c>
      <c r="B101" s="94" t="s">
        <v>191</v>
      </c>
      <c r="C101" s="95"/>
      <c r="D101" s="95"/>
      <c r="E101" s="96"/>
      <c r="F101" s="97">
        <v>7092</v>
      </c>
      <c r="G101" s="98"/>
      <c r="H101" s="98"/>
      <c r="I101" s="98"/>
      <c r="J101" s="99"/>
    </row>
    <row r="102" spans="1:10" ht="36" customHeight="1" x14ac:dyDescent="0.25">
      <c r="A102" s="7" t="s">
        <v>111</v>
      </c>
      <c r="B102" s="94" t="s">
        <v>192</v>
      </c>
      <c r="C102" s="95"/>
      <c r="D102" s="95"/>
      <c r="E102" s="96"/>
      <c r="F102" s="97">
        <v>6948</v>
      </c>
      <c r="G102" s="98"/>
      <c r="H102" s="98"/>
      <c r="I102" s="98"/>
      <c r="J102" s="99"/>
    </row>
    <row r="103" spans="1:10" ht="36" customHeight="1" x14ac:dyDescent="0.25">
      <c r="A103" s="7" t="s">
        <v>113</v>
      </c>
      <c r="B103" s="94" t="s">
        <v>193</v>
      </c>
      <c r="C103" s="95"/>
      <c r="D103" s="95"/>
      <c r="E103" s="96"/>
      <c r="F103" s="41">
        <f>H103*1.2</f>
        <v>22464</v>
      </c>
      <c r="G103" s="42">
        <f>H103*1.1</f>
        <v>20592</v>
      </c>
      <c r="H103" s="42">
        <v>18720</v>
      </c>
      <c r="I103" s="42">
        <f>H103*0.75</f>
        <v>14040</v>
      </c>
      <c r="J103" s="43">
        <f>H103*0.5</f>
        <v>9360</v>
      </c>
    </row>
    <row r="104" spans="1:10" ht="36" customHeight="1" x14ac:dyDescent="0.25">
      <c r="A104" s="7" t="s">
        <v>113</v>
      </c>
      <c r="B104" s="94" t="s">
        <v>194</v>
      </c>
      <c r="C104" s="95"/>
      <c r="D104" s="95"/>
      <c r="E104" s="96"/>
      <c r="F104" s="97">
        <v>10080</v>
      </c>
      <c r="G104" s="98"/>
      <c r="H104" s="98"/>
      <c r="I104" s="98"/>
      <c r="J104" s="99"/>
    </row>
    <row r="105" spans="1:10" ht="36" customHeight="1" x14ac:dyDescent="0.25">
      <c r="A105" s="7" t="s">
        <v>113</v>
      </c>
      <c r="B105" s="94" t="s">
        <v>195</v>
      </c>
      <c r="C105" s="95"/>
      <c r="D105" s="95"/>
      <c r="E105" s="96"/>
      <c r="F105" s="97">
        <v>10080</v>
      </c>
      <c r="G105" s="98"/>
      <c r="H105" s="98"/>
      <c r="I105" s="98"/>
      <c r="J105" s="99"/>
    </row>
    <row r="106" spans="1:10" ht="36" customHeight="1" thickBot="1" x14ac:dyDescent="0.3">
      <c r="A106" s="7"/>
      <c r="B106" s="94" t="s">
        <v>196</v>
      </c>
      <c r="C106" s="95"/>
      <c r="D106" s="95"/>
      <c r="E106" s="96"/>
      <c r="F106" s="242">
        <v>12924</v>
      </c>
      <c r="G106" s="305"/>
      <c r="H106" s="305"/>
      <c r="I106" s="305"/>
      <c r="J106" s="306"/>
    </row>
    <row r="107" spans="1:10" ht="54" customHeight="1" thickBot="1" x14ac:dyDescent="0.3">
      <c r="A107" s="7"/>
      <c r="B107" s="119" t="s">
        <v>197</v>
      </c>
      <c r="C107" s="120"/>
      <c r="D107" s="120"/>
      <c r="E107" s="121"/>
      <c r="F107" s="122"/>
      <c r="G107" s="123"/>
      <c r="H107" s="123"/>
      <c r="I107" s="123"/>
      <c r="J107" s="124"/>
    </row>
    <row r="108" spans="1:10" ht="36" customHeight="1" x14ac:dyDescent="0.25">
      <c r="A108" s="7"/>
      <c r="B108" s="112" t="s">
        <v>198</v>
      </c>
      <c r="C108" s="113"/>
      <c r="D108" s="113"/>
      <c r="E108" s="114"/>
      <c r="F108" s="115">
        <v>17352</v>
      </c>
      <c r="G108" s="116"/>
      <c r="H108" s="116"/>
      <c r="I108" s="116"/>
      <c r="J108" s="117"/>
    </row>
    <row r="109" spans="1:10" ht="36" customHeight="1" x14ac:dyDescent="0.25">
      <c r="A109" s="7"/>
      <c r="B109" s="94" t="s">
        <v>199</v>
      </c>
      <c r="C109" s="95"/>
      <c r="D109" s="95"/>
      <c r="E109" s="96"/>
      <c r="F109" s="97">
        <v>35064</v>
      </c>
      <c r="G109" s="98"/>
      <c r="H109" s="98"/>
      <c r="I109" s="98"/>
      <c r="J109" s="99"/>
    </row>
    <row r="110" spans="1:10" ht="36" customHeight="1" x14ac:dyDescent="0.25">
      <c r="A110" s="7"/>
      <c r="B110" s="94" t="s">
        <v>200</v>
      </c>
      <c r="C110" s="95"/>
      <c r="D110" s="95"/>
      <c r="E110" s="96"/>
      <c r="F110" s="97">
        <v>43920</v>
      </c>
      <c r="G110" s="98"/>
      <c r="H110" s="98"/>
      <c r="I110" s="98"/>
      <c r="J110" s="99"/>
    </row>
    <row r="111" spans="1:10" ht="36" customHeight="1" x14ac:dyDescent="0.25">
      <c r="A111" s="7"/>
      <c r="B111" s="94" t="s">
        <v>201</v>
      </c>
      <c r="C111" s="95"/>
      <c r="D111" s="95"/>
      <c r="E111" s="96"/>
      <c r="F111" s="97">
        <v>360</v>
      </c>
      <c r="G111" s="98"/>
      <c r="H111" s="98"/>
      <c r="I111" s="98"/>
      <c r="J111" s="99"/>
    </row>
    <row r="112" spans="1:10" ht="36" customHeight="1" x14ac:dyDescent="0.25">
      <c r="A112" s="7"/>
      <c r="B112" s="94" t="s">
        <v>202</v>
      </c>
      <c r="C112" s="95"/>
      <c r="D112" s="95"/>
      <c r="E112" s="96"/>
      <c r="F112" s="97">
        <v>26568</v>
      </c>
      <c r="G112" s="98"/>
      <c r="H112" s="98"/>
      <c r="I112" s="98"/>
      <c r="J112" s="99"/>
    </row>
    <row r="113" spans="1:10" ht="36" customHeight="1" x14ac:dyDescent="0.25">
      <c r="A113" s="7"/>
      <c r="B113" s="94" t="s">
        <v>203</v>
      </c>
      <c r="C113" s="95"/>
      <c r="D113" s="95"/>
      <c r="E113" s="96"/>
      <c r="F113" s="97">
        <v>52740</v>
      </c>
      <c r="G113" s="98"/>
      <c r="H113" s="98"/>
      <c r="I113" s="98"/>
      <c r="J113" s="99"/>
    </row>
    <row r="114" spans="1:10" ht="36" customHeight="1" x14ac:dyDescent="0.25">
      <c r="A114" s="7"/>
      <c r="B114" s="94" t="s">
        <v>204</v>
      </c>
      <c r="C114" s="95"/>
      <c r="D114" s="95"/>
      <c r="E114" s="96"/>
      <c r="F114" s="97">
        <v>65844</v>
      </c>
      <c r="G114" s="98"/>
      <c r="H114" s="98"/>
      <c r="I114" s="98"/>
      <c r="J114" s="99"/>
    </row>
    <row r="115" spans="1:10" ht="36" customHeight="1" thickBot="1" x14ac:dyDescent="0.3">
      <c r="A115" s="7"/>
      <c r="B115" s="100" t="s">
        <v>205</v>
      </c>
      <c r="C115" s="101"/>
      <c r="D115" s="101"/>
      <c r="E115" s="102"/>
      <c r="F115" s="103">
        <v>1080</v>
      </c>
      <c r="G115" s="104"/>
      <c r="H115" s="104"/>
      <c r="I115" s="104"/>
      <c r="J115" s="105"/>
    </row>
    <row r="116" spans="1:10" ht="36" customHeight="1" x14ac:dyDescent="0.25">
      <c r="A116" s="7"/>
      <c r="B116" s="300" t="s">
        <v>185</v>
      </c>
      <c r="C116" s="301"/>
      <c r="D116" s="301"/>
      <c r="E116" s="301"/>
      <c r="F116" s="301"/>
      <c r="G116" s="301"/>
      <c r="H116" s="301"/>
      <c r="I116" s="301"/>
      <c r="J116" s="302"/>
    </row>
    <row r="117" spans="1:10" ht="36" customHeight="1" thickBot="1" x14ac:dyDescent="0.3">
      <c r="A117" s="7"/>
      <c r="B117" s="330" t="s">
        <v>206</v>
      </c>
      <c r="C117" s="330"/>
      <c r="D117" s="330"/>
      <c r="E117" s="330"/>
      <c r="F117" s="311">
        <v>90</v>
      </c>
      <c r="G117" s="311"/>
      <c r="H117" s="311"/>
      <c r="I117" s="311"/>
      <c r="J117" s="312"/>
    </row>
    <row r="118" spans="1:10" ht="24" thickBot="1" x14ac:dyDescent="0.3">
      <c r="A118" s="7"/>
      <c r="B118" s="85"/>
      <c r="C118" s="86"/>
      <c r="D118" s="86"/>
      <c r="E118" s="87"/>
      <c r="F118" s="88"/>
      <c r="G118" s="89"/>
      <c r="H118" s="89"/>
      <c r="I118" s="89"/>
      <c r="J118" s="90"/>
    </row>
    <row r="119" spans="1:10" ht="21" customHeight="1" x14ac:dyDescent="0.25">
      <c r="A119" s="7"/>
      <c r="B119" s="27"/>
      <c r="C119" s="28"/>
      <c r="D119" s="28"/>
      <c r="E119" s="28"/>
      <c r="F119" s="29"/>
      <c r="G119" s="29"/>
      <c r="H119" s="29"/>
      <c r="I119" s="29"/>
      <c r="J119" s="29"/>
    </row>
    <row r="120" spans="1:10" ht="56.25" customHeight="1" x14ac:dyDescent="0.25">
      <c r="A120" s="7"/>
      <c r="B120" s="91" t="s">
        <v>251</v>
      </c>
      <c r="C120" s="91"/>
      <c r="D120" s="91"/>
      <c r="E120" s="91"/>
      <c r="F120" s="91"/>
      <c r="G120" s="91"/>
      <c r="H120" s="91"/>
      <c r="I120" s="91"/>
      <c r="J120" s="91"/>
    </row>
    <row r="121" spans="1:10" ht="41.25" customHeight="1" x14ac:dyDescent="0.25">
      <c r="A121" s="7"/>
      <c r="B121" s="91" t="s">
        <v>208</v>
      </c>
      <c r="C121" s="91"/>
      <c r="D121" s="91"/>
      <c r="E121" s="91"/>
      <c r="F121" s="91"/>
      <c r="G121" s="91"/>
      <c r="H121" s="91"/>
      <c r="I121" s="91"/>
      <c r="J121" s="91"/>
    </row>
    <row r="122" spans="1:10" ht="21" x14ac:dyDescent="0.25">
      <c r="A122" s="7" t="s">
        <v>113</v>
      </c>
      <c r="B122" s="92" t="s">
        <v>256</v>
      </c>
      <c r="C122" s="92"/>
      <c r="D122" s="92"/>
      <c r="E122" s="92"/>
      <c r="F122" s="92"/>
      <c r="G122" s="92"/>
      <c r="H122" s="92"/>
      <c r="I122" s="92"/>
      <c r="J122" s="92"/>
    </row>
    <row r="123" spans="1:10" ht="42" customHeight="1" x14ac:dyDescent="0.25">
      <c r="A123" s="7"/>
      <c r="B123" s="93" t="s">
        <v>210</v>
      </c>
      <c r="C123" s="93"/>
      <c r="D123" s="93"/>
      <c r="E123" s="93"/>
      <c r="F123" s="93"/>
      <c r="G123" s="93"/>
      <c r="H123" s="93"/>
      <c r="I123" s="93"/>
      <c r="J123" s="93"/>
    </row>
    <row r="124" spans="1:10" ht="21" x14ac:dyDescent="0.25">
      <c r="A124" s="7"/>
    </row>
  </sheetData>
  <sheetProtection selectLockedCells="1" selectUnlockedCells="1"/>
  <mergeCells count="22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17"/>
  <sheetViews>
    <sheetView view="pageBreakPreview" topLeftCell="B1" zoomScale="50" zoomScaleNormal="60" zoomScaleSheetLayoutView="50" workbookViewId="0">
      <pane ySplit="4" topLeftCell="A80" activePane="bottomLeft" state="frozen"/>
      <selection activeCell="B11" sqref="B11:E11"/>
      <selection pane="bottomLeft" activeCell="S91" sqref="S91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3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01.02.2021 года (начало размещения - с 01.03.2021).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19" t="s">
        <v>104</v>
      </c>
      <c r="C5" s="120"/>
      <c r="D5" s="120"/>
      <c r="E5" s="121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85"/>
      <c r="C7" s="86"/>
      <c r="D7" s="86"/>
      <c r="E7" s="87"/>
      <c r="F7" s="88"/>
      <c r="G7" s="89"/>
      <c r="H7" s="89"/>
      <c r="I7" s="89"/>
      <c r="J7" s="90"/>
    </row>
    <row r="8" spans="1:10" ht="36" customHeight="1" x14ac:dyDescent="0.25">
      <c r="A8" s="7" t="s">
        <v>111</v>
      </c>
      <c r="B8" s="182" t="s">
        <v>317</v>
      </c>
      <c r="C8" s="265"/>
      <c r="D8" s="265"/>
      <c r="E8" s="266"/>
      <c r="F8" s="18">
        <f>H8*1.2</f>
        <v>133747.19999999998</v>
      </c>
      <c r="G8" s="18">
        <f>H8*1.1</f>
        <v>122601.60000000001</v>
      </c>
      <c r="H8" s="18">
        <v>111456</v>
      </c>
      <c r="I8" s="18">
        <f>H8*0.75</f>
        <v>83592</v>
      </c>
      <c r="J8" s="18">
        <f>H8*0.5</f>
        <v>55728</v>
      </c>
    </row>
    <row r="9" spans="1:10" ht="36" customHeight="1" thickBot="1" x14ac:dyDescent="0.3">
      <c r="A9" s="7" t="s">
        <v>113</v>
      </c>
      <c r="B9" s="166" t="s">
        <v>318</v>
      </c>
      <c r="C9" s="167"/>
      <c r="D9" s="167"/>
      <c r="E9" s="114"/>
      <c r="F9" s="84">
        <f>H9*1.2</f>
        <v>802656</v>
      </c>
      <c r="G9" s="84">
        <f>H9*1.1</f>
        <v>735768.00000000012</v>
      </c>
      <c r="H9" s="84">
        <v>668880</v>
      </c>
      <c r="I9" s="84">
        <f>H9*0.75</f>
        <v>501660</v>
      </c>
      <c r="J9" s="84">
        <f>H9*0.5</f>
        <v>334440</v>
      </c>
    </row>
    <row r="10" spans="1:10" ht="36" customHeight="1" thickBot="1" x14ac:dyDescent="0.3">
      <c r="A10" s="7"/>
      <c r="B10" s="85"/>
      <c r="C10" s="86"/>
      <c r="D10" s="86"/>
      <c r="E10" s="87"/>
      <c r="F10" s="88"/>
      <c r="G10" s="89"/>
      <c r="H10" s="89"/>
      <c r="I10" s="89"/>
      <c r="J10" s="90"/>
    </row>
    <row r="11" spans="1:10" ht="36" customHeight="1" x14ac:dyDescent="0.25">
      <c r="A11" s="7" t="s">
        <v>111</v>
      </c>
      <c r="B11" s="182" t="s">
        <v>319</v>
      </c>
      <c r="C11" s="265"/>
      <c r="D11" s="265"/>
      <c r="E11" s="266"/>
      <c r="F11" s="18">
        <f>H11*1.2</f>
        <v>164462.39999999999</v>
      </c>
      <c r="G11" s="18">
        <f>H11*1.1</f>
        <v>150757.20000000001</v>
      </c>
      <c r="H11" s="18">
        <v>137052</v>
      </c>
      <c r="I11" s="18">
        <f>H11*0.75</f>
        <v>102789</v>
      </c>
      <c r="J11" s="18">
        <f>H11*0.5</f>
        <v>68526</v>
      </c>
    </row>
    <row r="12" spans="1:10" ht="36" customHeight="1" thickBot="1" x14ac:dyDescent="0.3">
      <c r="A12" s="7" t="s">
        <v>113</v>
      </c>
      <c r="B12" s="166" t="s">
        <v>320</v>
      </c>
      <c r="C12" s="167"/>
      <c r="D12" s="167"/>
      <c r="E12" s="114"/>
      <c r="F12" s="84">
        <f>H12*1.2</f>
        <v>987552</v>
      </c>
      <c r="G12" s="84">
        <f>H12*1.1</f>
        <v>905256.00000000012</v>
      </c>
      <c r="H12" s="84">
        <v>822960</v>
      </c>
      <c r="I12" s="84">
        <f>H12*0.75</f>
        <v>617220</v>
      </c>
      <c r="J12" s="84">
        <f>H12*0.5</f>
        <v>411480</v>
      </c>
    </row>
    <row r="13" spans="1:10" ht="24" customHeight="1" thickBot="1" x14ac:dyDescent="0.3">
      <c r="A13" s="7"/>
      <c r="B13" s="85"/>
      <c r="C13" s="86"/>
      <c r="D13" s="86"/>
      <c r="E13" s="87"/>
      <c r="F13" s="88"/>
      <c r="G13" s="89"/>
      <c r="H13" s="89"/>
      <c r="I13" s="89"/>
      <c r="J13" s="90"/>
    </row>
    <row r="14" spans="1:10" ht="36" customHeight="1" x14ac:dyDescent="0.25">
      <c r="A14" s="7" t="s">
        <v>111</v>
      </c>
      <c r="B14" s="140" t="s">
        <v>236</v>
      </c>
      <c r="C14" s="138"/>
      <c r="D14" s="138"/>
      <c r="E14" s="96"/>
      <c r="F14" s="97">
        <v>1620</v>
      </c>
      <c r="G14" s="98"/>
      <c r="H14" s="98"/>
      <c r="I14" s="98"/>
      <c r="J14" s="99"/>
    </row>
    <row r="15" spans="1:10" ht="36" customHeight="1" thickBot="1" x14ac:dyDescent="0.3">
      <c r="A15" s="7" t="s">
        <v>113</v>
      </c>
      <c r="B15" s="140" t="s">
        <v>237</v>
      </c>
      <c r="C15" s="138"/>
      <c r="D15" s="138"/>
      <c r="E15" s="96"/>
      <c r="F15" s="97">
        <v>10080</v>
      </c>
      <c r="G15" s="98"/>
      <c r="H15" s="98"/>
      <c r="I15" s="98"/>
      <c r="J15" s="99"/>
    </row>
    <row r="16" spans="1:10" ht="24" customHeight="1" thickBot="1" x14ac:dyDescent="0.3">
      <c r="A16" s="7"/>
      <c r="B16" s="85"/>
      <c r="C16" s="86"/>
      <c r="D16" s="86"/>
      <c r="E16" s="87"/>
      <c r="F16" s="88"/>
      <c r="G16" s="89"/>
      <c r="H16" s="89"/>
      <c r="I16" s="89"/>
      <c r="J16" s="90"/>
    </row>
    <row r="17" spans="1:10" ht="36" customHeight="1" thickBot="1" x14ac:dyDescent="0.3">
      <c r="A17" s="7"/>
      <c r="B17" s="157" t="s">
        <v>119</v>
      </c>
      <c r="C17" s="158"/>
      <c r="D17" s="158"/>
      <c r="E17" s="159"/>
      <c r="F17" s="160" t="str">
        <f>"Цена от "&amp;MIN(F18:F117)&amp;" до "&amp;MAX(F18:F97)</f>
        <v>Цена от 11484 до 918720</v>
      </c>
      <c r="G17" s="161"/>
      <c r="H17" s="161"/>
      <c r="I17" s="161"/>
      <c r="J17" s="162"/>
    </row>
    <row r="18" spans="1:10" ht="36" customHeight="1" outlineLevel="1" x14ac:dyDescent="0.25">
      <c r="A18" s="7"/>
      <c r="B18" s="140" t="s">
        <v>321</v>
      </c>
      <c r="C18" s="138"/>
      <c r="D18" s="138"/>
      <c r="E18" s="96"/>
      <c r="F18" s="97">
        <v>11484</v>
      </c>
      <c r="G18" s="98"/>
      <c r="H18" s="98"/>
      <c r="I18" s="98"/>
      <c r="J18" s="99"/>
    </row>
    <row r="19" spans="1:10" ht="36" customHeight="1" outlineLevel="1" x14ac:dyDescent="0.25">
      <c r="A19" s="7"/>
      <c r="B19" s="140" t="s">
        <v>322</v>
      </c>
      <c r="C19" s="138"/>
      <c r="D19" s="138"/>
      <c r="E19" s="96"/>
      <c r="F19" s="97">
        <v>22968</v>
      </c>
      <c r="G19" s="98"/>
      <c r="H19" s="98"/>
      <c r="I19" s="98"/>
      <c r="J19" s="99"/>
    </row>
    <row r="20" spans="1:10" ht="36" customHeight="1" outlineLevel="1" x14ac:dyDescent="0.25">
      <c r="A20" s="7"/>
      <c r="B20" s="140" t="s">
        <v>323</v>
      </c>
      <c r="C20" s="138"/>
      <c r="D20" s="138"/>
      <c r="E20" s="96"/>
      <c r="F20" s="97">
        <v>34452</v>
      </c>
      <c r="G20" s="98"/>
      <c r="H20" s="98"/>
      <c r="I20" s="98"/>
      <c r="J20" s="99"/>
    </row>
    <row r="21" spans="1:10" ht="36" customHeight="1" outlineLevel="1" x14ac:dyDescent="0.25">
      <c r="A21" s="7"/>
      <c r="B21" s="140" t="s">
        <v>324</v>
      </c>
      <c r="C21" s="138"/>
      <c r="D21" s="138"/>
      <c r="E21" s="96"/>
      <c r="F21" s="97">
        <v>45936</v>
      </c>
      <c r="G21" s="98"/>
      <c r="H21" s="98"/>
      <c r="I21" s="98"/>
      <c r="J21" s="99"/>
    </row>
    <row r="22" spans="1:10" ht="36" customHeight="1" outlineLevel="1" x14ac:dyDescent="0.25">
      <c r="A22" s="7"/>
      <c r="B22" s="140" t="s">
        <v>325</v>
      </c>
      <c r="C22" s="138"/>
      <c r="D22" s="138"/>
      <c r="E22" s="96"/>
      <c r="F22" s="97">
        <v>57420</v>
      </c>
      <c r="G22" s="98"/>
      <c r="H22" s="98"/>
      <c r="I22" s="98"/>
      <c r="J22" s="99"/>
    </row>
    <row r="23" spans="1:10" ht="36" customHeight="1" outlineLevel="1" x14ac:dyDescent="0.25">
      <c r="A23" s="7"/>
      <c r="B23" s="140" t="s">
        <v>326</v>
      </c>
      <c r="C23" s="138"/>
      <c r="D23" s="138"/>
      <c r="E23" s="96"/>
      <c r="F23" s="97">
        <v>68904</v>
      </c>
      <c r="G23" s="98"/>
      <c r="H23" s="98"/>
      <c r="I23" s="98"/>
      <c r="J23" s="99"/>
    </row>
    <row r="24" spans="1:10" ht="36" customHeight="1" outlineLevel="1" x14ac:dyDescent="0.25">
      <c r="A24" s="7"/>
      <c r="B24" s="140" t="s">
        <v>327</v>
      </c>
      <c r="C24" s="138"/>
      <c r="D24" s="138"/>
      <c r="E24" s="96"/>
      <c r="F24" s="97">
        <v>80388</v>
      </c>
      <c r="G24" s="98"/>
      <c r="H24" s="98"/>
      <c r="I24" s="98"/>
      <c r="J24" s="99"/>
    </row>
    <row r="25" spans="1:10" ht="36" customHeight="1" outlineLevel="1" x14ac:dyDescent="0.25">
      <c r="A25" s="7"/>
      <c r="B25" s="140" t="s">
        <v>328</v>
      </c>
      <c r="C25" s="138"/>
      <c r="D25" s="138"/>
      <c r="E25" s="96"/>
      <c r="F25" s="97">
        <v>91872</v>
      </c>
      <c r="G25" s="98"/>
      <c r="H25" s="98"/>
      <c r="I25" s="98"/>
      <c r="J25" s="99"/>
    </row>
    <row r="26" spans="1:10" ht="36" customHeight="1" outlineLevel="1" x14ac:dyDescent="0.25">
      <c r="A26" s="7"/>
      <c r="B26" s="140" t="s">
        <v>329</v>
      </c>
      <c r="C26" s="138"/>
      <c r="D26" s="138"/>
      <c r="E26" s="96"/>
      <c r="F26" s="97">
        <v>103356</v>
      </c>
      <c r="G26" s="98"/>
      <c r="H26" s="98"/>
      <c r="I26" s="98"/>
      <c r="J26" s="99"/>
    </row>
    <row r="27" spans="1:10" ht="36" customHeight="1" outlineLevel="1" x14ac:dyDescent="0.25">
      <c r="A27" s="7"/>
      <c r="B27" s="140" t="s">
        <v>330</v>
      </c>
      <c r="C27" s="138"/>
      <c r="D27" s="138"/>
      <c r="E27" s="96"/>
      <c r="F27" s="97">
        <v>114840</v>
      </c>
      <c r="G27" s="98"/>
      <c r="H27" s="98"/>
      <c r="I27" s="98"/>
      <c r="J27" s="99"/>
    </row>
    <row r="28" spans="1:10" ht="36" customHeight="1" outlineLevel="1" x14ac:dyDescent="0.25">
      <c r="A28" s="7"/>
      <c r="B28" s="140" t="s">
        <v>331</v>
      </c>
      <c r="C28" s="138"/>
      <c r="D28" s="138"/>
      <c r="E28" s="96"/>
      <c r="F28" s="97">
        <v>126324</v>
      </c>
      <c r="G28" s="98"/>
      <c r="H28" s="98"/>
      <c r="I28" s="98"/>
      <c r="J28" s="99"/>
    </row>
    <row r="29" spans="1:10" ht="36" customHeight="1" outlineLevel="1" x14ac:dyDescent="0.25">
      <c r="A29" s="7"/>
      <c r="B29" s="140" t="s">
        <v>332</v>
      </c>
      <c r="C29" s="138"/>
      <c r="D29" s="138"/>
      <c r="E29" s="96"/>
      <c r="F29" s="97">
        <v>137808</v>
      </c>
      <c r="G29" s="98"/>
      <c r="H29" s="98"/>
      <c r="I29" s="98"/>
      <c r="J29" s="99"/>
    </row>
    <row r="30" spans="1:10" ht="36" customHeight="1" outlineLevel="1" x14ac:dyDescent="0.25">
      <c r="A30" s="7"/>
      <c r="B30" s="140" t="s">
        <v>333</v>
      </c>
      <c r="C30" s="138"/>
      <c r="D30" s="138"/>
      <c r="E30" s="96"/>
      <c r="F30" s="97">
        <v>149292</v>
      </c>
      <c r="G30" s="98"/>
      <c r="H30" s="98"/>
      <c r="I30" s="98"/>
      <c r="J30" s="99"/>
    </row>
    <row r="31" spans="1:10" ht="36" customHeight="1" outlineLevel="1" x14ac:dyDescent="0.25">
      <c r="A31" s="7"/>
      <c r="B31" s="140" t="s">
        <v>334</v>
      </c>
      <c r="C31" s="138"/>
      <c r="D31" s="138"/>
      <c r="E31" s="96"/>
      <c r="F31" s="97">
        <v>160776</v>
      </c>
      <c r="G31" s="98"/>
      <c r="H31" s="98"/>
      <c r="I31" s="98"/>
      <c r="J31" s="99"/>
    </row>
    <row r="32" spans="1:10" ht="36" customHeight="1" outlineLevel="1" x14ac:dyDescent="0.25">
      <c r="A32" s="7"/>
      <c r="B32" s="140" t="s">
        <v>335</v>
      </c>
      <c r="C32" s="138"/>
      <c r="D32" s="138"/>
      <c r="E32" s="96"/>
      <c r="F32" s="97">
        <v>172260</v>
      </c>
      <c r="G32" s="98"/>
      <c r="H32" s="98"/>
      <c r="I32" s="98"/>
      <c r="J32" s="99"/>
    </row>
    <row r="33" spans="1:10" ht="36" customHeight="1" outlineLevel="1" x14ac:dyDescent="0.25">
      <c r="A33" s="7"/>
      <c r="B33" s="140" t="s">
        <v>336</v>
      </c>
      <c r="C33" s="138"/>
      <c r="D33" s="138"/>
      <c r="E33" s="96"/>
      <c r="F33" s="97">
        <v>183744</v>
      </c>
      <c r="G33" s="98"/>
      <c r="H33" s="98"/>
      <c r="I33" s="98"/>
      <c r="J33" s="99"/>
    </row>
    <row r="34" spans="1:10" ht="36" customHeight="1" outlineLevel="1" x14ac:dyDescent="0.25">
      <c r="A34" s="7"/>
      <c r="B34" s="140" t="s">
        <v>337</v>
      </c>
      <c r="C34" s="138"/>
      <c r="D34" s="138"/>
      <c r="E34" s="96"/>
      <c r="F34" s="97">
        <v>195228</v>
      </c>
      <c r="G34" s="98"/>
      <c r="H34" s="98"/>
      <c r="I34" s="98"/>
      <c r="J34" s="99"/>
    </row>
    <row r="35" spans="1:10" ht="36" customHeight="1" outlineLevel="1" x14ac:dyDescent="0.25">
      <c r="A35" s="7"/>
      <c r="B35" s="140" t="s">
        <v>338</v>
      </c>
      <c r="C35" s="138"/>
      <c r="D35" s="138"/>
      <c r="E35" s="96"/>
      <c r="F35" s="97">
        <v>206712</v>
      </c>
      <c r="G35" s="98"/>
      <c r="H35" s="98"/>
      <c r="I35" s="98"/>
      <c r="J35" s="99"/>
    </row>
    <row r="36" spans="1:10" ht="36" customHeight="1" outlineLevel="1" x14ac:dyDescent="0.25">
      <c r="A36" s="7"/>
      <c r="B36" s="140" t="s">
        <v>339</v>
      </c>
      <c r="C36" s="138"/>
      <c r="D36" s="138"/>
      <c r="E36" s="96"/>
      <c r="F36" s="97">
        <v>218196</v>
      </c>
      <c r="G36" s="98"/>
      <c r="H36" s="98"/>
      <c r="I36" s="98"/>
      <c r="J36" s="99"/>
    </row>
    <row r="37" spans="1:10" ht="36" customHeight="1" outlineLevel="1" x14ac:dyDescent="0.25">
      <c r="A37" s="7"/>
      <c r="B37" s="140" t="s">
        <v>340</v>
      </c>
      <c r="C37" s="138"/>
      <c r="D37" s="138"/>
      <c r="E37" s="96"/>
      <c r="F37" s="97">
        <v>229680</v>
      </c>
      <c r="G37" s="98"/>
      <c r="H37" s="98"/>
      <c r="I37" s="98"/>
      <c r="J37" s="99"/>
    </row>
    <row r="38" spans="1:10" ht="36" customHeight="1" outlineLevel="1" x14ac:dyDescent="0.25">
      <c r="A38" s="7"/>
      <c r="B38" s="140" t="s">
        <v>341</v>
      </c>
      <c r="C38" s="138"/>
      <c r="D38" s="138"/>
      <c r="E38" s="96"/>
      <c r="F38" s="97">
        <v>241164</v>
      </c>
      <c r="G38" s="98"/>
      <c r="H38" s="98"/>
      <c r="I38" s="98"/>
      <c r="J38" s="99"/>
    </row>
    <row r="39" spans="1:10" ht="36" customHeight="1" outlineLevel="1" x14ac:dyDescent="0.25">
      <c r="A39" s="7"/>
      <c r="B39" s="140" t="s">
        <v>342</v>
      </c>
      <c r="C39" s="138"/>
      <c r="D39" s="138"/>
      <c r="E39" s="96"/>
      <c r="F39" s="97">
        <v>252648</v>
      </c>
      <c r="G39" s="98"/>
      <c r="H39" s="98"/>
      <c r="I39" s="98"/>
      <c r="J39" s="99"/>
    </row>
    <row r="40" spans="1:10" ht="36" customHeight="1" outlineLevel="1" x14ac:dyDescent="0.25">
      <c r="A40" s="7"/>
      <c r="B40" s="140" t="s">
        <v>343</v>
      </c>
      <c r="C40" s="138"/>
      <c r="D40" s="138"/>
      <c r="E40" s="96"/>
      <c r="F40" s="97">
        <v>264132</v>
      </c>
      <c r="G40" s="98"/>
      <c r="H40" s="98"/>
      <c r="I40" s="98"/>
      <c r="J40" s="99"/>
    </row>
    <row r="41" spans="1:10" ht="36" customHeight="1" outlineLevel="1" x14ac:dyDescent="0.25">
      <c r="A41" s="7"/>
      <c r="B41" s="140" t="s">
        <v>344</v>
      </c>
      <c r="C41" s="138"/>
      <c r="D41" s="138"/>
      <c r="E41" s="96"/>
      <c r="F41" s="97">
        <v>275616</v>
      </c>
      <c r="G41" s="98"/>
      <c r="H41" s="98"/>
      <c r="I41" s="98"/>
      <c r="J41" s="99"/>
    </row>
    <row r="42" spans="1:10" ht="36" customHeight="1" outlineLevel="1" x14ac:dyDescent="0.25">
      <c r="A42" s="7"/>
      <c r="B42" s="140" t="s">
        <v>345</v>
      </c>
      <c r="C42" s="138"/>
      <c r="D42" s="138"/>
      <c r="E42" s="96"/>
      <c r="F42" s="97">
        <v>287100</v>
      </c>
      <c r="G42" s="98"/>
      <c r="H42" s="98"/>
      <c r="I42" s="98"/>
      <c r="J42" s="99"/>
    </row>
    <row r="43" spans="1:10" ht="36" customHeight="1" outlineLevel="1" x14ac:dyDescent="0.25">
      <c r="A43" s="7"/>
      <c r="B43" s="140" t="s">
        <v>346</v>
      </c>
      <c r="C43" s="138"/>
      <c r="D43" s="138"/>
      <c r="E43" s="96"/>
      <c r="F43" s="97">
        <v>298584</v>
      </c>
      <c r="G43" s="98"/>
      <c r="H43" s="98"/>
      <c r="I43" s="98"/>
      <c r="J43" s="99"/>
    </row>
    <row r="44" spans="1:10" ht="36" customHeight="1" outlineLevel="1" x14ac:dyDescent="0.25">
      <c r="A44" s="7"/>
      <c r="B44" s="140" t="s">
        <v>347</v>
      </c>
      <c r="C44" s="138"/>
      <c r="D44" s="138"/>
      <c r="E44" s="96"/>
      <c r="F44" s="97">
        <v>310068</v>
      </c>
      <c r="G44" s="98"/>
      <c r="H44" s="98"/>
      <c r="I44" s="98"/>
      <c r="J44" s="99"/>
    </row>
    <row r="45" spans="1:10" ht="36" customHeight="1" outlineLevel="1" x14ac:dyDescent="0.25">
      <c r="A45" s="7"/>
      <c r="B45" s="140" t="s">
        <v>348</v>
      </c>
      <c r="C45" s="138"/>
      <c r="D45" s="138"/>
      <c r="E45" s="96"/>
      <c r="F45" s="97">
        <v>321552</v>
      </c>
      <c r="G45" s="98"/>
      <c r="H45" s="98"/>
      <c r="I45" s="98"/>
      <c r="J45" s="99"/>
    </row>
    <row r="46" spans="1:10" ht="36" customHeight="1" outlineLevel="1" x14ac:dyDescent="0.25">
      <c r="A46" s="7"/>
      <c r="B46" s="140" t="s">
        <v>349</v>
      </c>
      <c r="C46" s="138"/>
      <c r="D46" s="138"/>
      <c r="E46" s="96"/>
      <c r="F46" s="97">
        <v>333036</v>
      </c>
      <c r="G46" s="98"/>
      <c r="H46" s="98"/>
      <c r="I46" s="98"/>
      <c r="J46" s="99"/>
    </row>
    <row r="47" spans="1:10" ht="36" customHeight="1" outlineLevel="1" x14ac:dyDescent="0.25">
      <c r="A47" s="7"/>
      <c r="B47" s="140" t="s">
        <v>350</v>
      </c>
      <c r="C47" s="138"/>
      <c r="D47" s="138"/>
      <c r="E47" s="96"/>
      <c r="F47" s="97">
        <v>344520</v>
      </c>
      <c r="G47" s="98"/>
      <c r="H47" s="98"/>
      <c r="I47" s="98"/>
      <c r="J47" s="99"/>
    </row>
    <row r="48" spans="1:10" ht="36" customHeight="1" outlineLevel="1" x14ac:dyDescent="0.25">
      <c r="A48" s="7"/>
      <c r="B48" s="140" t="s">
        <v>351</v>
      </c>
      <c r="C48" s="138"/>
      <c r="D48" s="138"/>
      <c r="E48" s="96"/>
      <c r="F48" s="97">
        <v>356004</v>
      </c>
      <c r="G48" s="98"/>
      <c r="H48" s="98"/>
      <c r="I48" s="98"/>
      <c r="J48" s="99"/>
    </row>
    <row r="49" spans="1:10" ht="36" customHeight="1" outlineLevel="1" x14ac:dyDescent="0.25">
      <c r="A49" s="7"/>
      <c r="B49" s="140" t="s">
        <v>352</v>
      </c>
      <c r="C49" s="138"/>
      <c r="D49" s="138"/>
      <c r="E49" s="96"/>
      <c r="F49" s="97">
        <v>367488</v>
      </c>
      <c r="G49" s="98"/>
      <c r="H49" s="98"/>
      <c r="I49" s="98"/>
      <c r="J49" s="99"/>
    </row>
    <row r="50" spans="1:10" ht="36" customHeight="1" outlineLevel="1" x14ac:dyDescent="0.25">
      <c r="A50" s="7"/>
      <c r="B50" s="140" t="s">
        <v>353</v>
      </c>
      <c r="C50" s="138"/>
      <c r="D50" s="138"/>
      <c r="E50" s="96"/>
      <c r="F50" s="97">
        <v>378972</v>
      </c>
      <c r="G50" s="98"/>
      <c r="H50" s="98"/>
      <c r="I50" s="98"/>
      <c r="J50" s="99"/>
    </row>
    <row r="51" spans="1:10" ht="36" customHeight="1" outlineLevel="1" x14ac:dyDescent="0.25">
      <c r="A51" s="7"/>
      <c r="B51" s="140" t="s">
        <v>354</v>
      </c>
      <c r="C51" s="138"/>
      <c r="D51" s="138"/>
      <c r="E51" s="96"/>
      <c r="F51" s="97">
        <v>390456</v>
      </c>
      <c r="G51" s="98"/>
      <c r="H51" s="98"/>
      <c r="I51" s="98"/>
      <c r="J51" s="99"/>
    </row>
    <row r="52" spans="1:10" ht="36" customHeight="1" outlineLevel="1" x14ac:dyDescent="0.25">
      <c r="A52" s="7"/>
      <c r="B52" s="140" t="s">
        <v>355</v>
      </c>
      <c r="C52" s="138"/>
      <c r="D52" s="138"/>
      <c r="E52" s="96"/>
      <c r="F52" s="97">
        <v>401940</v>
      </c>
      <c r="G52" s="98"/>
      <c r="H52" s="98"/>
      <c r="I52" s="98"/>
      <c r="J52" s="99"/>
    </row>
    <row r="53" spans="1:10" ht="36" customHeight="1" outlineLevel="1" x14ac:dyDescent="0.25">
      <c r="A53" s="7"/>
      <c r="B53" s="140" t="s">
        <v>356</v>
      </c>
      <c r="C53" s="138"/>
      <c r="D53" s="138"/>
      <c r="E53" s="96"/>
      <c r="F53" s="97">
        <v>413424</v>
      </c>
      <c r="G53" s="98"/>
      <c r="H53" s="98"/>
      <c r="I53" s="98"/>
      <c r="J53" s="99"/>
    </row>
    <row r="54" spans="1:10" ht="36" customHeight="1" outlineLevel="1" x14ac:dyDescent="0.25">
      <c r="A54" s="7"/>
      <c r="B54" s="140" t="s">
        <v>357</v>
      </c>
      <c r="C54" s="138"/>
      <c r="D54" s="138"/>
      <c r="E54" s="96"/>
      <c r="F54" s="97">
        <v>424908</v>
      </c>
      <c r="G54" s="98"/>
      <c r="H54" s="98"/>
      <c r="I54" s="98"/>
      <c r="J54" s="99"/>
    </row>
    <row r="55" spans="1:10" ht="36" customHeight="1" outlineLevel="1" x14ac:dyDescent="0.25">
      <c r="A55" s="7"/>
      <c r="B55" s="140" t="s">
        <v>358</v>
      </c>
      <c r="C55" s="138"/>
      <c r="D55" s="138"/>
      <c r="E55" s="96"/>
      <c r="F55" s="97">
        <v>436392</v>
      </c>
      <c r="G55" s="98"/>
      <c r="H55" s="98"/>
      <c r="I55" s="98"/>
      <c r="J55" s="99"/>
    </row>
    <row r="56" spans="1:10" ht="36" customHeight="1" outlineLevel="1" x14ac:dyDescent="0.25">
      <c r="A56" s="7"/>
      <c r="B56" s="140" t="s">
        <v>359</v>
      </c>
      <c r="C56" s="138"/>
      <c r="D56" s="138"/>
      <c r="E56" s="96"/>
      <c r="F56" s="97">
        <v>447876</v>
      </c>
      <c r="G56" s="98"/>
      <c r="H56" s="98"/>
      <c r="I56" s="98"/>
      <c r="J56" s="99"/>
    </row>
    <row r="57" spans="1:10" ht="36" customHeight="1" outlineLevel="1" x14ac:dyDescent="0.25">
      <c r="A57" s="7"/>
      <c r="B57" s="140" t="s">
        <v>360</v>
      </c>
      <c r="C57" s="138"/>
      <c r="D57" s="138"/>
      <c r="E57" s="96"/>
      <c r="F57" s="97">
        <v>459360</v>
      </c>
      <c r="G57" s="98"/>
      <c r="H57" s="98"/>
      <c r="I57" s="98"/>
      <c r="J57" s="99"/>
    </row>
    <row r="58" spans="1:10" ht="36" customHeight="1" outlineLevel="1" x14ac:dyDescent="0.25">
      <c r="A58" s="7"/>
      <c r="B58" s="140" t="s">
        <v>361</v>
      </c>
      <c r="C58" s="138"/>
      <c r="D58" s="138"/>
      <c r="E58" s="96"/>
      <c r="F58" s="97">
        <v>470844</v>
      </c>
      <c r="G58" s="98"/>
      <c r="H58" s="98"/>
      <c r="I58" s="98"/>
      <c r="J58" s="99"/>
    </row>
    <row r="59" spans="1:10" ht="36" customHeight="1" outlineLevel="1" x14ac:dyDescent="0.25">
      <c r="A59" s="7"/>
      <c r="B59" s="140" t="s">
        <v>362</v>
      </c>
      <c r="C59" s="138"/>
      <c r="D59" s="138"/>
      <c r="E59" s="96"/>
      <c r="F59" s="97">
        <v>482328</v>
      </c>
      <c r="G59" s="98"/>
      <c r="H59" s="98"/>
      <c r="I59" s="98"/>
      <c r="J59" s="99"/>
    </row>
    <row r="60" spans="1:10" ht="36" customHeight="1" outlineLevel="1" x14ac:dyDescent="0.25">
      <c r="A60" s="7"/>
      <c r="B60" s="140" t="s">
        <v>363</v>
      </c>
      <c r="C60" s="138"/>
      <c r="D60" s="138"/>
      <c r="E60" s="96"/>
      <c r="F60" s="97">
        <v>493812</v>
      </c>
      <c r="G60" s="98"/>
      <c r="H60" s="98"/>
      <c r="I60" s="98"/>
      <c r="J60" s="99"/>
    </row>
    <row r="61" spans="1:10" ht="36" customHeight="1" outlineLevel="1" x14ac:dyDescent="0.25">
      <c r="A61" s="7"/>
      <c r="B61" s="140" t="s">
        <v>364</v>
      </c>
      <c r="C61" s="138"/>
      <c r="D61" s="138"/>
      <c r="E61" s="96"/>
      <c r="F61" s="97">
        <v>505296</v>
      </c>
      <c r="G61" s="98"/>
      <c r="H61" s="98"/>
      <c r="I61" s="98"/>
      <c r="J61" s="99"/>
    </row>
    <row r="62" spans="1:10" ht="36" customHeight="1" outlineLevel="1" x14ac:dyDescent="0.25">
      <c r="A62" s="7"/>
      <c r="B62" s="140" t="s">
        <v>365</v>
      </c>
      <c r="C62" s="138"/>
      <c r="D62" s="138"/>
      <c r="E62" s="96"/>
      <c r="F62" s="97">
        <v>516780</v>
      </c>
      <c r="G62" s="98"/>
      <c r="H62" s="98"/>
      <c r="I62" s="98"/>
      <c r="J62" s="99"/>
    </row>
    <row r="63" spans="1:10" ht="36" customHeight="1" outlineLevel="1" x14ac:dyDescent="0.25">
      <c r="A63" s="7"/>
      <c r="B63" s="140" t="s">
        <v>366</v>
      </c>
      <c r="C63" s="138"/>
      <c r="D63" s="138"/>
      <c r="E63" s="96"/>
      <c r="F63" s="97">
        <v>528264</v>
      </c>
      <c r="G63" s="98"/>
      <c r="H63" s="98"/>
      <c r="I63" s="98"/>
      <c r="J63" s="99"/>
    </row>
    <row r="64" spans="1:10" ht="36" customHeight="1" outlineLevel="1" x14ac:dyDescent="0.25">
      <c r="A64" s="7"/>
      <c r="B64" s="140" t="s">
        <v>367</v>
      </c>
      <c r="C64" s="138"/>
      <c r="D64" s="138"/>
      <c r="E64" s="96"/>
      <c r="F64" s="97">
        <v>539748</v>
      </c>
      <c r="G64" s="98"/>
      <c r="H64" s="98"/>
      <c r="I64" s="98"/>
      <c r="J64" s="99"/>
    </row>
    <row r="65" spans="1:10" ht="36" customHeight="1" outlineLevel="1" x14ac:dyDescent="0.25">
      <c r="A65" s="7"/>
      <c r="B65" s="140" t="s">
        <v>368</v>
      </c>
      <c r="C65" s="138"/>
      <c r="D65" s="138"/>
      <c r="E65" s="96"/>
      <c r="F65" s="97">
        <v>551232</v>
      </c>
      <c r="G65" s="98"/>
      <c r="H65" s="98"/>
      <c r="I65" s="98"/>
      <c r="J65" s="99"/>
    </row>
    <row r="66" spans="1:10" ht="36" customHeight="1" outlineLevel="1" x14ac:dyDescent="0.25">
      <c r="A66" s="7"/>
      <c r="B66" s="140" t="s">
        <v>369</v>
      </c>
      <c r="C66" s="138"/>
      <c r="D66" s="138"/>
      <c r="E66" s="96"/>
      <c r="F66" s="97">
        <v>562716</v>
      </c>
      <c r="G66" s="98"/>
      <c r="H66" s="98"/>
      <c r="I66" s="98"/>
      <c r="J66" s="99"/>
    </row>
    <row r="67" spans="1:10" ht="36" customHeight="1" outlineLevel="1" x14ac:dyDescent="0.25">
      <c r="A67" s="7"/>
      <c r="B67" s="140" t="s">
        <v>370</v>
      </c>
      <c r="C67" s="138"/>
      <c r="D67" s="138"/>
      <c r="E67" s="96"/>
      <c r="F67" s="97">
        <v>574200</v>
      </c>
      <c r="G67" s="98"/>
      <c r="H67" s="98"/>
      <c r="I67" s="98"/>
      <c r="J67" s="99"/>
    </row>
    <row r="68" spans="1:10" ht="36" customHeight="1" outlineLevel="1" x14ac:dyDescent="0.25">
      <c r="A68" s="7"/>
      <c r="B68" s="140" t="s">
        <v>371</v>
      </c>
      <c r="C68" s="138"/>
      <c r="D68" s="138"/>
      <c r="E68" s="96"/>
      <c r="F68" s="97">
        <v>585684</v>
      </c>
      <c r="G68" s="98"/>
      <c r="H68" s="98"/>
      <c r="I68" s="98"/>
      <c r="J68" s="99"/>
    </row>
    <row r="69" spans="1:10" ht="36" customHeight="1" outlineLevel="1" x14ac:dyDescent="0.25">
      <c r="A69" s="7"/>
      <c r="B69" s="140" t="s">
        <v>372</v>
      </c>
      <c r="C69" s="138"/>
      <c r="D69" s="138"/>
      <c r="E69" s="96"/>
      <c r="F69" s="97">
        <v>597168</v>
      </c>
      <c r="G69" s="98"/>
      <c r="H69" s="98"/>
      <c r="I69" s="98"/>
      <c r="J69" s="99"/>
    </row>
    <row r="70" spans="1:10" ht="36" customHeight="1" outlineLevel="1" x14ac:dyDescent="0.25">
      <c r="A70" s="7"/>
      <c r="B70" s="140" t="s">
        <v>373</v>
      </c>
      <c r="C70" s="138"/>
      <c r="D70" s="138"/>
      <c r="E70" s="96"/>
      <c r="F70" s="97">
        <v>608652</v>
      </c>
      <c r="G70" s="98"/>
      <c r="H70" s="98"/>
      <c r="I70" s="98"/>
      <c r="J70" s="99"/>
    </row>
    <row r="71" spans="1:10" ht="36" customHeight="1" outlineLevel="1" x14ac:dyDescent="0.25">
      <c r="A71" s="7"/>
      <c r="B71" s="140" t="s">
        <v>374</v>
      </c>
      <c r="C71" s="138"/>
      <c r="D71" s="138"/>
      <c r="E71" s="96"/>
      <c r="F71" s="97">
        <v>620136</v>
      </c>
      <c r="G71" s="98"/>
      <c r="H71" s="98"/>
      <c r="I71" s="98"/>
      <c r="J71" s="99"/>
    </row>
    <row r="72" spans="1:10" ht="36" customHeight="1" outlineLevel="1" x14ac:dyDescent="0.25">
      <c r="A72" s="7"/>
      <c r="B72" s="140" t="s">
        <v>375</v>
      </c>
      <c r="C72" s="138"/>
      <c r="D72" s="138"/>
      <c r="E72" s="96"/>
      <c r="F72" s="97">
        <v>631620</v>
      </c>
      <c r="G72" s="98"/>
      <c r="H72" s="98"/>
      <c r="I72" s="98"/>
      <c r="J72" s="99"/>
    </row>
    <row r="73" spans="1:10" ht="36" customHeight="1" outlineLevel="1" x14ac:dyDescent="0.25">
      <c r="A73" s="7"/>
      <c r="B73" s="140" t="s">
        <v>376</v>
      </c>
      <c r="C73" s="138"/>
      <c r="D73" s="138"/>
      <c r="E73" s="96"/>
      <c r="F73" s="97">
        <v>643104</v>
      </c>
      <c r="G73" s="98"/>
      <c r="H73" s="98"/>
      <c r="I73" s="98"/>
      <c r="J73" s="99"/>
    </row>
    <row r="74" spans="1:10" ht="36" customHeight="1" outlineLevel="1" x14ac:dyDescent="0.25">
      <c r="A74" s="7"/>
      <c r="B74" s="140" t="s">
        <v>377</v>
      </c>
      <c r="C74" s="138"/>
      <c r="D74" s="138"/>
      <c r="E74" s="96"/>
      <c r="F74" s="97">
        <v>654588</v>
      </c>
      <c r="G74" s="98"/>
      <c r="H74" s="98"/>
      <c r="I74" s="98"/>
      <c r="J74" s="99"/>
    </row>
    <row r="75" spans="1:10" ht="36" customHeight="1" outlineLevel="1" x14ac:dyDescent="0.25">
      <c r="A75" s="7"/>
      <c r="B75" s="140" t="s">
        <v>378</v>
      </c>
      <c r="C75" s="138"/>
      <c r="D75" s="138"/>
      <c r="E75" s="96"/>
      <c r="F75" s="97">
        <v>666072</v>
      </c>
      <c r="G75" s="98"/>
      <c r="H75" s="98"/>
      <c r="I75" s="98"/>
      <c r="J75" s="99"/>
    </row>
    <row r="76" spans="1:10" ht="36" customHeight="1" outlineLevel="1" x14ac:dyDescent="0.25">
      <c r="A76" s="7"/>
      <c r="B76" s="140" t="s">
        <v>379</v>
      </c>
      <c r="C76" s="138"/>
      <c r="D76" s="138"/>
      <c r="E76" s="96"/>
      <c r="F76" s="97">
        <v>677556</v>
      </c>
      <c r="G76" s="98"/>
      <c r="H76" s="98"/>
      <c r="I76" s="98"/>
      <c r="J76" s="99"/>
    </row>
    <row r="77" spans="1:10" ht="36" customHeight="1" outlineLevel="1" x14ac:dyDescent="0.25">
      <c r="A77" s="7"/>
      <c r="B77" s="140" t="s">
        <v>380</v>
      </c>
      <c r="C77" s="138"/>
      <c r="D77" s="138"/>
      <c r="E77" s="96"/>
      <c r="F77" s="97">
        <v>689040</v>
      </c>
      <c r="G77" s="98"/>
      <c r="H77" s="98"/>
      <c r="I77" s="98"/>
      <c r="J77" s="99"/>
    </row>
    <row r="78" spans="1:10" ht="36" customHeight="1" outlineLevel="1" x14ac:dyDescent="0.25">
      <c r="A78" s="7"/>
      <c r="B78" s="140" t="s">
        <v>381</v>
      </c>
      <c r="C78" s="138"/>
      <c r="D78" s="138"/>
      <c r="E78" s="96"/>
      <c r="F78" s="97">
        <v>700524</v>
      </c>
      <c r="G78" s="98"/>
      <c r="H78" s="98"/>
      <c r="I78" s="98"/>
      <c r="J78" s="99"/>
    </row>
    <row r="79" spans="1:10" ht="36" customHeight="1" outlineLevel="1" x14ac:dyDescent="0.25">
      <c r="A79" s="7"/>
      <c r="B79" s="140" t="s">
        <v>382</v>
      </c>
      <c r="C79" s="138"/>
      <c r="D79" s="138"/>
      <c r="E79" s="96"/>
      <c r="F79" s="97">
        <v>712008</v>
      </c>
      <c r="G79" s="98"/>
      <c r="H79" s="98"/>
      <c r="I79" s="98"/>
      <c r="J79" s="99"/>
    </row>
    <row r="80" spans="1:10" ht="36" customHeight="1" outlineLevel="1" x14ac:dyDescent="0.25">
      <c r="A80" s="7"/>
      <c r="B80" s="140" t="s">
        <v>383</v>
      </c>
      <c r="C80" s="138"/>
      <c r="D80" s="138"/>
      <c r="E80" s="96"/>
      <c r="F80" s="97">
        <v>723492</v>
      </c>
      <c r="G80" s="98"/>
      <c r="H80" s="98"/>
      <c r="I80" s="98"/>
      <c r="J80" s="99"/>
    </row>
    <row r="81" spans="1:10" ht="36" customHeight="1" outlineLevel="1" x14ac:dyDescent="0.25">
      <c r="A81" s="7"/>
      <c r="B81" s="140" t="s">
        <v>384</v>
      </c>
      <c r="C81" s="138"/>
      <c r="D81" s="138"/>
      <c r="E81" s="96"/>
      <c r="F81" s="97">
        <v>734976</v>
      </c>
      <c r="G81" s="98"/>
      <c r="H81" s="98"/>
      <c r="I81" s="98"/>
      <c r="J81" s="99"/>
    </row>
    <row r="82" spans="1:10" ht="36" customHeight="1" outlineLevel="1" x14ac:dyDescent="0.25">
      <c r="A82" s="7"/>
      <c r="B82" s="140" t="s">
        <v>385</v>
      </c>
      <c r="C82" s="138"/>
      <c r="D82" s="138"/>
      <c r="E82" s="96"/>
      <c r="F82" s="97">
        <v>746460</v>
      </c>
      <c r="G82" s="98"/>
      <c r="H82" s="98"/>
      <c r="I82" s="98"/>
      <c r="J82" s="99"/>
    </row>
    <row r="83" spans="1:10" ht="36" customHeight="1" outlineLevel="1" x14ac:dyDescent="0.25">
      <c r="A83" s="7"/>
      <c r="B83" s="140" t="s">
        <v>386</v>
      </c>
      <c r="C83" s="138"/>
      <c r="D83" s="138"/>
      <c r="E83" s="96"/>
      <c r="F83" s="97">
        <v>757944</v>
      </c>
      <c r="G83" s="98"/>
      <c r="H83" s="98"/>
      <c r="I83" s="98"/>
      <c r="J83" s="99"/>
    </row>
    <row r="84" spans="1:10" ht="36" customHeight="1" outlineLevel="1" x14ac:dyDescent="0.25">
      <c r="A84" s="7"/>
      <c r="B84" s="140" t="s">
        <v>387</v>
      </c>
      <c r="C84" s="138"/>
      <c r="D84" s="138"/>
      <c r="E84" s="96"/>
      <c r="F84" s="97">
        <v>769428</v>
      </c>
      <c r="G84" s="98"/>
      <c r="H84" s="98"/>
      <c r="I84" s="98"/>
      <c r="J84" s="99"/>
    </row>
    <row r="85" spans="1:10" ht="36" customHeight="1" outlineLevel="1" x14ac:dyDescent="0.25">
      <c r="A85" s="7"/>
      <c r="B85" s="140" t="s">
        <v>388</v>
      </c>
      <c r="C85" s="138"/>
      <c r="D85" s="138"/>
      <c r="E85" s="96"/>
      <c r="F85" s="97">
        <v>780912</v>
      </c>
      <c r="G85" s="98"/>
      <c r="H85" s="98"/>
      <c r="I85" s="98"/>
      <c r="J85" s="99"/>
    </row>
    <row r="86" spans="1:10" ht="36" customHeight="1" outlineLevel="1" x14ac:dyDescent="0.25">
      <c r="A86" s="7"/>
      <c r="B86" s="140" t="s">
        <v>389</v>
      </c>
      <c r="C86" s="138"/>
      <c r="D86" s="138"/>
      <c r="E86" s="96"/>
      <c r="F86" s="97">
        <v>792396</v>
      </c>
      <c r="G86" s="98"/>
      <c r="H86" s="98"/>
      <c r="I86" s="98"/>
      <c r="J86" s="99"/>
    </row>
    <row r="87" spans="1:10" ht="36" customHeight="1" outlineLevel="1" x14ac:dyDescent="0.25">
      <c r="A87" s="7"/>
      <c r="B87" s="140" t="s">
        <v>390</v>
      </c>
      <c r="C87" s="138"/>
      <c r="D87" s="138"/>
      <c r="E87" s="96"/>
      <c r="F87" s="97">
        <v>803880</v>
      </c>
      <c r="G87" s="98"/>
      <c r="H87" s="98"/>
      <c r="I87" s="98"/>
      <c r="J87" s="99"/>
    </row>
    <row r="88" spans="1:10" ht="36" customHeight="1" outlineLevel="1" x14ac:dyDescent="0.25">
      <c r="A88" s="7"/>
      <c r="B88" s="140" t="s">
        <v>391</v>
      </c>
      <c r="C88" s="138"/>
      <c r="D88" s="138"/>
      <c r="E88" s="96"/>
      <c r="F88" s="97">
        <v>815364</v>
      </c>
      <c r="G88" s="98"/>
      <c r="H88" s="98"/>
      <c r="I88" s="98"/>
      <c r="J88" s="99"/>
    </row>
    <row r="89" spans="1:10" ht="36" customHeight="1" outlineLevel="1" x14ac:dyDescent="0.25">
      <c r="A89" s="7"/>
      <c r="B89" s="140" t="s">
        <v>392</v>
      </c>
      <c r="C89" s="138"/>
      <c r="D89" s="138"/>
      <c r="E89" s="96"/>
      <c r="F89" s="97">
        <v>826848</v>
      </c>
      <c r="G89" s="98"/>
      <c r="H89" s="98"/>
      <c r="I89" s="98"/>
      <c r="J89" s="99"/>
    </row>
    <row r="90" spans="1:10" ht="36" customHeight="1" outlineLevel="1" x14ac:dyDescent="0.25">
      <c r="A90" s="7"/>
      <c r="B90" s="140" t="s">
        <v>393</v>
      </c>
      <c r="C90" s="138"/>
      <c r="D90" s="138"/>
      <c r="E90" s="96"/>
      <c r="F90" s="97">
        <v>838332</v>
      </c>
      <c r="G90" s="98"/>
      <c r="H90" s="98"/>
      <c r="I90" s="98"/>
      <c r="J90" s="99"/>
    </row>
    <row r="91" spans="1:10" ht="36" customHeight="1" outlineLevel="1" x14ac:dyDescent="0.25">
      <c r="A91" s="7"/>
      <c r="B91" s="140" t="s">
        <v>394</v>
      </c>
      <c r="C91" s="138"/>
      <c r="D91" s="138"/>
      <c r="E91" s="96"/>
      <c r="F91" s="97">
        <v>849816</v>
      </c>
      <c r="G91" s="98"/>
      <c r="H91" s="98"/>
      <c r="I91" s="98"/>
      <c r="J91" s="99"/>
    </row>
    <row r="92" spans="1:10" ht="36" customHeight="1" outlineLevel="1" x14ac:dyDescent="0.25">
      <c r="A92" s="7"/>
      <c r="B92" s="140" t="s">
        <v>395</v>
      </c>
      <c r="C92" s="138"/>
      <c r="D92" s="138"/>
      <c r="E92" s="96"/>
      <c r="F92" s="97">
        <v>861300</v>
      </c>
      <c r="G92" s="98"/>
      <c r="H92" s="98"/>
      <c r="I92" s="98"/>
      <c r="J92" s="99"/>
    </row>
    <row r="93" spans="1:10" ht="36" customHeight="1" outlineLevel="1" x14ac:dyDescent="0.25">
      <c r="A93" s="7"/>
      <c r="B93" s="140" t="s">
        <v>396</v>
      </c>
      <c r="C93" s="138"/>
      <c r="D93" s="138"/>
      <c r="E93" s="96"/>
      <c r="F93" s="97">
        <v>872784</v>
      </c>
      <c r="G93" s="98"/>
      <c r="H93" s="98"/>
      <c r="I93" s="98"/>
      <c r="J93" s="99"/>
    </row>
    <row r="94" spans="1:10" ht="36" customHeight="1" outlineLevel="1" x14ac:dyDescent="0.25">
      <c r="A94" s="7"/>
      <c r="B94" s="140" t="s">
        <v>397</v>
      </c>
      <c r="C94" s="138"/>
      <c r="D94" s="138"/>
      <c r="E94" s="96"/>
      <c r="F94" s="97">
        <v>884268</v>
      </c>
      <c r="G94" s="98"/>
      <c r="H94" s="98"/>
      <c r="I94" s="98"/>
      <c r="J94" s="99"/>
    </row>
    <row r="95" spans="1:10" ht="36" customHeight="1" outlineLevel="1" x14ac:dyDescent="0.25">
      <c r="A95" s="7"/>
      <c r="B95" s="140" t="s">
        <v>398</v>
      </c>
      <c r="C95" s="138"/>
      <c r="D95" s="138"/>
      <c r="E95" s="96"/>
      <c r="F95" s="97">
        <v>895752</v>
      </c>
      <c r="G95" s="98"/>
      <c r="H95" s="98"/>
      <c r="I95" s="98"/>
      <c r="J95" s="99"/>
    </row>
    <row r="96" spans="1:10" ht="36" customHeight="1" outlineLevel="1" x14ac:dyDescent="0.25">
      <c r="A96" s="7"/>
      <c r="B96" s="140" t="s">
        <v>399</v>
      </c>
      <c r="C96" s="138"/>
      <c r="D96" s="138"/>
      <c r="E96" s="96"/>
      <c r="F96" s="97">
        <v>907236</v>
      </c>
      <c r="G96" s="98"/>
      <c r="H96" s="98"/>
      <c r="I96" s="98"/>
      <c r="J96" s="99"/>
    </row>
    <row r="97" spans="1:10" ht="36" customHeight="1" outlineLevel="1" x14ac:dyDescent="0.25">
      <c r="A97" s="7"/>
      <c r="B97" s="140" t="s">
        <v>400</v>
      </c>
      <c r="C97" s="138"/>
      <c r="D97" s="138"/>
      <c r="E97" s="96"/>
      <c r="F97" s="97">
        <v>918720</v>
      </c>
      <c r="G97" s="98"/>
      <c r="H97" s="98"/>
      <c r="I97" s="98"/>
      <c r="J97" s="99"/>
    </row>
    <row r="98" spans="1:10" ht="36" customHeight="1" outlineLevel="1" x14ac:dyDescent="0.25">
      <c r="A98" s="7"/>
      <c r="B98" s="140" t="s">
        <v>401</v>
      </c>
      <c r="C98" s="138"/>
      <c r="D98" s="138"/>
      <c r="E98" s="96"/>
      <c r="F98" s="97">
        <v>930204</v>
      </c>
      <c r="G98" s="98"/>
      <c r="H98" s="98"/>
      <c r="I98" s="98"/>
      <c r="J98" s="99"/>
    </row>
    <row r="99" spans="1:10" ht="36" customHeight="1" outlineLevel="1" x14ac:dyDescent="0.25">
      <c r="A99" s="7"/>
      <c r="B99" s="140" t="s">
        <v>402</v>
      </c>
      <c r="C99" s="138"/>
      <c r="D99" s="138"/>
      <c r="E99" s="96"/>
      <c r="F99" s="97">
        <v>941688</v>
      </c>
      <c r="G99" s="98"/>
      <c r="H99" s="98"/>
      <c r="I99" s="98"/>
      <c r="J99" s="99"/>
    </row>
    <row r="100" spans="1:10" ht="36" customHeight="1" outlineLevel="1" x14ac:dyDescent="0.25">
      <c r="A100" s="7"/>
      <c r="B100" s="140" t="s">
        <v>403</v>
      </c>
      <c r="C100" s="138"/>
      <c r="D100" s="138"/>
      <c r="E100" s="96"/>
      <c r="F100" s="97">
        <v>953172</v>
      </c>
      <c r="G100" s="98"/>
      <c r="H100" s="98"/>
      <c r="I100" s="98"/>
      <c r="J100" s="99"/>
    </row>
    <row r="101" spans="1:10" ht="36" customHeight="1" outlineLevel="1" x14ac:dyDescent="0.25">
      <c r="A101" s="7"/>
      <c r="B101" s="140" t="s">
        <v>404</v>
      </c>
      <c r="C101" s="138"/>
      <c r="D101" s="138"/>
      <c r="E101" s="96"/>
      <c r="F101" s="97">
        <v>964656</v>
      </c>
      <c r="G101" s="98"/>
      <c r="H101" s="98"/>
      <c r="I101" s="98"/>
      <c r="J101" s="99"/>
    </row>
    <row r="102" spans="1:10" ht="36" customHeight="1" outlineLevel="1" x14ac:dyDescent="0.25">
      <c r="A102" s="7"/>
      <c r="B102" s="140" t="s">
        <v>405</v>
      </c>
      <c r="C102" s="138"/>
      <c r="D102" s="138"/>
      <c r="E102" s="96"/>
      <c r="F102" s="97">
        <v>976140</v>
      </c>
      <c r="G102" s="98"/>
      <c r="H102" s="98"/>
      <c r="I102" s="98"/>
      <c r="J102" s="99"/>
    </row>
    <row r="103" spans="1:10" ht="36" customHeight="1" outlineLevel="1" x14ac:dyDescent="0.25">
      <c r="A103" s="7"/>
      <c r="B103" s="140" t="s">
        <v>406</v>
      </c>
      <c r="C103" s="138"/>
      <c r="D103" s="138"/>
      <c r="E103" s="96"/>
      <c r="F103" s="97">
        <v>987624</v>
      </c>
      <c r="G103" s="98"/>
      <c r="H103" s="98"/>
      <c r="I103" s="98"/>
      <c r="J103" s="99"/>
    </row>
    <row r="104" spans="1:10" ht="36" customHeight="1" outlineLevel="1" x14ac:dyDescent="0.25">
      <c r="A104" s="7"/>
      <c r="B104" s="140" t="s">
        <v>407</v>
      </c>
      <c r="C104" s="138"/>
      <c r="D104" s="138"/>
      <c r="E104" s="96"/>
      <c r="F104" s="97">
        <v>999108</v>
      </c>
      <c r="G104" s="98"/>
      <c r="H104" s="98"/>
      <c r="I104" s="98"/>
      <c r="J104" s="99"/>
    </row>
    <row r="105" spans="1:10" ht="36" customHeight="1" outlineLevel="1" x14ac:dyDescent="0.25">
      <c r="A105" s="7"/>
      <c r="B105" s="140" t="s">
        <v>408</v>
      </c>
      <c r="C105" s="138"/>
      <c r="D105" s="138"/>
      <c r="E105" s="96"/>
      <c r="F105" s="97">
        <v>1010592</v>
      </c>
      <c r="G105" s="98"/>
      <c r="H105" s="98"/>
      <c r="I105" s="98"/>
      <c r="J105" s="99"/>
    </row>
    <row r="106" spans="1:10" ht="36" customHeight="1" outlineLevel="1" x14ac:dyDescent="0.25">
      <c r="A106" s="7"/>
      <c r="B106" s="140" t="s">
        <v>409</v>
      </c>
      <c r="C106" s="138"/>
      <c r="D106" s="138"/>
      <c r="E106" s="96"/>
      <c r="F106" s="97">
        <v>1022076</v>
      </c>
      <c r="G106" s="98"/>
      <c r="H106" s="98"/>
      <c r="I106" s="98"/>
      <c r="J106" s="99"/>
    </row>
    <row r="107" spans="1:10" ht="36" customHeight="1" outlineLevel="1" x14ac:dyDescent="0.25">
      <c r="A107" s="7"/>
      <c r="B107" s="140" t="s">
        <v>410</v>
      </c>
      <c r="C107" s="138"/>
      <c r="D107" s="138"/>
      <c r="E107" s="96"/>
      <c r="F107" s="97">
        <v>1033560</v>
      </c>
      <c r="G107" s="98"/>
      <c r="H107" s="98"/>
      <c r="I107" s="98"/>
      <c r="J107" s="99"/>
    </row>
    <row r="108" spans="1:10" ht="36" customHeight="1" outlineLevel="1" x14ac:dyDescent="0.25">
      <c r="A108" s="7"/>
      <c r="B108" s="140" t="s">
        <v>411</v>
      </c>
      <c r="C108" s="138"/>
      <c r="D108" s="138"/>
      <c r="E108" s="96"/>
      <c r="F108" s="97">
        <v>1045044</v>
      </c>
      <c r="G108" s="98"/>
      <c r="H108" s="98"/>
      <c r="I108" s="98"/>
      <c r="J108" s="99"/>
    </row>
    <row r="109" spans="1:10" ht="36" customHeight="1" outlineLevel="1" x14ac:dyDescent="0.25">
      <c r="A109" s="7"/>
      <c r="B109" s="140" t="s">
        <v>412</v>
      </c>
      <c r="C109" s="138"/>
      <c r="D109" s="138"/>
      <c r="E109" s="96"/>
      <c r="F109" s="97">
        <v>1056528</v>
      </c>
      <c r="G109" s="98"/>
      <c r="H109" s="98"/>
      <c r="I109" s="98"/>
      <c r="J109" s="99"/>
    </row>
    <row r="110" spans="1:10" ht="36" customHeight="1" outlineLevel="1" x14ac:dyDescent="0.25">
      <c r="A110" s="7"/>
      <c r="B110" s="140" t="s">
        <v>413</v>
      </c>
      <c r="C110" s="138"/>
      <c r="D110" s="138"/>
      <c r="E110" s="96"/>
      <c r="F110" s="97">
        <v>1068012</v>
      </c>
      <c r="G110" s="98"/>
      <c r="H110" s="98"/>
      <c r="I110" s="98"/>
      <c r="J110" s="99"/>
    </row>
    <row r="111" spans="1:10" ht="36" customHeight="1" outlineLevel="1" x14ac:dyDescent="0.25">
      <c r="A111" s="7"/>
      <c r="B111" s="140" t="s">
        <v>414</v>
      </c>
      <c r="C111" s="138"/>
      <c r="D111" s="138"/>
      <c r="E111" s="96"/>
      <c r="F111" s="97">
        <v>1079496</v>
      </c>
      <c r="G111" s="98"/>
      <c r="H111" s="98"/>
      <c r="I111" s="98"/>
      <c r="J111" s="99"/>
    </row>
    <row r="112" spans="1:10" ht="36" customHeight="1" outlineLevel="1" x14ac:dyDescent="0.25">
      <c r="A112" s="7"/>
      <c r="B112" s="140" t="s">
        <v>415</v>
      </c>
      <c r="C112" s="138"/>
      <c r="D112" s="138"/>
      <c r="E112" s="96"/>
      <c r="F112" s="97">
        <v>1090980</v>
      </c>
      <c r="G112" s="98"/>
      <c r="H112" s="98"/>
      <c r="I112" s="98"/>
      <c r="J112" s="99"/>
    </row>
    <row r="113" spans="1:10" ht="36" customHeight="1" outlineLevel="1" x14ac:dyDescent="0.25">
      <c r="A113" s="7"/>
      <c r="B113" s="140" t="s">
        <v>416</v>
      </c>
      <c r="C113" s="138"/>
      <c r="D113" s="138"/>
      <c r="E113" s="96"/>
      <c r="F113" s="97">
        <v>1102464</v>
      </c>
      <c r="G113" s="98"/>
      <c r="H113" s="98"/>
      <c r="I113" s="98"/>
      <c r="J113" s="99"/>
    </row>
    <row r="114" spans="1:10" ht="36" customHeight="1" outlineLevel="1" x14ac:dyDescent="0.25">
      <c r="A114" s="7"/>
      <c r="B114" s="140" t="s">
        <v>417</v>
      </c>
      <c r="C114" s="138"/>
      <c r="D114" s="138"/>
      <c r="E114" s="96"/>
      <c r="F114" s="97">
        <v>1113948</v>
      </c>
      <c r="G114" s="98"/>
      <c r="H114" s="98"/>
      <c r="I114" s="98"/>
      <c r="J114" s="99"/>
    </row>
    <row r="115" spans="1:10" ht="36" customHeight="1" outlineLevel="1" x14ac:dyDescent="0.25">
      <c r="A115" s="7"/>
      <c r="B115" s="140" t="s">
        <v>418</v>
      </c>
      <c r="C115" s="138"/>
      <c r="D115" s="138"/>
      <c r="E115" s="96"/>
      <c r="F115" s="97">
        <v>1125432</v>
      </c>
      <c r="G115" s="98"/>
      <c r="H115" s="98"/>
      <c r="I115" s="98"/>
      <c r="J115" s="99"/>
    </row>
    <row r="116" spans="1:10" ht="36" customHeight="1" outlineLevel="1" x14ac:dyDescent="0.25">
      <c r="A116" s="7"/>
      <c r="B116" s="140" t="s">
        <v>419</v>
      </c>
      <c r="C116" s="138"/>
      <c r="D116" s="138"/>
      <c r="E116" s="96"/>
      <c r="F116" s="97">
        <v>1136916</v>
      </c>
      <c r="G116" s="98"/>
      <c r="H116" s="98"/>
      <c r="I116" s="98"/>
      <c r="J116" s="99"/>
    </row>
    <row r="117" spans="1:10" ht="36" customHeight="1" outlineLevel="1" thickBot="1" x14ac:dyDescent="0.3">
      <c r="A117" s="7"/>
      <c r="B117" s="140" t="s">
        <v>420</v>
      </c>
      <c r="C117" s="138"/>
      <c r="D117" s="138"/>
      <c r="E117" s="96"/>
      <c r="F117" s="97">
        <v>1148400</v>
      </c>
      <c r="G117" s="98"/>
      <c r="H117" s="98"/>
      <c r="I117" s="98"/>
      <c r="J117" s="99"/>
    </row>
    <row r="118" spans="1:10" ht="36" customHeight="1" thickBot="1" x14ac:dyDescent="0.3">
      <c r="A118" s="7"/>
      <c r="B118" s="149" t="s">
        <v>140</v>
      </c>
      <c r="C118" s="150"/>
      <c r="D118" s="150"/>
      <c r="E118" s="151"/>
      <c r="F118" s="152" t="str">
        <f>"Цена от "&amp;MIN(F119:F125)&amp;" до "&amp;MAX(F119:F125)</f>
        <v>Цена от 1440 до 24372</v>
      </c>
      <c r="G118" s="153"/>
      <c r="H118" s="153"/>
      <c r="I118" s="153"/>
      <c r="J118" s="154"/>
    </row>
    <row r="119" spans="1:10" ht="36" customHeight="1" x14ac:dyDescent="0.25">
      <c r="A119" s="7"/>
      <c r="B119" s="94" t="s">
        <v>141</v>
      </c>
      <c r="C119" s="95"/>
      <c r="D119" s="95"/>
      <c r="E119" s="96"/>
      <c r="F119" s="97">
        <v>24372</v>
      </c>
      <c r="G119" s="98"/>
      <c r="H119" s="98"/>
      <c r="I119" s="98"/>
      <c r="J119" s="99"/>
    </row>
    <row r="120" spans="1:10" ht="36" customHeight="1" x14ac:dyDescent="0.25">
      <c r="A120" s="7"/>
      <c r="B120" s="94" t="s">
        <v>214</v>
      </c>
      <c r="C120" s="95"/>
      <c r="D120" s="95"/>
      <c r="E120" s="96"/>
      <c r="F120" s="97">
        <v>3780</v>
      </c>
      <c r="G120" s="98"/>
      <c r="H120" s="98"/>
      <c r="I120" s="98"/>
      <c r="J120" s="99"/>
    </row>
    <row r="121" spans="1:10" ht="36" customHeight="1" x14ac:dyDescent="0.25">
      <c r="A121" s="7"/>
      <c r="B121" s="94" t="s">
        <v>145</v>
      </c>
      <c r="C121" s="95"/>
      <c r="D121" s="95"/>
      <c r="E121" s="96"/>
      <c r="F121" s="97">
        <v>20340</v>
      </c>
      <c r="G121" s="98"/>
      <c r="H121" s="98"/>
      <c r="I121" s="98"/>
      <c r="J121" s="99"/>
    </row>
    <row r="122" spans="1:10" ht="36" customHeight="1" x14ac:dyDescent="0.25">
      <c r="A122" s="7"/>
      <c r="B122" s="94" t="s">
        <v>147</v>
      </c>
      <c r="C122" s="95"/>
      <c r="D122" s="95"/>
      <c r="E122" s="96"/>
      <c r="F122" s="97">
        <v>1440</v>
      </c>
      <c r="G122" s="98"/>
      <c r="H122" s="98"/>
      <c r="I122" s="98"/>
      <c r="J122" s="99"/>
    </row>
    <row r="123" spans="1:10" ht="36" customHeight="1" x14ac:dyDescent="0.25">
      <c r="A123" s="7"/>
      <c r="B123" s="94" t="s">
        <v>148</v>
      </c>
      <c r="C123" s="95"/>
      <c r="D123" s="95"/>
      <c r="E123" s="96"/>
      <c r="F123" s="97">
        <v>1440</v>
      </c>
      <c r="G123" s="98"/>
      <c r="H123" s="98"/>
      <c r="I123" s="98"/>
      <c r="J123" s="99"/>
    </row>
    <row r="124" spans="1:10" ht="36" customHeight="1" x14ac:dyDescent="0.25">
      <c r="A124" s="7"/>
      <c r="B124" s="94" t="s">
        <v>149</v>
      </c>
      <c r="C124" s="95"/>
      <c r="D124" s="95"/>
      <c r="E124" s="96"/>
      <c r="F124" s="97">
        <v>2880</v>
      </c>
      <c r="G124" s="98"/>
      <c r="H124" s="98"/>
      <c r="I124" s="98"/>
      <c r="J124" s="99"/>
    </row>
    <row r="125" spans="1:10" ht="36" customHeight="1" thickBot="1" x14ac:dyDescent="0.3">
      <c r="A125" s="7"/>
      <c r="B125" s="94" t="s">
        <v>150</v>
      </c>
      <c r="C125" s="95"/>
      <c r="D125" s="95"/>
      <c r="E125" s="96"/>
      <c r="F125" s="97">
        <v>4320</v>
      </c>
      <c r="G125" s="98"/>
      <c r="H125" s="98"/>
      <c r="I125" s="98"/>
      <c r="J125" s="99"/>
    </row>
    <row r="126" spans="1:10" ht="54" customHeight="1" thickBot="1" x14ac:dyDescent="0.3">
      <c r="A126" s="7"/>
      <c r="B126" s="251" t="s">
        <v>215</v>
      </c>
      <c r="C126" s="252"/>
      <c r="D126" s="252"/>
      <c r="E126" s="253"/>
      <c r="F126" s="273" t="str">
        <f>"Цена от "&amp;MIN(F128:F128,F132:F147)&amp;" до "&amp;MAX(F128:F128,F132:F147)</f>
        <v>Цена от 3240 до 846072</v>
      </c>
      <c r="G126" s="274"/>
      <c r="H126" s="274"/>
      <c r="I126" s="274"/>
      <c r="J126" s="275"/>
    </row>
    <row r="127" spans="1:10" ht="24" customHeight="1" thickBot="1" x14ac:dyDescent="0.3">
      <c r="A127" s="7"/>
      <c r="B127" s="85"/>
      <c r="C127" s="155"/>
      <c r="D127" s="155"/>
      <c r="E127" s="156"/>
      <c r="F127" s="241"/>
      <c r="G127" s="303"/>
      <c r="H127" s="303"/>
      <c r="I127" s="303"/>
      <c r="J127" s="304"/>
    </row>
    <row r="128" spans="1:10" ht="36" customHeight="1" x14ac:dyDescent="0.25">
      <c r="A128" s="7"/>
      <c r="B128" s="112" t="s">
        <v>153</v>
      </c>
      <c r="C128" s="113"/>
      <c r="D128" s="113"/>
      <c r="E128" s="114"/>
      <c r="F128" s="115">
        <v>102384</v>
      </c>
      <c r="G128" s="116"/>
      <c r="H128" s="116"/>
      <c r="I128" s="116"/>
      <c r="J128" s="117"/>
    </row>
    <row r="129" spans="1:10" ht="36" customHeight="1" x14ac:dyDescent="0.25">
      <c r="A129" s="7"/>
      <c r="B129" s="112" t="s">
        <v>154</v>
      </c>
      <c r="C129" s="113"/>
      <c r="D129" s="113"/>
      <c r="E129" s="114"/>
      <c r="F129" s="115">
        <v>10238.4</v>
      </c>
      <c r="G129" s="116"/>
      <c r="H129" s="116"/>
      <c r="I129" s="116"/>
      <c r="J129" s="117"/>
    </row>
    <row r="130" spans="1:10" ht="36" customHeight="1" thickBot="1" x14ac:dyDescent="0.3">
      <c r="A130" s="7"/>
      <c r="B130" s="112" t="s">
        <v>155</v>
      </c>
      <c r="C130" s="113"/>
      <c r="D130" s="113"/>
      <c r="E130" s="114"/>
      <c r="F130" s="115">
        <v>25596</v>
      </c>
      <c r="G130" s="116"/>
      <c r="H130" s="116"/>
      <c r="I130" s="116"/>
      <c r="J130" s="117"/>
    </row>
    <row r="131" spans="1:10" ht="24" customHeight="1" thickBot="1" x14ac:dyDescent="0.3">
      <c r="A131" s="7"/>
      <c r="B131" s="227"/>
      <c r="C131" s="449"/>
      <c r="D131" s="449"/>
      <c r="E131" s="450"/>
      <c r="F131" s="451"/>
      <c r="G131" s="452"/>
      <c r="H131" s="452"/>
      <c r="I131" s="452"/>
      <c r="J131" s="453"/>
    </row>
    <row r="132" spans="1:10" ht="36" customHeight="1" x14ac:dyDescent="0.25">
      <c r="A132" s="7" t="s">
        <v>111</v>
      </c>
      <c r="B132" s="474" t="s">
        <v>156</v>
      </c>
      <c r="C132" s="475"/>
      <c r="D132" s="475"/>
      <c r="E132" s="476"/>
      <c r="F132" s="214">
        <v>189540</v>
      </c>
      <c r="G132" s="215"/>
      <c r="H132" s="215"/>
      <c r="I132" s="215"/>
      <c r="J132" s="216"/>
    </row>
    <row r="133" spans="1:10" ht="36" customHeight="1" x14ac:dyDescent="0.25">
      <c r="A133" s="7" t="s">
        <v>111</v>
      </c>
      <c r="B133" s="280" t="s">
        <v>314</v>
      </c>
      <c r="C133" s="281"/>
      <c r="D133" s="281"/>
      <c r="E133" s="282"/>
      <c r="F133" s="196">
        <v>835740</v>
      </c>
      <c r="G133" s="139"/>
      <c r="H133" s="139"/>
      <c r="I133" s="139"/>
      <c r="J133" s="197"/>
    </row>
    <row r="134" spans="1:10" ht="36" customHeight="1" x14ac:dyDescent="0.25">
      <c r="A134" s="7" t="s">
        <v>111</v>
      </c>
      <c r="B134" s="280" t="s">
        <v>157</v>
      </c>
      <c r="C134" s="281"/>
      <c r="D134" s="281"/>
      <c r="E134" s="282"/>
      <c r="F134" s="196">
        <v>77940</v>
      </c>
      <c r="G134" s="139"/>
      <c r="H134" s="139"/>
      <c r="I134" s="139"/>
      <c r="J134" s="197"/>
    </row>
    <row r="135" spans="1:10" ht="36" customHeight="1" x14ac:dyDescent="0.25">
      <c r="A135" s="7" t="s">
        <v>111</v>
      </c>
      <c r="B135" s="280" t="s">
        <v>268</v>
      </c>
      <c r="C135" s="281"/>
      <c r="D135" s="281"/>
      <c r="E135" s="282"/>
      <c r="F135" s="196">
        <v>300240</v>
      </c>
      <c r="G135" s="139"/>
      <c r="H135" s="139"/>
      <c r="I135" s="139"/>
      <c r="J135" s="197"/>
    </row>
    <row r="136" spans="1:10" ht="36" customHeight="1" x14ac:dyDescent="0.25">
      <c r="A136" s="7" t="s">
        <v>111</v>
      </c>
      <c r="B136" s="94" t="s">
        <v>158</v>
      </c>
      <c r="C136" s="95"/>
      <c r="D136" s="95"/>
      <c r="E136" s="96"/>
      <c r="F136" s="196">
        <v>598140</v>
      </c>
      <c r="G136" s="139"/>
      <c r="H136" s="139"/>
      <c r="I136" s="139"/>
      <c r="J136" s="197"/>
    </row>
    <row r="137" spans="1:10" ht="36" customHeight="1" x14ac:dyDescent="0.25">
      <c r="A137" s="7" t="s">
        <v>111</v>
      </c>
      <c r="B137" s="94" t="s">
        <v>159</v>
      </c>
      <c r="C137" s="95"/>
      <c r="D137" s="95"/>
      <c r="E137" s="96"/>
      <c r="F137" s="196">
        <v>121140</v>
      </c>
      <c r="G137" s="139"/>
      <c r="H137" s="139"/>
      <c r="I137" s="139"/>
      <c r="J137" s="197"/>
    </row>
    <row r="138" spans="1:10" ht="36" customHeight="1" x14ac:dyDescent="0.25">
      <c r="A138" s="7" t="s">
        <v>111</v>
      </c>
      <c r="B138" s="94" t="s">
        <v>160</v>
      </c>
      <c r="C138" s="95"/>
      <c r="D138" s="95"/>
      <c r="E138" s="96"/>
      <c r="F138" s="196">
        <v>145368</v>
      </c>
      <c r="G138" s="139"/>
      <c r="H138" s="139"/>
      <c r="I138" s="139"/>
      <c r="J138" s="197"/>
    </row>
    <row r="139" spans="1:10" ht="36" customHeight="1" x14ac:dyDescent="0.25">
      <c r="A139" s="7" t="s">
        <v>111</v>
      </c>
      <c r="B139" s="94" t="s">
        <v>161</v>
      </c>
      <c r="C139" s="95"/>
      <c r="D139" s="95"/>
      <c r="E139" s="96"/>
      <c r="F139" s="196">
        <v>220140</v>
      </c>
      <c r="G139" s="139"/>
      <c r="H139" s="139"/>
      <c r="I139" s="139"/>
      <c r="J139" s="197"/>
    </row>
    <row r="140" spans="1:10" ht="36" customHeight="1" x14ac:dyDescent="0.25">
      <c r="A140" s="7" t="s">
        <v>111</v>
      </c>
      <c r="B140" s="94" t="s">
        <v>162</v>
      </c>
      <c r="C140" s="95"/>
      <c r="D140" s="95"/>
      <c r="E140" s="96"/>
      <c r="F140" s="196">
        <v>106740</v>
      </c>
      <c r="G140" s="139"/>
      <c r="H140" s="139"/>
      <c r="I140" s="139"/>
      <c r="J140" s="197"/>
    </row>
    <row r="141" spans="1:10" ht="36" customHeight="1" x14ac:dyDescent="0.25">
      <c r="A141" s="7" t="s">
        <v>111</v>
      </c>
      <c r="B141" s="280" t="s">
        <v>163</v>
      </c>
      <c r="C141" s="281"/>
      <c r="D141" s="281"/>
      <c r="E141" s="282"/>
      <c r="F141" s="196">
        <v>769140</v>
      </c>
      <c r="G141" s="139"/>
      <c r="H141" s="139"/>
      <c r="I141" s="139"/>
      <c r="J141" s="197"/>
    </row>
    <row r="142" spans="1:10" ht="36" customHeight="1" x14ac:dyDescent="0.25">
      <c r="A142" s="7"/>
      <c r="B142" s="280" t="s">
        <v>164</v>
      </c>
      <c r="C142" s="281"/>
      <c r="D142" s="281"/>
      <c r="E142" s="282"/>
      <c r="F142" s="196">
        <v>362160</v>
      </c>
      <c r="G142" s="139"/>
      <c r="H142" s="139"/>
      <c r="I142" s="139"/>
      <c r="J142" s="197"/>
    </row>
    <row r="143" spans="1:10" ht="36" customHeight="1" x14ac:dyDescent="0.25">
      <c r="A143" s="7" t="s">
        <v>111</v>
      </c>
      <c r="B143" s="280" t="s">
        <v>165</v>
      </c>
      <c r="C143" s="281"/>
      <c r="D143" s="281"/>
      <c r="E143" s="282"/>
      <c r="F143" s="196">
        <v>3240</v>
      </c>
      <c r="G143" s="139"/>
      <c r="H143" s="139"/>
      <c r="I143" s="139"/>
      <c r="J143" s="197"/>
    </row>
    <row r="144" spans="1:10" ht="36" customHeight="1" x14ac:dyDescent="0.25">
      <c r="A144" s="7"/>
      <c r="B144" s="280" t="s">
        <v>166</v>
      </c>
      <c r="C144" s="281"/>
      <c r="D144" s="281"/>
      <c r="E144" s="282"/>
      <c r="F144" s="196">
        <v>153540</v>
      </c>
      <c r="G144" s="139"/>
      <c r="H144" s="139"/>
      <c r="I144" s="139"/>
      <c r="J144" s="197"/>
    </row>
    <row r="145" spans="1:10" ht="36" customHeight="1" x14ac:dyDescent="0.25">
      <c r="A145" s="7"/>
      <c r="B145" s="280" t="s">
        <v>167</v>
      </c>
      <c r="C145" s="281"/>
      <c r="D145" s="281"/>
      <c r="E145" s="282"/>
      <c r="F145" s="196">
        <v>128340</v>
      </c>
      <c r="G145" s="139"/>
      <c r="H145" s="139"/>
      <c r="I145" s="139"/>
      <c r="J145" s="197"/>
    </row>
    <row r="146" spans="1:10" ht="36" customHeight="1" x14ac:dyDescent="0.25">
      <c r="A146" s="7" t="s">
        <v>111</v>
      </c>
      <c r="B146" s="94" t="s">
        <v>168</v>
      </c>
      <c r="C146" s="95"/>
      <c r="D146" s="95"/>
      <c r="E146" s="96"/>
      <c r="F146" s="196">
        <v>846072</v>
      </c>
      <c r="G146" s="139"/>
      <c r="H146" s="139"/>
      <c r="I146" s="139"/>
      <c r="J146" s="197"/>
    </row>
    <row r="147" spans="1:10" ht="36" customHeight="1" x14ac:dyDescent="0.25">
      <c r="A147" s="7" t="s">
        <v>111</v>
      </c>
      <c r="B147" s="280" t="s">
        <v>169</v>
      </c>
      <c r="C147" s="281"/>
      <c r="D147" s="281"/>
      <c r="E147" s="282"/>
      <c r="F147" s="196">
        <v>97740</v>
      </c>
      <c r="G147" s="139"/>
      <c r="H147" s="139"/>
      <c r="I147" s="139"/>
      <c r="J147" s="197"/>
    </row>
    <row r="148" spans="1:10" ht="37.5" customHeight="1" x14ac:dyDescent="0.25">
      <c r="A148" s="7"/>
      <c r="B148" s="94" t="s">
        <v>170</v>
      </c>
      <c r="C148" s="95"/>
      <c r="D148" s="95"/>
      <c r="E148" s="96"/>
      <c r="F148" s="196">
        <v>24372</v>
      </c>
      <c r="G148" s="139"/>
      <c r="H148" s="139"/>
      <c r="I148" s="139"/>
      <c r="J148" s="197"/>
    </row>
    <row r="149" spans="1:10" ht="36" customHeight="1" x14ac:dyDescent="0.25">
      <c r="A149" s="7"/>
      <c r="B149" s="94" t="s">
        <v>171</v>
      </c>
      <c r="C149" s="95"/>
      <c r="D149" s="95"/>
      <c r="E149" s="96"/>
      <c r="F149" s="196">
        <v>150300</v>
      </c>
      <c r="G149" s="139"/>
      <c r="H149" s="139"/>
      <c r="I149" s="139"/>
      <c r="J149" s="197"/>
    </row>
    <row r="150" spans="1:10" ht="36" customHeight="1" x14ac:dyDescent="0.25">
      <c r="A150" s="7"/>
      <c r="B150" s="94" t="s">
        <v>172</v>
      </c>
      <c r="C150" s="95"/>
      <c r="D150" s="95"/>
      <c r="E150" s="138"/>
      <c r="F150" s="196">
        <v>60030</v>
      </c>
      <c r="G150" s="139"/>
      <c r="H150" s="139"/>
      <c r="I150" s="139"/>
      <c r="J150" s="197"/>
    </row>
    <row r="151" spans="1:10" ht="36" customHeight="1" x14ac:dyDescent="0.25">
      <c r="A151" s="7" t="s">
        <v>113</v>
      </c>
      <c r="B151" s="280" t="s">
        <v>173</v>
      </c>
      <c r="C151" s="281"/>
      <c r="D151" s="281"/>
      <c r="E151" s="282"/>
      <c r="F151" s="196">
        <v>1137600</v>
      </c>
      <c r="G151" s="139"/>
      <c r="H151" s="139"/>
      <c r="I151" s="139"/>
      <c r="J151" s="197"/>
    </row>
    <row r="152" spans="1:10" ht="36" customHeight="1" x14ac:dyDescent="0.25">
      <c r="A152" s="7" t="s">
        <v>113</v>
      </c>
      <c r="B152" s="280" t="s">
        <v>315</v>
      </c>
      <c r="C152" s="281"/>
      <c r="D152" s="281"/>
      <c r="E152" s="282"/>
      <c r="F152" s="196">
        <v>1379520</v>
      </c>
      <c r="G152" s="139"/>
      <c r="H152" s="139"/>
      <c r="I152" s="139"/>
      <c r="J152" s="197"/>
    </row>
    <row r="153" spans="1:10" ht="36" customHeight="1" x14ac:dyDescent="0.25">
      <c r="A153" s="7" t="s">
        <v>113</v>
      </c>
      <c r="B153" s="280" t="s">
        <v>174</v>
      </c>
      <c r="C153" s="281"/>
      <c r="D153" s="281"/>
      <c r="E153" s="282"/>
      <c r="F153" s="196">
        <v>468000</v>
      </c>
      <c r="G153" s="139"/>
      <c r="H153" s="139"/>
      <c r="I153" s="139"/>
      <c r="J153" s="197"/>
    </row>
    <row r="154" spans="1:10" ht="36" customHeight="1" x14ac:dyDescent="0.25">
      <c r="A154" s="7" t="s">
        <v>113</v>
      </c>
      <c r="B154" s="280" t="s">
        <v>421</v>
      </c>
      <c r="C154" s="281"/>
      <c r="D154" s="281"/>
      <c r="E154" s="282"/>
      <c r="F154" s="196">
        <v>496080</v>
      </c>
      <c r="G154" s="139"/>
      <c r="H154" s="139"/>
      <c r="I154" s="139"/>
      <c r="J154" s="197"/>
    </row>
    <row r="155" spans="1:10" ht="36" customHeight="1" x14ac:dyDescent="0.25">
      <c r="A155" s="7" t="s">
        <v>113</v>
      </c>
      <c r="B155" s="94" t="s">
        <v>175</v>
      </c>
      <c r="C155" s="95"/>
      <c r="D155" s="95"/>
      <c r="E155" s="96"/>
      <c r="F155" s="196">
        <v>3589200</v>
      </c>
      <c r="G155" s="139"/>
      <c r="H155" s="139"/>
      <c r="I155" s="139"/>
      <c r="J155" s="197"/>
    </row>
    <row r="156" spans="1:10" ht="36" customHeight="1" x14ac:dyDescent="0.25">
      <c r="A156" s="7" t="s">
        <v>113</v>
      </c>
      <c r="B156" s="94" t="s">
        <v>176</v>
      </c>
      <c r="C156" s="95"/>
      <c r="D156" s="95"/>
      <c r="E156" s="96"/>
      <c r="F156" s="196">
        <v>727200</v>
      </c>
      <c r="G156" s="139"/>
      <c r="H156" s="139"/>
      <c r="I156" s="139"/>
      <c r="J156" s="197"/>
    </row>
    <row r="157" spans="1:10" ht="36" customHeight="1" x14ac:dyDescent="0.25">
      <c r="A157" s="7" t="s">
        <v>113</v>
      </c>
      <c r="B157" s="94" t="s">
        <v>177</v>
      </c>
      <c r="C157" s="95"/>
      <c r="D157" s="95"/>
      <c r="E157" s="96"/>
      <c r="F157" s="196">
        <v>872640</v>
      </c>
      <c r="G157" s="139"/>
      <c r="H157" s="139"/>
      <c r="I157" s="139"/>
      <c r="J157" s="197"/>
    </row>
    <row r="158" spans="1:10" ht="36" customHeight="1" x14ac:dyDescent="0.25">
      <c r="A158" s="7" t="s">
        <v>113</v>
      </c>
      <c r="B158" s="94" t="s">
        <v>178</v>
      </c>
      <c r="C158" s="95"/>
      <c r="D158" s="95"/>
      <c r="E158" s="96"/>
      <c r="F158" s="196">
        <v>1321200</v>
      </c>
      <c r="G158" s="139"/>
      <c r="H158" s="139"/>
      <c r="I158" s="139"/>
      <c r="J158" s="197"/>
    </row>
    <row r="159" spans="1:10" ht="36" customHeight="1" x14ac:dyDescent="0.25">
      <c r="A159" s="7" t="s">
        <v>113</v>
      </c>
      <c r="B159" s="94" t="s">
        <v>179</v>
      </c>
      <c r="C159" s="95"/>
      <c r="D159" s="95"/>
      <c r="E159" s="96"/>
      <c r="F159" s="196">
        <v>640800</v>
      </c>
      <c r="G159" s="139"/>
      <c r="H159" s="139"/>
      <c r="I159" s="139"/>
      <c r="J159" s="197"/>
    </row>
    <row r="160" spans="1:10" ht="36" customHeight="1" x14ac:dyDescent="0.25">
      <c r="A160" s="7" t="s">
        <v>113</v>
      </c>
      <c r="B160" s="280" t="s">
        <v>180</v>
      </c>
      <c r="C160" s="281"/>
      <c r="D160" s="281"/>
      <c r="E160" s="282"/>
      <c r="F160" s="196">
        <v>4615200</v>
      </c>
      <c r="G160" s="139"/>
      <c r="H160" s="139"/>
      <c r="I160" s="139"/>
      <c r="J160" s="197"/>
    </row>
    <row r="161" spans="1:10" ht="36" customHeight="1" x14ac:dyDescent="0.25">
      <c r="A161" s="7" t="s">
        <v>113</v>
      </c>
      <c r="B161" s="280" t="s">
        <v>181</v>
      </c>
      <c r="C161" s="281"/>
      <c r="D161" s="281"/>
      <c r="E161" s="282"/>
      <c r="F161" s="196">
        <v>19440</v>
      </c>
      <c r="G161" s="139"/>
      <c r="H161" s="139"/>
      <c r="I161" s="139"/>
      <c r="J161" s="197"/>
    </row>
    <row r="162" spans="1:10" ht="36" customHeight="1" x14ac:dyDescent="0.25">
      <c r="A162" s="7" t="s">
        <v>113</v>
      </c>
      <c r="B162" s="94" t="s">
        <v>182</v>
      </c>
      <c r="C162" s="95"/>
      <c r="D162" s="95"/>
      <c r="E162" s="96"/>
      <c r="F162" s="196">
        <v>5076720</v>
      </c>
      <c r="G162" s="139"/>
      <c r="H162" s="139"/>
      <c r="I162" s="139"/>
      <c r="J162" s="197"/>
    </row>
    <row r="163" spans="1:10" ht="36" customHeight="1" thickBot="1" x14ac:dyDescent="0.3">
      <c r="A163" s="7" t="s">
        <v>113</v>
      </c>
      <c r="B163" s="471" t="s">
        <v>183</v>
      </c>
      <c r="C163" s="472"/>
      <c r="D163" s="472"/>
      <c r="E163" s="473"/>
      <c r="F163" s="103">
        <v>586800</v>
      </c>
      <c r="G163" s="104"/>
      <c r="H163" s="104"/>
      <c r="I163" s="104"/>
      <c r="J163" s="105"/>
    </row>
    <row r="164" spans="1:10" ht="36" customHeight="1" thickBot="1" x14ac:dyDescent="0.3">
      <c r="B164" s="188" t="s">
        <v>185</v>
      </c>
      <c r="C164" s="189"/>
      <c r="D164" s="189"/>
      <c r="E164" s="189"/>
      <c r="F164" s="189"/>
      <c r="G164" s="189"/>
      <c r="H164" s="189"/>
      <c r="I164" s="189"/>
      <c r="J164" s="190"/>
    </row>
    <row r="165" spans="1:10" ht="36" customHeight="1" x14ac:dyDescent="0.25">
      <c r="B165" s="428" t="s">
        <v>306</v>
      </c>
      <c r="C165" s="429"/>
      <c r="D165" s="429"/>
      <c r="E165" s="430"/>
      <c r="F165" s="431">
        <v>300</v>
      </c>
      <c r="G165" s="432"/>
      <c r="H165" s="432"/>
      <c r="I165" s="432"/>
      <c r="J165" s="433"/>
    </row>
    <row r="166" spans="1:10" ht="54" customHeight="1" thickBot="1" x14ac:dyDescent="0.3">
      <c r="B166" s="204" t="s">
        <v>307</v>
      </c>
      <c r="C166" s="205"/>
      <c r="D166" s="205"/>
      <c r="E166" s="206"/>
      <c r="F166" s="434"/>
      <c r="G166" s="435"/>
      <c r="H166" s="435"/>
      <c r="I166" s="435"/>
      <c r="J166" s="436"/>
    </row>
    <row r="167" spans="1:10" ht="36" customHeight="1" x14ac:dyDescent="0.25">
      <c r="B167" s="428" t="s">
        <v>308</v>
      </c>
      <c r="C167" s="429"/>
      <c r="D167" s="429"/>
      <c r="E167" s="430"/>
      <c r="F167" s="431">
        <v>240</v>
      </c>
      <c r="G167" s="432"/>
      <c r="H167" s="432"/>
      <c r="I167" s="432"/>
      <c r="J167" s="433"/>
    </row>
    <row r="168" spans="1:10" ht="54" customHeight="1" thickBot="1" x14ac:dyDescent="0.3">
      <c r="B168" s="204" t="s">
        <v>307</v>
      </c>
      <c r="C168" s="205"/>
      <c r="D168" s="205"/>
      <c r="E168" s="206"/>
      <c r="F168" s="434"/>
      <c r="G168" s="435"/>
      <c r="H168" s="435"/>
      <c r="I168" s="435"/>
      <c r="J168" s="436"/>
    </row>
    <row r="169" spans="1:10" ht="36" customHeight="1" x14ac:dyDescent="0.25">
      <c r="B169" s="428" t="s">
        <v>309</v>
      </c>
      <c r="C169" s="429"/>
      <c r="D169" s="429"/>
      <c r="E169" s="430"/>
      <c r="F169" s="431">
        <v>120</v>
      </c>
      <c r="G169" s="432"/>
      <c r="H169" s="432"/>
      <c r="I169" s="432"/>
      <c r="J169" s="433"/>
    </row>
    <row r="170" spans="1:10" ht="54" customHeight="1" thickBot="1" x14ac:dyDescent="0.3">
      <c r="B170" s="204" t="s">
        <v>310</v>
      </c>
      <c r="C170" s="205"/>
      <c r="D170" s="205"/>
      <c r="E170" s="206"/>
      <c r="F170" s="434"/>
      <c r="G170" s="435"/>
      <c r="H170" s="435"/>
      <c r="I170" s="435"/>
      <c r="J170" s="436"/>
    </row>
    <row r="171" spans="1:10" ht="36" customHeight="1" x14ac:dyDescent="0.25">
      <c r="B171" s="428" t="s">
        <v>311</v>
      </c>
      <c r="C171" s="429"/>
      <c r="D171" s="429"/>
      <c r="E171" s="430"/>
      <c r="F171" s="431">
        <v>360</v>
      </c>
      <c r="G171" s="432"/>
      <c r="H171" s="432"/>
      <c r="I171" s="432"/>
      <c r="J171" s="433"/>
    </row>
    <row r="172" spans="1:10" ht="54" customHeight="1" thickBot="1" x14ac:dyDescent="0.3">
      <c r="B172" s="204" t="s">
        <v>307</v>
      </c>
      <c r="C172" s="205"/>
      <c r="D172" s="205"/>
      <c r="E172" s="206"/>
      <c r="F172" s="434"/>
      <c r="G172" s="435"/>
      <c r="H172" s="435"/>
      <c r="I172" s="435"/>
      <c r="J172" s="436"/>
    </row>
    <row r="173" spans="1:10" ht="36" customHeight="1" x14ac:dyDescent="0.25">
      <c r="B173" s="428" t="s">
        <v>312</v>
      </c>
      <c r="C173" s="429"/>
      <c r="D173" s="429"/>
      <c r="E173" s="430"/>
      <c r="F173" s="431">
        <v>300</v>
      </c>
      <c r="G173" s="432"/>
      <c r="H173" s="432"/>
      <c r="I173" s="432"/>
      <c r="J173" s="433"/>
    </row>
    <row r="174" spans="1:10" ht="54" customHeight="1" thickBot="1" x14ac:dyDescent="0.3">
      <c r="B174" s="204" t="s">
        <v>307</v>
      </c>
      <c r="C174" s="205"/>
      <c r="D174" s="205"/>
      <c r="E174" s="206"/>
      <c r="F174" s="434"/>
      <c r="G174" s="435"/>
      <c r="H174" s="435"/>
      <c r="I174" s="435"/>
      <c r="J174" s="436"/>
    </row>
    <row r="175" spans="1:10" ht="36" customHeight="1" x14ac:dyDescent="0.25">
      <c r="B175" s="428" t="s">
        <v>313</v>
      </c>
      <c r="C175" s="429"/>
      <c r="D175" s="429"/>
      <c r="E175" s="430"/>
      <c r="F175" s="431">
        <v>150</v>
      </c>
      <c r="G175" s="432"/>
      <c r="H175" s="432"/>
      <c r="I175" s="432"/>
      <c r="J175" s="433"/>
    </row>
    <row r="176" spans="1:10" ht="54" customHeight="1" thickBot="1" x14ac:dyDescent="0.3">
      <c r="B176" s="204" t="s">
        <v>310</v>
      </c>
      <c r="C176" s="205"/>
      <c r="D176" s="205"/>
      <c r="E176" s="206"/>
      <c r="F176" s="434"/>
      <c r="G176" s="435"/>
      <c r="H176" s="435"/>
      <c r="I176" s="435"/>
      <c r="J176" s="436"/>
    </row>
    <row r="177" spans="1:10" ht="37.5" customHeight="1" thickBot="1" x14ac:dyDescent="0.3">
      <c r="B177" s="204" t="s">
        <v>186</v>
      </c>
      <c r="C177" s="205"/>
      <c r="D177" s="205"/>
      <c r="E177" s="206"/>
      <c r="F177" s="425">
        <v>60</v>
      </c>
      <c r="G177" s="426"/>
      <c r="H177" s="426"/>
      <c r="I177" s="426"/>
      <c r="J177" s="427"/>
    </row>
    <row r="178" spans="1:10" ht="33" customHeight="1" thickBot="1" x14ac:dyDescent="0.3">
      <c r="B178" s="204" t="s">
        <v>187</v>
      </c>
      <c r="C178" s="205"/>
      <c r="D178" s="205"/>
      <c r="E178" s="206"/>
      <c r="F178" s="425">
        <v>99</v>
      </c>
      <c r="G178" s="426"/>
      <c r="H178" s="426"/>
      <c r="I178" s="426"/>
      <c r="J178" s="427"/>
    </row>
    <row r="179" spans="1:10" ht="34.5" customHeight="1" thickBot="1" x14ac:dyDescent="0.3">
      <c r="B179" s="204" t="s">
        <v>188</v>
      </c>
      <c r="C179" s="205"/>
      <c r="D179" s="205"/>
      <c r="E179" s="206"/>
      <c r="F179" s="425">
        <v>150</v>
      </c>
      <c r="G179" s="426"/>
      <c r="H179" s="426"/>
      <c r="I179" s="426"/>
      <c r="J179" s="427"/>
    </row>
    <row r="180" spans="1:10" ht="39" customHeight="1" thickBot="1" x14ac:dyDescent="0.3">
      <c r="B180" s="204" t="s">
        <v>168</v>
      </c>
      <c r="C180" s="205"/>
      <c r="D180" s="205"/>
      <c r="E180" s="206"/>
      <c r="F180" s="425">
        <v>40</v>
      </c>
      <c r="G180" s="426"/>
      <c r="H180" s="426"/>
      <c r="I180" s="426"/>
      <c r="J180" s="427"/>
    </row>
    <row r="181" spans="1:10" ht="36" customHeight="1" thickBot="1" x14ac:dyDescent="0.3">
      <c r="A181" s="7"/>
      <c r="B181" s="119" t="s">
        <v>189</v>
      </c>
      <c r="C181" s="120"/>
      <c r="D181" s="120"/>
      <c r="E181" s="121"/>
      <c r="F181" s="273"/>
      <c r="G181" s="274"/>
      <c r="H181" s="274"/>
      <c r="I181" s="274"/>
      <c r="J181" s="275"/>
    </row>
    <row r="182" spans="1:10" ht="36" customHeight="1" x14ac:dyDescent="0.25">
      <c r="A182" s="7" t="s">
        <v>111</v>
      </c>
      <c r="B182" s="280" t="s">
        <v>227</v>
      </c>
      <c r="C182" s="281"/>
      <c r="D182" s="281"/>
      <c r="E182" s="282"/>
      <c r="F182" s="196">
        <v>61740</v>
      </c>
      <c r="G182" s="139"/>
      <c r="H182" s="139"/>
      <c r="I182" s="139"/>
      <c r="J182" s="197"/>
    </row>
    <row r="183" spans="1:10" ht="36" customHeight="1" x14ac:dyDescent="0.25">
      <c r="A183" s="7" t="s">
        <v>111</v>
      </c>
      <c r="B183" s="280" t="s">
        <v>191</v>
      </c>
      <c r="C183" s="281"/>
      <c r="D183" s="281"/>
      <c r="E183" s="282"/>
      <c r="F183" s="196">
        <v>61740</v>
      </c>
      <c r="G183" s="139"/>
      <c r="H183" s="139"/>
      <c r="I183" s="139"/>
      <c r="J183" s="197"/>
    </row>
    <row r="184" spans="1:10" ht="36" customHeight="1" x14ac:dyDescent="0.25">
      <c r="A184" s="7" t="s">
        <v>111</v>
      </c>
      <c r="B184" s="280" t="s">
        <v>192</v>
      </c>
      <c r="C184" s="281"/>
      <c r="D184" s="281"/>
      <c r="E184" s="282"/>
      <c r="F184" s="196">
        <v>31140</v>
      </c>
      <c r="G184" s="139"/>
      <c r="H184" s="139"/>
      <c r="I184" s="139"/>
      <c r="J184" s="197"/>
    </row>
    <row r="185" spans="1:10" ht="36" customHeight="1" x14ac:dyDescent="0.25">
      <c r="A185" s="7" t="s">
        <v>113</v>
      </c>
      <c r="B185" s="280" t="s">
        <v>270</v>
      </c>
      <c r="C185" s="281"/>
      <c r="D185" s="281"/>
      <c r="E185" s="282"/>
      <c r="F185" s="196">
        <v>370800</v>
      </c>
      <c r="G185" s="139"/>
      <c r="H185" s="139"/>
      <c r="I185" s="139"/>
      <c r="J185" s="197"/>
    </row>
    <row r="186" spans="1:10" ht="36" customHeight="1" x14ac:dyDescent="0.25">
      <c r="A186" s="7" t="s">
        <v>113</v>
      </c>
      <c r="B186" s="280" t="s">
        <v>194</v>
      </c>
      <c r="C186" s="281"/>
      <c r="D186" s="281"/>
      <c r="E186" s="282"/>
      <c r="F186" s="196">
        <v>370800</v>
      </c>
      <c r="G186" s="139"/>
      <c r="H186" s="139"/>
      <c r="I186" s="139"/>
      <c r="J186" s="197"/>
    </row>
    <row r="187" spans="1:10" ht="36" customHeight="1" x14ac:dyDescent="0.25">
      <c r="A187" s="7" t="s">
        <v>113</v>
      </c>
      <c r="B187" s="280" t="s">
        <v>195</v>
      </c>
      <c r="C187" s="281"/>
      <c r="D187" s="281"/>
      <c r="E187" s="282"/>
      <c r="F187" s="196">
        <v>187200</v>
      </c>
      <c r="G187" s="139"/>
      <c r="H187" s="139"/>
      <c r="I187" s="139"/>
      <c r="J187" s="197"/>
    </row>
    <row r="188" spans="1:10" ht="36" customHeight="1" x14ac:dyDescent="0.25">
      <c r="A188" s="7"/>
      <c r="B188" s="94" t="s">
        <v>196</v>
      </c>
      <c r="C188" s="95"/>
      <c r="D188" s="95"/>
      <c r="E188" s="96"/>
      <c r="F188" s="196">
        <v>61740</v>
      </c>
      <c r="G188" s="139"/>
      <c r="H188" s="139"/>
      <c r="I188" s="139"/>
      <c r="J188" s="197"/>
    </row>
    <row r="189" spans="1:10" ht="54" customHeight="1" thickBot="1" x14ac:dyDescent="0.3">
      <c r="A189" s="7"/>
      <c r="B189" s="350" t="s">
        <v>197</v>
      </c>
      <c r="C189" s="351"/>
      <c r="D189" s="351"/>
      <c r="E189" s="352"/>
      <c r="F189" s="443"/>
      <c r="G189" s="444"/>
      <c r="H189" s="444"/>
      <c r="I189" s="444"/>
      <c r="J189" s="445"/>
    </row>
    <row r="190" spans="1:10" ht="36" customHeight="1" x14ac:dyDescent="0.25">
      <c r="A190" s="7"/>
      <c r="B190" s="112" t="s">
        <v>198</v>
      </c>
      <c r="C190" s="113"/>
      <c r="D190" s="113"/>
      <c r="E190" s="114"/>
      <c r="F190" s="115">
        <v>52740</v>
      </c>
      <c r="G190" s="116"/>
      <c r="H190" s="116"/>
      <c r="I190" s="116"/>
      <c r="J190" s="117"/>
    </row>
    <row r="191" spans="1:10" ht="36" customHeight="1" x14ac:dyDescent="0.25">
      <c r="A191" s="7"/>
      <c r="B191" s="112" t="s">
        <v>199</v>
      </c>
      <c r="C191" s="113"/>
      <c r="D191" s="113"/>
      <c r="E191" s="114"/>
      <c r="F191" s="115">
        <v>104940</v>
      </c>
      <c r="G191" s="116"/>
      <c r="H191" s="116"/>
      <c r="I191" s="116"/>
      <c r="J191" s="117"/>
    </row>
    <row r="192" spans="1:10" ht="36" customHeight="1" x14ac:dyDescent="0.25">
      <c r="A192" s="7"/>
      <c r="B192" s="112" t="s">
        <v>200</v>
      </c>
      <c r="C192" s="113"/>
      <c r="D192" s="113"/>
      <c r="E192" s="114"/>
      <c r="F192" s="115">
        <v>131940</v>
      </c>
      <c r="G192" s="116"/>
      <c r="H192" s="116"/>
      <c r="I192" s="116"/>
      <c r="J192" s="117"/>
    </row>
    <row r="193" spans="1:10" ht="36" customHeight="1" x14ac:dyDescent="0.25">
      <c r="A193" s="7"/>
      <c r="B193" s="112" t="s">
        <v>201</v>
      </c>
      <c r="C193" s="113"/>
      <c r="D193" s="113"/>
      <c r="E193" s="114"/>
      <c r="F193" s="115">
        <v>1440</v>
      </c>
      <c r="G193" s="116"/>
      <c r="H193" s="116"/>
      <c r="I193" s="116"/>
      <c r="J193" s="117"/>
    </row>
    <row r="194" spans="1:10" ht="36" customHeight="1" x14ac:dyDescent="0.25">
      <c r="A194" s="7"/>
      <c r="B194" s="112" t="s">
        <v>202</v>
      </c>
      <c r="C194" s="113"/>
      <c r="D194" s="113"/>
      <c r="E194" s="114"/>
      <c r="F194" s="115">
        <v>76140</v>
      </c>
      <c r="G194" s="116"/>
      <c r="H194" s="116"/>
      <c r="I194" s="116"/>
      <c r="J194" s="117"/>
    </row>
    <row r="195" spans="1:10" ht="36" customHeight="1" x14ac:dyDescent="0.25">
      <c r="A195" s="7"/>
      <c r="B195" s="112" t="s">
        <v>203</v>
      </c>
      <c r="C195" s="113"/>
      <c r="D195" s="113"/>
      <c r="E195" s="114"/>
      <c r="F195" s="115">
        <v>151740</v>
      </c>
      <c r="G195" s="116"/>
      <c r="H195" s="116"/>
      <c r="I195" s="116"/>
      <c r="J195" s="117"/>
    </row>
    <row r="196" spans="1:10" ht="36" customHeight="1" x14ac:dyDescent="0.25">
      <c r="A196" s="7"/>
      <c r="B196" s="112" t="s">
        <v>204</v>
      </c>
      <c r="C196" s="113"/>
      <c r="D196" s="113"/>
      <c r="E196" s="114"/>
      <c r="F196" s="115">
        <v>189540</v>
      </c>
      <c r="G196" s="116"/>
      <c r="H196" s="116"/>
      <c r="I196" s="116"/>
      <c r="J196" s="117"/>
    </row>
    <row r="197" spans="1:10" ht="36" customHeight="1" thickBot="1" x14ac:dyDescent="0.3">
      <c r="A197" s="7"/>
      <c r="B197" s="112" t="s">
        <v>205</v>
      </c>
      <c r="C197" s="113"/>
      <c r="D197" s="113"/>
      <c r="E197" s="114"/>
      <c r="F197" s="115">
        <v>2340</v>
      </c>
      <c r="G197" s="116"/>
      <c r="H197" s="116"/>
      <c r="I197" s="116"/>
      <c r="J197" s="117"/>
    </row>
    <row r="198" spans="1:10" ht="36" customHeight="1" x14ac:dyDescent="0.25">
      <c r="A198" s="7"/>
      <c r="B198" s="300" t="s">
        <v>185</v>
      </c>
      <c r="C198" s="301"/>
      <c r="D198" s="301"/>
      <c r="E198" s="301"/>
      <c r="F198" s="301"/>
      <c r="G198" s="301"/>
      <c r="H198" s="301"/>
      <c r="I198" s="301"/>
      <c r="J198" s="302"/>
    </row>
    <row r="199" spans="1:10" ht="36" customHeight="1" thickBot="1" x14ac:dyDescent="0.3">
      <c r="A199" s="7"/>
      <c r="B199" s="330" t="s">
        <v>206</v>
      </c>
      <c r="C199" s="330"/>
      <c r="D199" s="330"/>
      <c r="E199" s="330"/>
      <c r="F199" s="311">
        <v>200</v>
      </c>
      <c r="G199" s="311"/>
      <c r="H199" s="311"/>
      <c r="I199" s="311"/>
      <c r="J199" s="312"/>
    </row>
    <row r="200" spans="1:10" ht="24" customHeight="1" thickBot="1" x14ac:dyDescent="0.3">
      <c r="A200" s="7"/>
      <c r="B200" s="85"/>
      <c r="C200" s="86"/>
      <c r="D200" s="86"/>
      <c r="E200" s="87"/>
      <c r="F200" s="88"/>
      <c r="G200" s="89"/>
      <c r="H200" s="89"/>
      <c r="I200" s="89"/>
      <c r="J200" s="90"/>
    </row>
    <row r="201" spans="1:10" ht="54" customHeight="1" thickBot="1" x14ac:dyDescent="0.3">
      <c r="A201" s="7" t="s">
        <v>111</v>
      </c>
      <c r="B201" s="193" t="s">
        <v>272</v>
      </c>
      <c r="C201" s="194"/>
      <c r="D201" s="194"/>
      <c r="E201" s="195"/>
      <c r="F201" s="126"/>
      <c r="G201" s="127"/>
      <c r="H201" s="127"/>
      <c r="I201" s="127"/>
      <c r="J201" s="128"/>
    </row>
    <row r="202" spans="1:10" ht="36" customHeight="1" thickBot="1" x14ac:dyDescent="0.3">
      <c r="A202" s="7" t="s">
        <v>111</v>
      </c>
      <c r="B202" s="419" t="s">
        <v>273</v>
      </c>
      <c r="C202" s="420"/>
      <c r="D202" s="420"/>
      <c r="E202" s="421"/>
      <c r="F202" s="46"/>
      <c r="G202" s="46"/>
      <c r="H202" s="46"/>
      <c r="I202" s="46"/>
      <c r="J202" s="47"/>
    </row>
    <row r="203" spans="1:10" ht="21" customHeight="1" x14ac:dyDescent="0.25">
      <c r="A203" s="7"/>
      <c r="B203" s="27"/>
      <c r="C203" s="28"/>
      <c r="D203" s="28"/>
      <c r="E203" s="28"/>
      <c r="F203" s="29"/>
      <c r="G203" s="29"/>
      <c r="H203" s="29"/>
      <c r="I203" s="29"/>
      <c r="J203" s="29"/>
    </row>
    <row r="204" spans="1:10" ht="67.5" customHeight="1" x14ac:dyDescent="0.25">
      <c r="A204" s="7"/>
      <c r="B204" s="91" t="s">
        <v>275</v>
      </c>
      <c r="C204" s="91"/>
      <c r="D204" s="91"/>
      <c r="E204" s="91"/>
      <c r="F204" s="91"/>
      <c r="G204" s="91"/>
      <c r="H204" s="91"/>
      <c r="I204" s="91"/>
      <c r="J204" s="91"/>
    </row>
    <row r="205" spans="1:10" ht="21" x14ac:dyDescent="0.25">
      <c r="A205" s="7" t="s">
        <v>113</v>
      </c>
      <c r="B205" s="92" t="s">
        <v>209</v>
      </c>
      <c r="C205" s="92"/>
      <c r="D205" s="92"/>
      <c r="E205" s="92"/>
      <c r="F205" s="92"/>
      <c r="G205" s="92"/>
      <c r="H205" s="92"/>
      <c r="I205" s="92"/>
      <c r="J205" s="92"/>
    </row>
    <row r="206" spans="1:10" s="37" customFormat="1" ht="20.100000000000001" customHeight="1" x14ac:dyDescent="0.25">
      <c r="B206" s="55"/>
      <c r="F206" s="56"/>
      <c r="G206" s="56"/>
      <c r="H206" s="56"/>
      <c r="I206" s="56"/>
      <c r="J206" s="56"/>
    </row>
    <row r="207" spans="1:10" s="48" customFormat="1" ht="36" customHeight="1" thickBot="1" x14ac:dyDescent="0.3">
      <c r="B207" s="341" t="s">
        <v>276</v>
      </c>
      <c r="C207" s="341"/>
      <c r="D207" s="341"/>
      <c r="E207" s="341"/>
      <c r="F207" s="341"/>
      <c r="G207" s="341"/>
      <c r="H207" s="341"/>
      <c r="I207" s="341"/>
    </row>
    <row r="208" spans="1:10" s="32" customFormat="1" ht="36" customHeight="1" thickBot="1" x14ac:dyDescent="0.3">
      <c r="B208" s="342" t="s">
        <v>277</v>
      </c>
      <c r="C208" s="343"/>
      <c r="D208" s="343"/>
      <c r="E208" s="343"/>
      <c r="F208" s="343"/>
      <c r="G208" s="343"/>
      <c r="H208" s="343"/>
      <c r="I208" s="344"/>
    </row>
    <row r="209" spans="1:10" ht="81" customHeight="1" thickBot="1" x14ac:dyDescent="0.3">
      <c r="B209" s="403" t="s">
        <v>278</v>
      </c>
      <c r="C209" s="404"/>
      <c r="D209" s="405" t="s">
        <v>279</v>
      </c>
      <c r="E209" s="406"/>
      <c r="F209" s="407"/>
      <c r="G209" s="348" t="s">
        <v>280</v>
      </c>
      <c r="H209" s="348"/>
      <c r="I209" s="349"/>
    </row>
    <row r="210" spans="1:10" ht="36" customHeight="1" x14ac:dyDescent="0.25">
      <c r="B210" s="408" t="s">
        <v>281</v>
      </c>
      <c r="C210" s="409"/>
      <c r="D210" s="410" t="s">
        <v>282</v>
      </c>
      <c r="E210" s="411"/>
      <c r="F210" s="411"/>
      <c r="G210" s="416">
        <v>1500</v>
      </c>
      <c r="H210" s="333"/>
      <c r="I210" s="336"/>
    </row>
    <row r="211" spans="1:10" ht="36" customHeight="1" x14ac:dyDescent="0.25">
      <c r="B211" s="417" t="s">
        <v>283</v>
      </c>
      <c r="C211" s="418"/>
      <c r="D211" s="412"/>
      <c r="E211" s="413"/>
      <c r="F211" s="413"/>
      <c r="G211" s="397">
        <v>1380</v>
      </c>
      <c r="H211" s="334"/>
      <c r="I211" s="340"/>
    </row>
    <row r="212" spans="1:10" ht="36" customHeight="1" x14ac:dyDescent="0.25">
      <c r="B212" s="417" t="s">
        <v>284</v>
      </c>
      <c r="C212" s="418"/>
      <c r="D212" s="412"/>
      <c r="E212" s="413"/>
      <c r="F212" s="413"/>
      <c r="G212" s="397">
        <v>1290</v>
      </c>
      <c r="H212" s="334"/>
      <c r="I212" s="340"/>
    </row>
    <row r="213" spans="1:10" ht="54" customHeight="1" thickBot="1" x14ac:dyDescent="0.3">
      <c r="B213" s="398" t="s">
        <v>285</v>
      </c>
      <c r="C213" s="399"/>
      <c r="D213" s="414"/>
      <c r="E213" s="415"/>
      <c r="F213" s="415"/>
      <c r="G213" s="400">
        <v>1170</v>
      </c>
      <c r="H213" s="401"/>
      <c r="I213" s="402"/>
    </row>
    <row r="214" spans="1:10" ht="16.5" customHeight="1" x14ac:dyDescent="0.25">
      <c r="B214" s="49"/>
      <c r="C214" s="49"/>
      <c r="D214" s="50"/>
      <c r="E214" s="50"/>
      <c r="F214" s="50"/>
      <c r="G214" s="51"/>
      <c r="H214" s="50"/>
      <c r="I214" s="50"/>
    </row>
    <row r="215" spans="1:10" ht="40.5" customHeight="1" x14ac:dyDescent="0.25">
      <c r="A215" s="7"/>
      <c r="B215" s="93" t="s">
        <v>210</v>
      </c>
      <c r="C215" s="93"/>
      <c r="D215" s="93"/>
      <c r="E215" s="93"/>
      <c r="F215" s="93"/>
      <c r="G215" s="93"/>
      <c r="H215" s="93"/>
      <c r="I215" s="93"/>
      <c r="J215" s="93"/>
    </row>
    <row r="216" spans="1:10" ht="18" customHeight="1" x14ac:dyDescent="0.25">
      <c r="A216" s="7"/>
      <c r="F216" s="34"/>
      <c r="G216" s="34"/>
      <c r="H216" s="34"/>
      <c r="I216" s="34"/>
      <c r="J216" s="34"/>
    </row>
    <row r="217" spans="1:10" x14ac:dyDescent="0.25">
      <c r="F217" s="34"/>
      <c r="G217" s="34"/>
      <c r="H217" s="34"/>
      <c r="I217" s="34"/>
      <c r="J217" s="34"/>
    </row>
  </sheetData>
  <sheetProtection selectLockedCells="1" selectUnlockedCells="1"/>
  <mergeCells count="403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7:E167"/>
    <mergeCell ref="F167:J168"/>
    <mergeCell ref="B168:E168"/>
    <mergeCell ref="B169:E169"/>
    <mergeCell ref="F169:J170"/>
    <mergeCell ref="B170:E170"/>
    <mergeCell ref="B162:E162"/>
    <mergeCell ref="F162:J162"/>
    <mergeCell ref="B163:E163"/>
    <mergeCell ref="F163:J163"/>
    <mergeCell ref="B164:J164"/>
    <mergeCell ref="B165:E165"/>
    <mergeCell ref="F165:J166"/>
    <mergeCell ref="B166:E166"/>
    <mergeCell ref="B175:E175"/>
    <mergeCell ref="F175:J176"/>
    <mergeCell ref="B176:E176"/>
    <mergeCell ref="B177:E177"/>
    <mergeCell ref="F177:J177"/>
    <mergeCell ref="B178:E178"/>
    <mergeCell ref="F178:J178"/>
    <mergeCell ref="B171:E171"/>
    <mergeCell ref="F171:J172"/>
    <mergeCell ref="B172:E172"/>
    <mergeCell ref="B173:E173"/>
    <mergeCell ref="F173:J174"/>
    <mergeCell ref="B174:E174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201:E201"/>
    <mergeCell ref="F201:J201"/>
    <mergeCell ref="B202:E202"/>
    <mergeCell ref="B204:J204"/>
    <mergeCell ref="B205:J205"/>
    <mergeCell ref="B207:I207"/>
    <mergeCell ref="B197:E197"/>
    <mergeCell ref="F197:J197"/>
    <mergeCell ref="B198:J198"/>
    <mergeCell ref="B199:E199"/>
    <mergeCell ref="F199:J199"/>
    <mergeCell ref="B200:E200"/>
    <mergeCell ref="F200:J200"/>
    <mergeCell ref="G212:I212"/>
    <mergeCell ref="B213:C213"/>
    <mergeCell ref="G213:I213"/>
    <mergeCell ref="B215:J215"/>
    <mergeCell ref="B208:I208"/>
    <mergeCell ref="B209:C209"/>
    <mergeCell ref="D209:F209"/>
    <mergeCell ref="G209:I209"/>
    <mergeCell ref="B210:C210"/>
    <mergeCell ref="D210:F213"/>
    <mergeCell ref="G210:I210"/>
    <mergeCell ref="B211:C211"/>
    <mergeCell ref="G211:I211"/>
    <mergeCell ref="B212:C2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2021-02-04T03:35:40Z</dcterms:modified>
</cp:coreProperties>
</file>