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B:\УК\Коммерческий департамент\Служба продаж\Отдел трейд-маркетинга\Текущая\Прайс\2021\Прайс-лист с 01.01.2021\"/>
    </mc:Choice>
  </mc:AlternateContent>
  <bookViews>
    <workbookView xWindow="0" yWindow="0" windowWidth="28800" windowHeight="12435" activeTab="3"/>
  </bookViews>
  <sheets>
    <sheet name="список городов" sheetId="279" r:id="rId1"/>
    <sheet name="Абакан" sheetId="280" r:id="rId2"/>
    <sheet name="Альметьевск" sheetId="281" r:id="rId3"/>
    <sheet name="Армавир" sheetId="282" r:id="rId4"/>
    <sheet name="Архангельск" sheetId="283" r:id="rId5"/>
    <sheet name="Астрахань" sheetId="284" r:id="rId6"/>
    <sheet name="Барнаул" sheetId="285" r:id="rId7"/>
    <sheet name="Белгород" sheetId="286" r:id="rId8"/>
    <sheet name="Бийск" sheetId="287" r:id="rId9"/>
    <sheet name="Благовещенск" sheetId="288" r:id="rId10"/>
    <sheet name="Братск" sheetId="289" r:id="rId11"/>
    <sheet name="Брянск" sheetId="290" r:id="rId12"/>
    <sheet name="Великий Новгород" sheetId="291" r:id="rId13"/>
    <sheet name="Владивосток" sheetId="292" r:id="rId14"/>
    <sheet name="Владимир" sheetId="293" r:id="rId15"/>
    <sheet name="Волгоград" sheetId="294" r:id="rId16"/>
    <sheet name="Вологда" sheetId="295" r:id="rId17"/>
    <sheet name="Воронеж" sheetId="296" r:id="rId18"/>
    <sheet name="Грозный" sheetId="297" r:id="rId19"/>
    <sheet name="Димитровград" sheetId="298" r:id="rId20"/>
    <sheet name="Екатеринбург" sheetId="299" r:id="rId21"/>
    <sheet name="Иваново" sheetId="300" r:id="rId22"/>
    <sheet name="Ижевск" sheetId="301" r:id="rId23"/>
    <sheet name="Йошкар-Ола" sheetId="302" r:id="rId24"/>
    <sheet name="Иркутск" sheetId="303" r:id="rId25"/>
    <sheet name="КавМинВоды" sheetId="304" r:id="rId26"/>
    <sheet name="Казань" sheetId="305" r:id="rId27"/>
    <sheet name="Калининград" sheetId="306" r:id="rId28"/>
    <sheet name="Калуга" sheetId="307" r:id="rId29"/>
    <sheet name="Каменск-Уральский" sheetId="308" r:id="rId30"/>
    <sheet name="Кемерово" sheetId="309" r:id="rId31"/>
    <sheet name="Киров" sheetId="310" r:id="rId32"/>
    <sheet name="Когалым" sheetId="311" r:id="rId33"/>
    <sheet name="Комсомольск-на-Амуре" sheetId="312" r:id="rId34"/>
    <sheet name="Кострома" sheetId="313" r:id="rId35"/>
    <sheet name="Краснодар" sheetId="314" r:id="rId36"/>
    <sheet name="Красноярск" sheetId="315" r:id="rId37"/>
    <sheet name="Курган" sheetId="316" r:id="rId38"/>
    <sheet name="Курск" sheetId="317" r:id="rId39"/>
    <sheet name="Ленинск-Кузнецкий" sheetId="318" r:id="rId40"/>
    <sheet name="Липецк" sheetId="319" r:id="rId41"/>
    <sheet name="Магнитогорск" sheetId="320" r:id="rId42"/>
    <sheet name="Майкоп" sheetId="321" r:id="rId43"/>
    <sheet name="Махачкала" sheetId="322" r:id="rId44"/>
    <sheet name="Миасс и Златоуст" sheetId="323" r:id="rId45"/>
    <sheet name="Мурманская область" sheetId="324" r:id="rId46"/>
    <sheet name="Набережные Челны" sheetId="325" r:id="rId47"/>
    <sheet name="Находка" sheetId="326" r:id="rId48"/>
    <sheet name="Нижневартовск" sheetId="327" r:id="rId49"/>
    <sheet name="Нижний Новгород" sheetId="328" r:id="rId50"/>
    <sheet name="Нижний Тагил" sheetId="329" r:id="rId51"/>
    <sheet name="Новокузнецк" sheetId="330" r:id="rId52"/>
    <sheet name="Новороссийск" sheetId="331" r:id="rId53"/>
    <sheet name="Новосибирск" sheetId="332" r:id="rId54"/>
    <sheet name="Новый Уренгой" sheetId="333" r:id="rId55"/>
    <sheet name="Норильск" sheetId="334" r:id="rId56"/>
    <sheet name="Ноябрьск" sheetId="335" r:id="rId57"/>
    <sheet name="Омск" sheetId="336" r:id="rId58"/>
    <sheet name="Орёл" sheetId="337" r:id="rId59"/>
    <sheet name="Оренбург" sheetId="338" r:id="rId60"/>
    <sheet name="Пенза" sheetId="339" r:id="rId61"/>
    <sheet name="Пермь" sheetId="340" r:id="rId62"/>
    <sheet name="Петрозаводск" sheetId="341" r:id="rId63"/>
    <sheet name="Петропавловск-Камчатский" sheetId="342" r:id="rId64"/>
    <sheet name="Псков" sheetId="343" r:id="rId65"/>
    <sheet name="Республика Алтай" sheetId="344" r:id="rId66"/>
    <sheet name="Ростов-на-Дону" sheetId="345" r:id="rId67"/>
    <sheet name="Рязань" sheetId="346" r:id="rId68"/>
    <sheet name="Самара" sheetId="347" r:id="rId69"/>
    <sheet name="Санкт-Петербург" sheetId="348" r:id="rId70"/>
    <sheet name="Саранск" sheetId="349" r:id="rId71"/>
    <sheet name="Саратов" sheetId="350" r:id="rId72"/>
    <sheet name="Смоленск" sheetId="351" r:id="rId73"/>
    <sheet name="Сочи" sheetId="352" r:id="rId74"/>
    <sheet name="Ставрополь" sheetId="353" r:id="rId75"/>
    <sheet name="Старый Оскол" sheetId="354" r:id="rId76"/>
    <sheet name="Стерлитамак" sheetId="355" r:id="rId77"/>
    <sheet name="Сургут" sheetId="356" r:id="rId78"/>
    <sheet name="Сыктывкар" sheetId="357" r:id="rId79"/>
    <sheet name="Таганрог" sheetId="358" r:id="rId80"/>
    <sheet name="Тамбов" sheetId="359" r:id="rId81"/>
    <sheet name="Тверь" sheetId="360" r:id="rId82"/>
    <sheet name="Тобольск" sheetId="361" r:id="rId83"/>
    <sheet name="Тольятти" sheetId="362" r:id="rId84"/>
    <sheet name="Томск" sheetId="363" r:id="rId85"/>
    <sheet name="Тула" sheetId="364" r:id="rId86"/>
    <sheet name="Тюмень" sheetId="365" r:id="rId87"/>
    <sheet name="Улан-Удэ" sheetId="366" r:id="rId88"/>
    <sheet name="Ульяновск" sheetId="367" r:id="rId89"/>
    <sheet name="Уссурийск" sheetId="368" r:id="rId90"/>
    <sheet name="Уфа" sheetId="369" r:id="rId91"/>
    <sheet name="Ухта" sheetId="370" r:id="rId92"/>
    <sheet name="Хабаровск" sheetId="371" r:id="rId93"/>
    <sheet name="Ханты-Мансийск" sheetId="372" r:id="rId94"/>
    <sheet name="Чебоксары" sheetId="373" r:id="rId95"/>
    <sheet name="Челябинск" sheetId="374" r:id="rId96"/>
    <sheet name="Чита" sheetId="375" r:id="rId97"/>
    <sheet name="Шерегеш" sheetId="376" r:id="rId98"/>
    <sheet name="Южно-Сахалинск" sheetId="377" r:id="rId99"/>
    <sheet name="Якутск" sheetId="378" r:id="rId100"/>
    <sheet name="Ярославль" sheetId="379" r:id="rId101"/>
    <sheet name="Москва" sheetId="380" r:id="rId10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0" i="380" l="1"/>
  <c r="F141" i="380"/>
  <c r="F118" i="380"/>
  <c r="F17" i="380"/>
  <c r="J12" i="380"/>
  <c r="I12" i="380"/>
  <c r="G12" i="380"/>
  <c r="F12" i="380"/>
  <c r="J11" i="380"/>
  <c r="I11" i="380"/>
  <c r="G11" i="380"/>
  <c r="F11" i="380"/>
  <c r="I8" i="380"/>
  <c r="G8" i="380"/>
  <c r="B4" i="380"/>
  <c r="J126" i="379"/>
  <c r="I126" i="379"/>
  <c r="G126" i="379"/>
  <c r="F126" i="379"/>
  <c r="J123" i="379"/>
  <c r="I123" i="379"/>
  <c r="G123" i="379"/>
  <c r="F123" i="379"/>
  <c r="F83" i="379"/>
  <c r="F71" i="379"/>
  <c r="F17" i="379"/>
  <c r="J8" i="379"/>
  <c r="I8" i="379"/>
  <c r="G8" i="379"/>
  <c r="F8" i="379"/>
  <c r="B4" i="379"/>
  <c r="J129" i="378"/>
  <c r="G129" i="378"/>
  <c r="J126" i="378"/>
  <c r="I126" i="378"/>
  <c r="G126" i="378"/>
  <c r="F126" i="378"/>
  <c r="F86" i="378"/>
  <c r="F74" i="378"/>
  <c r="F51" i="378"/>
  <c r="F20" i="378"/>
  <c r="J12" i="378"/>
  <c r="I12" i="378"/>
  <c r="G12" i="378"/>
  <c r="F12" i="378"/>
  <c r="J11" i="378"/>
  <c r="I11" i="378"/>
  <c r="G11" i="378"/>
  <c r="F11" i="378"/>
  <c r="J9" i="378"/>
  <c r="G9" i="378"/>
  <c r="B4" i="378"/>
  <c r="J119" i="377"/>
  <c r="G119" i="377"/>
  <c r="J116" i="377"/>
  <c r="I116" i="377"/>
  <c r="G116" i="377"/>
  <c r="F116" i="377"/>
  <c r="J113" i="377"/>
  <c r="I113" i="377"/>
  <c r="G113" i="377"/>
  <c r="F113" i="377"/>
  <c r="F73" i="377"/>
  <c r="F61" i="377"/>
  <c r="F17" i="377"/>
  <c r="J9" i="377"/>
  <c r="I9" i="377"/>
  <c r="G9" i="377"/>
  <c r="F9" i="377"/>
  <c r="J8" i="377"/>
  <c r="G8" i="377"/>
  <c r="B4" i="377"/>
  <c r="F73" i="376"/>
  <c r="F38" i="376"/>
  <c r="B4" i="376"/>
  <c r="J132" i="375"/>
  <c r="I132" i="375"/>
  <c r="G132" i="375"/>
  <c r="F132" i="375"/>
  <c r="J126" i="375"/>
  <c r="G126" i="375"/>
  <c r="F86" i="375"/>
  <c r="F74" i="375"/>
  <c r="F51" i="375"/>
  <c r="F20" i="375"/>
  <c r="J12" i="375"/>
  <c r="I12" i="375"/>
  <c r="G12" i="375"/>
  <c r="F12" i="375"/>
  <c r="J11" i="375"/>
  <c r="G11" i="375"/>
  <c r="J8" i="375"/>
  <c r="I8" i="375"/>
  <c r="G8" i="375"/>
  <c r="F8" i="375"/>
  <c r="B4" i="375"/>
  <c r="F81" i="374"/>
  <c r="F69" i="374"/>
  <c r="F46" i="374"/>
  <c r="F20" i="374"/>
  <c r="J12" i="374"/>
  <c r="I12" i="374"/>
  <c r="G12" i="374"/>
  <c r="F12" i="374"/>
  <c r="J11" i="374"/>
  <c r="I11" i="374"/>
  <c r="G11" i="374"/>
  <c r="F11" i="374"/>
  <c r="J9" i="374"/>
  <c r="G9" i="374"/>
  <c r="B4" i="374"/>
  <c r="J132" i="373"/>
  <c r="G132" i="373"/>
  <c r="J129" i="373"/>
  <c r="I129" i="373"/>
  <c r="G129" i="373"/>
  <c r="F129" i="373"/>
  <c r="J126" i="373"/>
  <c r="I126" i="373"/>
  <c r="G126" i="373"/>
  <c r="F126" i="373"/>
  <c r="F86" i="373"/>
  <c r="F74" i="373"/>
  <c r="F51" i="373"/>
  <c r="F20" i="373"/>
  <c r="I11" i="373"/>
  <c r="G11" i="373"/>
  <c r="J9" i="373"/>
  <c r="I9" i="373"/>
  <c r="G9" i="373"/>
  <c r="F9" i="373"/>
  <c r="J8" i="373"/>
  <c r="G8" i="373"/>
  <c r="F8" i="373"/>
  <c r="B4" i="373"/>
  <c r="J122" i="372"/>
  <c r="I122" i="372"/>
  <c r="F122" i="372"/>
  <c r="I119" i="372"/>
  <c r="G119" i="372"/>
  <c r="F64" i="372"/>
  <c r="F41" i="372"/>
  <c r="F20" i="372"/>
  <c r="I12" i="372"/>
  <c r="J12" i="372"/>
  <c r="G12" i="372"/>
  <c r="J11" i="372"/>
  <c r="I11" i="372"/>
  <c r="F11" i="372"/>
  <c r="I9" i="372"/>
  <c r="J9" i="372"/>
  <c r="G9" i="372"/>
  <c r="B4" i="372"/>
  <c r="J127" i="371"/>
  <c r="G127" i="371"/>
  <c r="J124" i="371"/>
  <c r="I124" i="371"/>
  <c r="F124" i="371"/>
  <c r="I121" i="371"/>
  <c r="J121" i="371"/>
  <c r="G121" i="371"/>
  <c r="F81" i="371"/>
  <c r="F69" i="371"/>
  <c r="F46" i="371"/>
  <c r="F20" i="371"/>
  <c r="J12" i="371"/>
  <c r="G12" i="371"/>
  <c r="J9" i="371"/>
  <c r="I9" i="371"/>
  <c r="G9" i="371"/>
  <c r="F9" i="371"/>
  <c r="J8" i="371"/>
  <c r="I8" i="371"/>
  <c r="G8" i="371"/>
  <c r="F8" i="371"/>
  <c r="B4" i="371"/>
  <c r="I122" i="370"/>
  <c r="J122" i="370"/>
  <c r="G122" i="370"/>
  <c r="F122" i="370"/>
  <c r="J116" i="370"/>
  <c r="G116" i="370"/>
  <c r="F116" i="370"/>
  <c r="F76" i="370"/>
  <c r="F64" i="370"/>
  <c r="F41" i="370"/>
  <c r="F20" i="370"/>
  <c r="I11" i="370"/>
  <c r="G11" i="370"/>
  <c r="J9" i="370"/>
  <c r="I9" i="370"/>
  <c r="G9" i="370"/>
  <c r="F9" i="370"/>
  <c r="J8" i="370"/>
  <c r="G8" i="370"/>
  <c r="F8" i="370"/>
  <c r="B4" i="370"/>
  <c r="F106" i="369"/>
  <c r="F94" i="369"/>
  <c r="F71" i="369"/>
  <c r="F20" i="369"/>
  <c r="J12" i="369"/>
  <c r="I12" i="369"/>
  <c r="F12" i="369"/>
  <c r="J11" i="369"/>
  <c r="G11" i="369"/>
  <c r="I8" i="369"/>
  <c r="G8" i="369"/>
  <c r="F8" i="369"/>
  <c r="B4" i="369"/>
  <c r="J116" i="368"/>
  <c r="G116" i="368"/>
  <c r="F116" i="368"/>
  <c r="J113" i="368"/>
  <c r="I113" i="368"/>
  <c r="F113" i="368"/>
  <c r="F73" i="368"/>
  <c r="F61" i="368"/>
  <c r="F38" i="368"/>
  <c r="F17" i="368"/>
  <c r="J9" i="368"/>
  <c r="G9" i="368"/>
  <c r="B4" i="368"/>
  <c r="J122" i="367"/>
  <c r="G122" i="367"/>
  <c r="J119" i="367"/>
  <c r="I119" i="367"/>
  <c r="G119" i="367"/>
  <c r="F119" i="367"/>
  <c r="I116" i="367"/>
  <c r="G116" i="367"/>
  <c r="F116" i="367"/>
  <c r="F76" i="367"/>
  <c r="F64" i="367"/>
  <c r="F20" i="367"/>
  <c r="J12" i="367"/>
  <c r="I12" i="367"/>
  <c r="G12" i="367"/>
  <c r="F12" i="367"/>
  <c r="J11" i="367"/>
  <c r="G11" i="367"/>
  <c r="J8" i="367"/>
  <c r="I8" i="367"/>
  <c r="G8" i="367"/>
  <c r="F8" i="367"/>
  <c r="B4" i="367"/>
  <c r="J139" i="366"/>
  <c r="G139" i="366"/>
  <c r="J136" i="366"/>
  <c r="I136" i="366"/>
  <c r="F136" i="366"/>
  <c r="F96" i="366"/>
  <c r="F84" i="366"/>
  <c r="F61" i="366"/>
  <c r="F20" i="366"/>
  <c r="J12" i="366"/>
  <c r="I12" i="366"/>
  <c r="G12" i="366"/>
  <c r="F12" i="366"/>
  <c r="I9" i="366"/>
  <c r="J9" i="366"/>
  <c r="G9" i="366"/>
  <c r="J8" i="366"/>
  <c r="G8" i="366"/>
  <c r="B4" i="366"/>
  <c r="J129" i="365"/>
  <c r="I129" i="365"/>
  <c r="G129" i="365"/>
  <c r="F129" i="365"/>
  <c r="J126" i="365"/>
  <c r="I126" i="365"/>
  <c r="G126" i="365"/>
  <c r="F126" i="365"/>
  <c r="G123" i="365"/>
  <c r="F71" i="365"/>
  <c r="F48" i="365"/>
  <c r="F17" i="365"/>
  <c r="J9" i="365"/>
  <c r="G9" i="365"/>
  <c r="G8" i="365"/>
  <c r="B4" i="365"/>
  <c r="J120" i="364"/>
  <c r="G120" i="364"/>
  <c r="J117" i="364"/>
  <c r="I117" i="364"/>
  <c r="G117" i="364"/>
  <c r="F117" i="364"/>
  <c r="J113" i="364"/>
  <c r="I113" i="364"/>
  <c r="G113" i="364"/>
  <c r="F113" i="364"/>
  <c r="F73" i="364"/>
  <c r="F61" i="364"/>
  <c r="F38" i="364"/>
  <c r="F17" i="364"/>
  <c r="J9" i="364"/>
  <c r="G9" i="364"/>
  <c r="G8" i="364"/>
  <c r="B4" i="364"/>
  <c r="F76" i="363"/>
  <c r="F64" i="363"/>
  <c r="F41" i="363"/>
  <c r="F20" i="363"/>
  <c r="B4" i="363"/>
  <c r="F76" i="362"/>
  <c r="F64" i="362"/>
  <c r="F41" i="362"/>
  <c r="F20" i="362"/>
  <c r="G12" i="362"/>
  <c r="I11" i="362"/>
  <c r="G11" i="362"/>
  <c r="J9" i="362"/>
  <c r="I9" i="362"/>
  <c r="F9" i="362"/>
  <c r="J8" i="362"/>
  <c r="G8" i="362"/>
  <c r="F8" i="362"/>
  <c r="B4" i="362"/>
  <c r="J119" i="361"/>
  <c r="I119" i="361"/>
  <c r="F119" i="361"/>
  <c r="I116" i="361"/>
  <c r="J116" i="361"/>
  <c r="G116" i="361"/>
  <c r="F116" i="361"/>
  <c r="G113" i="361"/>
  <c r="F61" i="361"/>
  <c r="F38" i="361"/>
  <c r="F17" i="361"/>
  <c r="I9" i="361"/>
  <c r="J9" i="361"/>
  <c r="G9" i="361"/>
  <c r="J8" i="361"/>
  <c r="I8" i="361"/>
  <c r="F8" i="361"/>
  <c r="B4" i="361"/>
  <c r="G116" i="360"/>
  <c r="I113" i="360"/>
  <c r="J113" i="360"/>
  <c r="G113" i="360"/>
  <c r="F73" i="360"/>
  <c r="F61" i="360"/>
  <c r="F38" i="360"/>
  <c r="F17" i="360"/>
  <c r="G9" i="360"/>
  <c r="I8" i="360"/>
  <c r="G8" i="360"/>
  <c r="B4" i="360"/>
  <c r="G119" i="359"/>
  <c r="J116" i="359"/>
  <c r="G116" i="359"/>
  <c r="J113" i="359"/>
  <c r="I113" i="359"/>
  <c r="F113" i="359"/>
  <c r="F73" i="359"/>
  <c r="F61" i="359"/>
  <c r="F38" i="359"/>
  <c r="F17" i="359"/>
  <c r="J9" i="359"/>
  <c r="G9" i="359"/>
  <c r="G8" i="359"/>
  <c r="B4" i="359"/>
  <c r="F76" i="358"/>
  <c r="F64" i="358"/>
  <c r="F41" i="358"/>
  <c r="F20" i="358"/>
  <c r="B4" i="358"/>
  <c r="J122" i="357"/>
  <c r="G122" i="357"/>
  <c r="J119" i="357"/>
  <c r="I119" i="357"/>
  <c r="G119" i="357"/>
  <c r="F119" i="357"/>
  <c r="I116" i="357"/>
  <c r="G116" i="357"/>
  <c r="F116" i="357"/>
  <c r="F76" i="357"/>
  <c r="F64" i="357"/>
  <c r="F41" i="357"/>
  <c r="F20" i="357"/>
  <c r="J12" i="357"/>
  <c r="I12" i="357"/>
  <c r="G12" i="357"/>
  <c r="F12" i="357"/>
  <c r="J11" i="357"/>
  <c r="G11" i="357"/>
  <c r="G9" i="357"/>
  <c r="J8" i="357"/>
  <c r="I8" i="357"/>
  <c r="G8" i="357"/>
  <c r="F8" i="357"/>
  <c r="B4" i="357"/>
  <c r="J119" i="356"/>
  <c r="G119" i="356"/>
  <c r="F119" i="356"/>
  <c r="J116" i="356"/>
  <c r="I116" i="356"/>
  <c r="F116" i="356"/>
  <c r="F76" i="356"/>
  <c r="F64" i="356"/>
  <c r="F41" i="356"/>
  <c r="F20" i="356"/>
  <c r="J12" i="356"/>
  <c r="G12" i="356"/>
  <c r="G11" i="356"/>
  <c r="I9" i="356"/>
  <c r="G9" i="356"/>
  <c r="J8" i="356"/>
  <c r="I8" i="356"/>
  <c r="G8" i="356"/>
  <c r="F8" i="356"/>
  <c r="B4" i="356"/>
  <c r="G126" i="355"/>
  <c r="J123" i="355"/>
  <c r="G123" i="355"/>
  <c r="F83" i="355"/>
  <c r="F71" i="355"/>
  <c r="F48" i="355"/>
  <c r="F17" i="355"/>
  <c r="J9" i="355"/>
  <c r="I9" i="355"/>
  <c r="G9" i="355"/>
  <c r="F9" i="355"/>
  <c r="J8" i="355"/>
  <c r="G8" i="355"/>
  <c r="B4" i="355"/>
  <c r="F73" i="354"/>
  <c r="F61" i="354"/>
  <c r="F38" i="354"/>
  <c r="F17" i="354"/>
  <c r="J9" i="354"/>
  <c r="G9" i="354"/>
  <c r="G8" i="354"/>
  <c r="B4" i="354"/>
  <c r="J119" i="353"/>
  <c r="G119" i="353"/>
  <c r="J116" i="353"/>
  <c r="I116" i="353"/>
  <c r="F116" i="353"/>
  <c r="I113" i="353"/>
  <c r="J113" i="353"/>
  <c r="G113" i="353"/>
  <c r="F73" i="353"/>
  <c r="F61" i="353"/>
  <c r="F38" i="353"/>
  <c r="F17" i="353"/>
  <c r="J9" i="353"/>
  <c r="I9" i="353"/>
  <c r="G9" i="353"/>
  <c r="F9" i="353"/>
  <c r="J8" i="353"/>
  <c r="G8" i="353"/>
  <c r="B4" i="353"/>
  <c r="J134" i="352"/>
  <c r="I134" i="352"/>
  <c r="G134" i="352"/>
  <c r="F134" i="352"/>
  <c r="F79" i="352"/>
  <c r="F56" i="352"/>
  <c r="J11" i="352"/>
  <c r="I11" i="352"/>
  <c r="G11" i="352"/>
  <c r="F11" i="352"/>
  <c r="J9" i="352"/>
  <c r="I9" i="352"/>
  <c r="G9" i="352"/>
  <c r="F9" i="352"/>
  <c r="B4" i="352"/>
  <c r="J116" i="351"/>
  <c r="I116" i="351"/>
  <c r="G116" i="351"/>
  <c r="F116" i="351"/>
  <c r="F61" i="351"/>
  <c r="F38" i="351"/>
  <c r="F17" i="351"/>
  <c r="J9" i="351"/>
  <c r="I9" i="351"/>
  <c r="G9" i="351"/>
  <c r="F9" i="351"/>
  <c r="I8" i="351"/>
  <c r="B4" i="351"/>
  <c r="J119" i="350"/>
  <c r="I119" i="350"/>
  <c r="G119" i="350"/>
  <c r="F119" i="350"/>
  <c r="J116" i="350"/>
  <c r="G116" i="350"/>
  <c r="F116" i="350"/>
  <c r="G113" i="350"/>
  <c r="F73" i="350"/>
  <c r="F38" i="350"/>
  <c r="F17" i="350"/>
  <c r="J9" i="350"/>
  <c r="I9" i="350"/>
  <c r="G9" i="350"/>
  <c r="F9" i="350"/>
  <c r="J8" i="350"/>
  <c r="I8" i="350"/>
  <c r="G8" i="350"/>
  <c r="F8" i="350"/>
  <c r="B4" i="350"/>
  <c r="G116" i="349"/>
  <c r="J113" i="349"/>
  <c r="G113" i="349"/>
  <c r="F73" i="349"/>
  <c r="F61" i="349"/>
  <c r="F38" i="349"/>
  <c r="F17" i="349"/>
  <c r="G9" i="349"/>
  <c r="J8" i="349"/>
  <c r="I8" i="349"/>
  <c r="G8" i="349"/>
  <c r="F8" i="349"/>
  <c r="B4" i="349"/>
  <c r="F83" i="348"/>
  <c r="F71" i="348"/>
  <c r="F48" i="348"/>
  <c r="F20" i="348"/>
  <c r="I12" i="348"/>
  <c r="J12" i="348"/>
  <c r="G12" i="348"/>
  <c r="F12" i="348"/>
  <c r="J11" i="348"/>
  <c r="I11" i="348"/>
  <c r="F11" i="348"/>
  <c r="J9" i="348"/>
  <c r="G9" i="348"/>
  <c r="G8" i="348"/>
  <c r="B4" i="348"/>
  <c r="F77" i="347"/>
  <c r="F65" i="347"/>
  <c r="F42" i="347"/>
  <c r="F20" i="347"/>
  <c r="G12" i="347"/>
  <c r="I11" i="347"/>
  <c r="G11" i="347"/>
  <c r="J9" i="347"/>
  <c r="I9" i="347"/>
  <c r="F9" i="347"/>
  <c r="J8" i="347"/>
  <c r="G8" i="347"/>
  <c r="B4" i="347"/>
  <c r="J121" i="346"/>
  <c r="I121" i="346"/>
  <c r="F121" i="346"/>
  <c r="J117" i="346"/>
  <c r="I117" i="346"/>
  <c r="F117" i="346"/>
  <c r="J113" i="346"/>
  <c r="I113" i="346"/>
  <c r="F113" i="346"/>
  <c r="F73" i="346"/>
  <c r="F61" i="346"/>
  <c r="F38" i="346"/>
  <c r="F17" i="346"/>
  <c r="J9" i="346"/>
  <c r="G9" i="346"/>
  <c r="G8" i="346"/>
  <c r="B4" i="346"/>
  <c r="J126" i="345"/>
  <c r="I126" i="345"/>
  <c r="G126" i="345"/>
  <c r="F126" i="345"/>
  <c r="I123" i="345"/>
  <c r="G123" i="345"/>
  <c r="F83" i="345"/>
  <c r="F71" i="345"/>
  <c r="F48" i="345"/>
  <c r="F17" i="345"/>
  <c r="G9" i="345"/>
  <c r="J8" i="345"/>
  <c r="I8" i="345"/>
  <c r="G8" i="345"/>
  <c r="F8" i="345"/>
  <c r="B4" i="345"/>
  <c r="G119" i="344"/>
  <c r="J116" i="344"/>
  <c r="G116" i="344"/>
  <c r="J113" i="344"/>
  <c r="I113" i="344"/>
  <c r="G113" i="344"/>
  <c r="F113" i="344"/>
  <c r="F73" i="344"/>
  <c r="F61" i="344"/>
  <c r="F38" i="344"/>
  <c r="F17" i="344"/>
  <c r="J9" i="344"/>
  <c r="G9" i="344"/>
  <c r="G8" i="344"/>
  <c r="B4" i="344"/>
  <c r="J119" i="343"/>
  <c r="G119" i="343"/>
  <c r="J116" i="343"/>
  <c r="I116" i="343"/>
  <c r="G116" i="343"/>
  <c r="F116" i="343"/>
  <c r="J113" i="343"/>
  <c r="I113" i="343"/>
  <c r="G113" i="343"/>
  <c r="F113" i="343"/>
  <c r="F73" i="343"/>
  <c r="F61" i="343"/>
  <c r="F38" i="343"/>
  <c r="F17" i="343"/>
  <c r="J9" i="343"/>
  <c r="I9" i="343"/>
  <c r="G9" i="343"/>
  <c r="F9" i="343"/>
  <c r="J8" i="343"/>
  <c r="G8" i="343"/>
  <c r="B4" i="343"/>
  <c r="J116" i="342"/>
  <c r="I116" i="342"/>
  <c r="G116" i="342"/>
  <c r="F116" i="342"/>
  <c r="G113" i="342"/>
  <c r="F61" i="342"/>
  <c r="F38" i="342"/>
  <c r="F17" i="342"/>
  <c r="I9" i="342"/>
  <c r="J9" i="342"/>
  <c r="G9" i="342"/>
  <c r="J8" i="342"/>
  <c r="I8" i="342"/>
  <c r="F8" i="342"/>
  <c r="B4" i="342"/>
  <c r="G116" i="341"/>
  <c r="J113" i="341"/>
  <c r="I113" i="341"/>
  <c r="G113" i="341"/>
  <c r="F113" i="341"/>
  <c r="F73" i="341"/>
  <c r="F61" i="341"/>
  <c r="F38" i="341"/>
  <c r="F17" i="341"/>
  <c r="G9" i="341"/>
  <c r="I8" i="341"/>
  <c r="G8" i="341"/>
  <c r="B4" i="341"/>
  <c r="F91" i="340"/>
  <c r="F74" i="340"/>
  <c r="F51" i="340"/>
  <c r="F20" i="340"/>
  <c r="G12" i="340"/>
  <c r="I11" i="340"/>
  <c r="G11" i="340"/>
  <c r="J9" i="340"/>
  <c r="I9" i="340"/>
  <c r="F9" i="340"/>
  <c r="J8" i="340"/>
  <c r="G8" i="340"/>
  <c r="F8" i="340"/>
  <c r="B4" i="340"/>
  <c r="F73" i="339"/>
  <c r="F61" i="339"/>
  <c r="F38" i="339"/>
  <c r="F17" i="339"/>
  <c r="B4" i="339"/>
  <c r="G119" i="338"/>
  <c r="J116" i="338"/>
  <c r="G116" i="338"/>
  <c r="F116" i="338"/>
  <c r="F76" i="338"/>
  <c r="F64" i="338"/>
  <c r="F41" i="338"/>
  <c r="F20" i="338"/>
  <c r="G12" i="338"/>
  <c r="I11" i="338"/>
  <c r="G11" i="338"/>
  <c r="J9" i="338"/>
  <c r="I9" i="338"/>
  <c r="F9" i="338"/>
  <c r="J8" i="338"/>
  <c r="G8" i="338"/>
  <c r="B4" i="338"/>
  <c r="J116" i="337"/>
  <c r="I116" i="337"/>
  <c r="G116" i="337"/>
  <c r="F116" i="337"/>
  <c r="G113" i="337"/>
  <c r="F73" i="337"/>
  <c r="F61" i="337"/>
  <c r="F38" i="337"/>
  <c r="F17" i="337"/>
  <c r="I9" i="337"/>
  <c r="J9" i="337"/>
  <c r="G9" i="337"/>
  <c r="I8" i="337"/>
  <c r="F8" i="337"/>
  <c r="B4" i="337"/>
  <c r="F106" i="336"/>
  <c r="F94" i="336"/>
  <c r="F71" i="336"/>
  <c r="F20" i="336"/>
  <c r="I12" i="336"/>
  <c r="J12" i="336"/>
  <c r="G12" i="336"/>
  <c r="J11" i="336"/>
  <c r="G11" i="336"/>
  <c r="F11" i="336"/>
  <c r="I9" i="336"/>
  <c r="J9" i="336"/>
  <c r="G9" i="336"/>
  <c r="I8" i="336"/>
  <c r="B4" i="336"/>
  <c r="J116" i="335"/>
  <c r="G116" i="335"/>
  <c r="F116" i="335"/>
  <c r="I113" i="335"/>
  <c r="J113" i="335"/>
  <c r="G113" i="335"/>
  <c r="F73" i="335"/>
  <c r="F61" i="335"/>
  <c r="F38" i="335"/>
  <c r="F17" i="335"/>
  <c r="J9" i="335"/>
  <c r="I9" i="335"/>
  <c r="G9" i="335"/>
  <c r="F9" i="335"/>
  <c r="J8" i="335"/>
  <c r="G8" i="335"/>
  <c r="B4" i="335"/>
  <c r="J129" i="334"/>
  <c r="I129" i="334"/>
  <c r="G129" i="334"/>
  <c r="F129" i="334"/>
  <c r="J126" i="334"/>
  <c r="I126" i="334"/>
  <c r="G126" i="334"/>
  <c r="F126" i="334"/>
  <c r="I123" i="334"/>
  <c r="F83" i="334"/>
  <c r="F71" i="334"/>
  <c r="F48" i="334"/>
  <c r="F17" i="334"/>
  <c r="I9" i="334"/>
  <c r="J9" i="334"/>
  <c r="G9" i="334"/>
  <c r="J8" i="334"/>
  <c r="I8" i="334"/>
  <c r="F8" i="334"/>
  <c r="B4" i="334"/>
  <c r="G116" i="333"/>
  <c r="J113" i="333"/>
  <c r="G113" i="333"/>
  <c r="F73" i="333"/>
  <c r="F61" i="333"/>
  <c r="F38" i="333"/>
  <c r="F17" i="333"/>
  <c r="G9" i="333"/>
  <c r="I8" i="333"/>
  <c r="G8" i="333"/>
  <c r="B4" i="333"/>
  <c r="F74" i="332"/>
  <c r="F64" i="332"/>
  <c r="F41" i="332"/>
  <c r="F20" i="332"/>
  <c r="J12" i="332"/>
  <c r="I12" i="332"/>
  <c r="G12" i="332"/>
  <c r="F12" i="332"/>
  <c r="J11" i="332"/>
  <c r="G11" i="332"/>
  <c r="G9" i="332"/>
  <c r="I8" i="332"/>
  <c r="G8" i="332"/>
  <c r="B4" i="332"/>
  <c r="J129" i="331"/>
  <c r="G129" i="331"/>
  <c r="F129" i="331"/>
  <c r="J126" i="331"/>
  <c r="I126" i="331"/>
  <c r="F126" i="331"/>
  <c r="F86" i="331"/>
  <c r="F74" i="331"/>
  <c r="F51" i="331"/>
  <c r="F20" i="331"/>
  <c r="I12" i="331"/>
  <c r="J12" i="331"/>
  <c r="G12" i="331"/>
  <c r="J11" i="331"/>
  <c r="I11" i="331"/>
  <c r="F11" i="331"/>
  <c r="I9" i="331"/>
  <c r="J9" i="331"/>
  <c r="G9" i="331"/>
  <c r="F9" i="331"/>
  <c r="G8" i="331"/>
  <c r="B4" i="331"/>
  <c r="J119" i="330"/>
  <c r="G119" i="330"/>
  <c r="J116" i="330"/>
  <c r="I116" i="330"/>
  <c r="G116" i="330"/>
  <c r="F116" i="330"/>
  <c r="J113" i="330"/>
  <c r="I113" i="330"/>
  <c r="G113" i="330"/>
  <c r="F113" i="330"/>
  <c r="F73" i="330"/>
  <c r="F61" i="330"/>
  <c r="F38" i="330"/>
  <c r="F17" i="330"/>
  <c r="J9" i="330"/>
  <c r="I9" i="330"/>
  <c r="G9" i="330"/>
  <c r="F9" i="330"/>
  <c r="J8" i="330"/>
  <c r="B4" i="330"/>
  <c r="J119" i="329"/>
  <c r="I119" i="329"/>
  <c r="G119" i="329"/>
  <c r="F119" i="329"/>
  <c r="I116" i="329"/>
  <c r="G116" i="329"/>
  <c r="F76" i="329"/>
  <c r="F64" i="329"/>
  <c r="F41" i="329"/>
  <c r="F20" i="329"/>
  <c r="J12" i="329"/>
  <c r="I12" i="329"/>
  <c r="G12" i="329"/>
  <c r="F12" i="329"/>
  <c r="I11" i="329"/>
  <c r="G11" i="329"/>
  <c r="J9" i="329"/>
  <c r="I8" i="329"/>
  <c r="G8" i="329"/>
  <c r="B4" i="329"/>
  <c r="F81" i="328"/>
  <c r="F69" i="328"/>
  <c r="F46" i="328"/>
  <c r="F20" i="328"/>
  <c r="I12" i="328"/>
  <c r="J12" i="328"/>
  <c r="G12" i="328"/>
  <c r="J11" i="328"/>
  <c r="G11" i="328"/>
  <c r="F11" i="328"/>
  <c r="I9" i="328"/>
  <c r="J9" i="328"/>
  <c r="G9" i="328"/>
  <c r="F9" i="328"/>
  <c r="J8" i="328"/>
  <c r="B4" i="328"/>
  <c r="I121" i="327"/>
  <c r="G121" i="327"/>
  <c r="F121" i="327"/>
  <c r="I117" i="327"/>
  <c r="G117" i="327"/>
  <c r="I113" i="327"/>
  <c r="G113" i="327"/>
  <c r="F73" i="327"/>
  <c r="F61" i="327"/>
  <c r="F38" i="327"/>
  <c r="F17" i="327"/>
  <c r="J9" i="327"/>
  <c r="I8" i="327"/>
  <c r="G8" i="327"/>
  <c r="B4" i="327"/>
  <c r="J119" i="326"/>
  <c r="I116" i="326"/>
  <c r="G116" i="326"/>
  <c r="J113" i="326"/>
  <c r="G113" i="326"/>
  <c r="F113" i="326"/>
  <c r="F73" i="326"/>
  <c r="F61" i="326"/>
  <c r="F38" i="326"/>
  <c r="F17" i="326"/>
  <c r="I9" i="326"/>
  <c r="G9" i="326"/>
  <c r="J8" i="326"/>
  <c r="B4" i="326"/>
  <c r="J116" i="325"/>
  <c r="I116" i="325"/>
  <c r="G116" i="325"/>
  <c r="F116" i="325"/>
  <c r="I113" i="325"/>
  <c r="G113" i="325"/>
  <c r="F73" i="325"/>
  <c r="F61" i="325"/>
  <c r="F38" i="325"/>
  <c r="F17" i="325"/>
  <c r="J9" i="325"/>
  <c r="I9" i="325"/>
  <c r="G9" i="325"/>
  <c r="F9" i="325"/>
  <c r="I8" i="325"/>
  <c r="G8" i="325"/>
  <c r="B4" i="325"/>
  <c r="J119" i="324"/>
  <c r="I119" i="324"/>
  <c r="G119" i="324"/>
  <c r="F119" i="324"/>
  <c r="I116" i="324"/>
  <c r="G116" i="324"/>
  <c r="F116" i="324"/>
  <c r="J113" i="324"/>
  <c r="F73" i="324"/>
  <c r="F61" i="324"/>
  <c r="F38" i="324"/>
  <c r="F17" i="324"/>
  <c r="I9" i="324"/>
  <c r="G9" i="324"/>
  <c r="J8" i="324"/>
  <c r="G8" i="324"/>
  <c r="F8" i="324"/>
  <c r="B4" i="324"/>
  <c r="I122" i="323"/>
  <c r="J122" i="323"/>
  <c r="G122" i="323"/>
  <c r="J119" i="323"/>
  <c r="I116" i="323"/>
  <c r="G116" i="323"/>
  <c r="F76" i="323"/>
  <c r="F64" i="323"/>
  <c r="F41" i="323"/>
  <c r="F20" i="323"/>
  <c r="J12" i="323"/>
  <c r="I11" i="323"/>
  <c r="G11" i="323"/>
  <c r="J9" i="323"/>
  <c r="I9" i="323"/>
  <c r="G9" i="323"/>
  <c r="F9" i="323"/>
  <c r="I8" i="323"/>
  <c r="G8" i="323"/>
  <c r="F8" i="323"/>
  <c r="B4" i="323"/>
  <c r="I112" i="322"/>
  <c r="J112" i="322"/>
  <c r="G112" i="322"/>
  <c r="F112" i="322"/>
  <c r="J109" i="322"/>
  <c r="F57" i="322"/>
  <c r="F34" i="322"/>
  <c r="F14" i="322"/>
  <c r="J9" i="322"/>
  <c r="G9" i="322"/>
  <c r="F9" i="322"/>
  <c r="J8" i="322"/>
  <c r="I8" i="322"/>
  <c r="G8" i="322"/>
  <c r="F8" i="322"/>
  <c r="B4" i="322"/>
  <c r="J115" i="321"/>
  <c r="I112" i="321"/>
  <c r="G112" i="321"/>
  <c r="F73" i="321"/>
  <c r="F61" i="321"/>
  <c r="F38" i="321"/>
  <c r="F17" i="321"/>
  <c r="I9" i="321"/>
  <c r="G9" i="321"/>
  <c r="J8" i="321"/>
  <c r="B4" i="321"/>
  <c r="J118" i="320"/>
  <c r="I118" i="320"/>
  <c r="G118" i="320"/>
  <c r="F118" i="320"/>
  <c r="I115" i="320"/>
  <c r="G115" i="320"/>
  <c r="F75" i="320"/>
  <c r="F63" i="320"/>
  <c r="F40" i="320"/>
  <c r="F19" i="320"/>
  <c r="J14" i="320"/>
  <c r="J13" i="320"/>
  <c r="I13" i="320"/>
  <c r="G13" i="320"/>
  <c r="F13" i="320"/>
  <c r="J11" i="320"/>
  <c r="I11" i="320"/>
  <c r="G11" i="320"/>
  <c r="F11" i="320"/>
  <c r="I10" i="320"/>
  <c r="G10" i="320"/>
  <c r="J8" i="320"/>
  <c r="I7" i="320"/>
  <c r="G7" i="320"/>
  <c r="B4" i="320"/>
  <c r="I116" i="319"/>
  <c r="G116" i="319"/>
  <c r="F116" i="319"/>
  <c r="J113" i="319"/>
  <c r="G113" i="319"/>
  <c r="F113" i="319"/>
  <c r="F73" i="319"/>
  <c r="F61" i="319"/>
  <c r="F38" i="319"/>
  <c r="F17" i="319"/>
  <c r="I9" i="319"/>
  <c r="G9" i="319"/>
  <c r="J8" i="319"/>
  <c r="B4" i="319"/>
  <c r="I119" i="318"/>
  <c r="G119" i="318"/>
  <c r="J116" i="318"/>
  <c r="G116" i="318"/>
  <c r="F116" i="318"/>
  <c r="I113" i="318"/>
  <c r="G113" i="318"/>
  <c r="F73" i="318"/>
  <c r="F61" i="318"/>
  <c r="F38" i="318"/>
  <c r="F17" i="318"/>
  <c r="J9" i="318"/>
  <c r="I9" i="318"/>
  <c r="G9" i="318"/>
  <c r="F9" i="318"/>
  <c r="I8" i="318"/>
  <c r="G8" i="318"/>
  <c r="B4" i="318"/>
  <c r="J122" i="317"/>
  <c r="I122" i="317"/>
  <c r="G122" i="317"/>
  <c r="F122" i="317"/>
  <c r="I119" i="317"/>
  <c r="G119" i="317"/>
  <c r="J116" i="317"/>
  <c r="I116" i="317"/>
  <c r="G116" i="317"/>
  <c r="F116" i="317"/>
  <c r="F76" i="317"/>
  <c r="F64" i="317"/>
  <c r="F41" i="317"/>
  <c r="F20" i="317"/>
  <c r="G12" i="317"/>
  <c r="I11" i="317"/>
  <c r="J11" i="317"/>
  <c r="G11" i="317"/>
  <c r="J9" i="317"/>
  <c r="I9" i="317"/>
  <c r="F9" i="317"/>
  <c r="J8" i="317"/>
  <c r="I8" i="317"/>
  <c r="G8" i="317"/>
  <c r="F8" i="317"/>
  <c r="B4" i="317"/>
  <c r="J121" i="316"/>
  <c r="I121" i="316"/>
  <c r="F121" i="316"/>
  <c r="J117" i="316"/>
  <c r="I117" i="316"/>
  <c r="F117" i="316"/>
  <c r="J113" i="316"/>
  <c r="I113" i="316"/>
  <c r="F113" i="316"/>
  <c r="F73" i="316"/>
  <c r="F61" i="316"/>
  <c r="F38" i="316"/>
  <c r="F17" i="316"/>
  <c r="J9" i="316"/>
  <c r="I9" i="316"/>
  <c r="G9" i="316"/>
  <c r="F9" i="316"/>
  <c r="G8" i="316"/>
  <c r="B4" i="316"/>
  <c r="F101" i="315"/>
  <c r="F89" i="315"/>
  <c r="F66" i="315"/>
  <c r="F20" i="315"/>
  <c r="G12" i="315"/>
  <c r="I11" i="315"/>
  <c r="J11" i="315"/>
  <c r="G11" i="315"/>
  <c r="J9" i="315"/>
  <c r="I9" i="315"/>
  <c r="F9" i="315"/>
  <c r="J8" i="315"/>
  <c r="I8" i="315"/>
  <c r="G8" i="315"/>
  <c r="F8" i="315"/>
  <c r="B4" i="315"/>
  <c r="I149" i="314"/>
  <c r="J149" i="314"/>
  <c r="G149" i="314"/>
  <c r="F149" i="314"/>
  <c r="G146" i="314"/>
  <c r="F94" i="314"/>
  <c r="F71" i="314"/>
  <c r="F20" i="314"/>
  <c r="I12" i="314"/>
  <c r="J12" i="314"/>
  <c r="G12" i="314"/>
  <c r="G11" i="314"/>
  <c r="I9" i="314"/>
  <c r="J9" i="314"/>
  <c r="G9" i="314"/>
  <c r="J8" i="314"/>
  <c r="I8" i="314"/>
  <c r="F8" i="314"/>
  <c r="B4" i="314"/>
  <c r="I119" i="313"/>
  <c r="G119" i="313"/>
  <c r="G116" i="313"/>
  <c r="J113" i="313"/>
  <c r="G113" i="313"/>
  <c r="F113" i="313"/>
  <c r="F73" i="313"/>
  <c r="F61" i="313"/>
  <c r="F38" i="313"/>
  <c r="F17" i="313"/>
  <c r="G9" i="313"/>
  <c r="I8" i="313"/>
  <c r="G8" i="313"/>
  <c r="B4" i="313"/>
  <c r="J116" i="312"/>
  <c r="I116" i="312"/>
  <c r="G116" i="312"/>
  <c r="F116" i="312"/>
  <c r="J113" i="312"/>
  <c r="I113" i="312"/>
  <c r="F113" i="312"/>
  <c r="F73" i="312"/>
  <c r="F61" i="312"/>
  <c r="F38" i="312"/>
  <c r="F17" i="312"/>
  <c r="J9" i="312"/>
  <c r="G9" i="312"/>
  <c r="G8" i="312"/>
  <c r="B4" i="312"/>
  <c r="J115" i="311"/>
  <c r="I115" i="311"/>
  <c r="G115" i="311"/>
  <c r="F115" i="311"/>
  <c r="G112" i="311"/>
  <c r="F73" i="311"/>
  <c r="F61" i="311"/>
  <c r="F38" i="311"/>
  <c r="F17" i="311"/>
  <c r="G9" i="311"/>
  <c r="I8" i="311"/>
  <c r="G8" i="311"/>
  <c r="B4" i="311"/>
  <c r="G122" i="310"/>
  <c r="J119" i="310"/>
  <c r="G119" i="310"/>
  <c r="F119" i="310"/>
  <c r="J116" i="310"/>
  <c r="I116" i="310"/>
  <c r="G116" i="310"/>
  <c r="F116" i="310"/>
  <c r="F76" i="310"/>
  <c r="F64" i="310"/>
  <c r="F41" i="310"/>
  <c r="F20" i="310"/>
  <c r="J12" i="310"/>
  <c r="G12" i="310"/>
  <c r="G11" i="310"/>
  <c r="I9" i="310"/>
  <c r="G9" i="310"/>
  <c r="F9" i="310"/>
  <c r="J8" i="310"/>
  <c r="I8" i="310"/>
  <c r="F8" i="310"/>
  <c r="B4" i="310"/>
  <c r="I121" i="309"/>
  <c r="G121" i="309"/>
  <c r="I117" i="309"/>
  <c r="G117" i="309"/>
  <c r="I113" i="309"/>
  <c r="G113" i="309"/>
  <c r="F73" i="309"/>
  <c r="F61" i="309"/>
  <c r="F38" i="309"/>
  <c r="F17" i="309"/>
  <c r="J9" i="309"/>
  <c r="I9" i="309"/>
  <c r="G9" i="309"/>
  <c r="F9" i="309"/>
  <c r="J8" i="309"/>
  <c r="G8" i="309"/>
  <c r="B4" i="309"/>
  <c r="I116" i="308"/>
  <c r="G116" i="308"/>
  <c r="F116" i="308"/>
  <c r="G113" i="308"/>
  <c r="F61" i="308"/>
  <c r="F38" i="308"/>
  <c r="F17" i="308"/>
  <c r="I9" i="308"/>
  <c r="J9" i="308"/>
  <c r="G9" i="308"/>
  <c r="J8" i="308"/>
  <c r="I8" i="308"/>
  <c r="F8" i="308"/>
  <c r="B4" i="308"/>
  <c r="F76" i="307"/>
  <c r="F64" i="307"/>
  <c r="F41" i="307"/>
  <c r="F20" i="307"/>
  <c r="B4" i="307"/>
  <c r="J119" i="306"/>
  <c r="I119" i="306"/>
  <c r="F119" i="306"/>
  <c r="I116" i="306"/>
  <c r="G116" i="306"/>
  <c r="G113" i="306"/>
  <c r="F61" i="306"/>
  <c r="F38" i="306"/>
  <c r="F17" i="306"/>
  <c r="I9" i="306"/>
  <c r="J9" i="306"/>
  <c r="G9" i="306"/>
  <c r="J8" i="306"/>
  <c r="I8" i="306"/>
  <c r="F8" i="306"/>
  <c r="B4" i="306"/>
  <c r="F76" i="305"/>
  <c r="F64" i="305"/>
  <c r="F41" i="305"/>
  <c r="F20" i="305"/>
  <c r="I12" i="305"/>
  <c r="J12" i="305"/>
  <c r="G12" i="305"/>
  <c r="F12" i="305"/>
  <c r="J11" i="305"/>
  <c r="I11" i="305"/>
  <c r="F11" i="305"/>
  <c r="I9" i="305"/>
  <c r="J9" i="305"/>
  <c r="G9" i="305"/>
  <c r="G8" i="305"/>
  <c r="B4" i="305"/>
  <c r="I119" i="304"/>
  <c r="J119" i="304"/>
  <c r="G119" i="304"/>
  <c r="J116" i="304"/>
  <c r="I116" i="304"/>
  <c r="F116" i="304"/>
  <c r="I113" i="304"/>
  <c r="J113" i="304"/>
  <c r="G113" i="304"/>
  <c r="F113" i="304"/>
  <c r="F73" i="304"/>
  <c r="F61" i="304"/>
  <c r="F38" i="304"/>
  <c r="F17" i="304"/>
  <c r="J9" i="304"/>
  <c r="I9" i="304"/>
  <c r="G9" i="304"/>
  <c r="F9" i="304"/>
  <c r="J8" i="304"/>
  <c r="G8" i="304"/>
  <c r="B4" i="304"/>
  <c r="J129" i="303"/>
  <c r="I129" i="303"/>
  <c r="G129" i="303"/>
  <c r="F129" i="303"/>
  <c r="I126" i="303"/>
  <c r="G126" i="303"/>
  <c r="G123" i="303"/>
  <c r="F83" i="303"/>
  <c r="F71" i="303"/>
  <c r="F48" i="303"/>
  <c r="F17" i="303"/>
  <c r="I9" i="303"/>
  <c r="J9" i="303"/>
  <c r="G9" i="303"/>
  <c r="J8" i="303"/>
  <c r="G8" i="303"/>
  <c r="F8" i="303"/>
  <c r="B4" i="303"/>
  <c r="F76" i="302"/>
  <c r="F64" i="302"/>
  <c r="F41" i="302"/>
  <c r="F20" i="302"/>
  <c r="I12" i="302"/>
  <c r="G12" i="302"/>
  <c r="J11" i="302"/>
  <c r="I9" i="302"/>
  <c r="G9" i="302"/>
  <c r="J8" i="302"/>
  <c r="G8" i="302"/>
  <c r="F8" i="302"/>
  <c r="B4" i="302"/>
  <c r="I122" i="301"/>
  <c r="J122" i="301"/>
  <c r="G122" i="301"/>
  <c r="J119" i="301"/>
  <c r="I116" i="301"/>
  <c r="G116" i="301"/>
  <c r="F116" i="301"/>
  <c r="F76" i="301"/>
  <c r="F64" i="301"/>
  <c r="F41" i="301"/>
  <c r="F20" i="301"/>
  <c r="J12" i="301"/>
  <c r="I11" i="301"/>
  <c r="G11" i="301"/>
  <c r="J9" i="301"/>
  <c r="I9" i="301"/>
  <c r="G9" i="301"/>
  <c r="F9" i="301"/>
  <c r="J8" i="301"/>
  <c r="I8" i="301"/>
  <c r="G8" i="301"/>
  <c r="F8" i="301"/>
  <c r="B4" i="301"/>
  <c r="J121" i="300"/>
  <c r="I121" i="300"/>
  <c r="G121" i="300"/>
  <c r="F121" i="300"/>
  <c r="J117" i="300"/>
  <c r="I117" i="300"/>
  <c r="G117" i="300"/>
  <c r="F117" i="300"/>
  <c r="J113" i="300"/>
  <c r="I113" i="300"/>
  <c r="G113" i="300"/>
  <c r="F113" i="300"/>
  <c r="F73" i="300"/>
  <c r="F61" i="300"/>
  <c r="F38" i="300"/>
  <c r="F17" i="300"/>
  <c r="I9" i="300"/>
  <c r="G9" i="300"/>
  <c r="J8" i="300"/>
  <c r="B4" i="300"/>
  <c r="F96" i="299"/>
  <c r="F84" i="299"/>
  <c r="F61" i="299"/>
  <c r="F20" i="299"/>
  <c r="I12" i="299"/>
  <c r="G12" i="299"/>
  <c r="F12" i="299"/>
  <c r="I11" i="299"/>
  <c r="J11" i="299"/>
  <c r="G11" i="299"/>
  <c r="F11" i="299"/>
  <c r="G9" i="299"/>
  <c r="I8" i="299"/>
  <c r="B4" i="299"/>
  <c r="J115" i="298"/>
  <c r="G115" i="298"/>
  <c r="J112" i="298"/>
  <c r="I112" i="298"/>
  <c r="G112" i="298"/>
  <c r="F112" i="298"/>
  <c r="J109" i="298"/>
  <c r="I109" i="298"/>
  <c r="G109" i="298"/>
  <c r="F109" i="298"/>
  <c r="F69" i="298"/>
  <c r="F57" i="298"/>
  <c r="F34" i="298"/>
  <c r="F14" i="298"/>
  <c r="G9" i="298"/>
  <c r="I8" i="298"/>
  <c r="G8" i="298"/>
  <c r="B4" i="298"/>
  <c r="J116" i="297"/>
  <c r="I116" i="297"/>
  <c r="G116" i="297"/>
  <c r="F116" i="297"/>
  <c r="J113" i="297"/>
  <c r="I113" i="297"/>
  <c r="G113" i="297"/>
  <c r="F113" i="297"/>
  <c r="F73" i="297"/>
  <c r="F61" i="297"/>
  <c r="F38" i="297"/>
  <c r="F17" i="297"/>
  <c r="J9" i="297"/>
  <c r="I9" i="297"/>
  <c r="G9" i="297"/>
  <c r="F9" i="297"/>
  <c r="G8" i="297"/>
  <c r="B4" i="297"/>
  <c r="J116" i="296"/>
  <c r="I116" i="296"/>
  <c r="G116" i="296"/>
  <c r="F116" i="296"/>
  <c r="I113" i="296"/>
  <c r="G113" i="296"/>
  <c r="F73" i="296"/>
  <c r="F61" i="296"/>
  <c r="F38" i="296"/>
  <c r="F17" i="296"/>
  <c r="J9" i="296"/>
  <c r="I9" i="296"/>
  <c r="F9" i="296"/>
  <c r="J8" i="296"/>
  <c r="I8" i="296"/>
  <c r="G8" i="296"/>
  <c r="F8" i="296"/>
  <c r="B4" i="296"/>
  <c r="F73" i="295"/>
  <c r="F61" i="295"/>
  <c r="F38" i="295"/>
  <c r="F17" i="295"/>
  <c r="B4" i="295"/>
  <c r="I119" i="294"/>
  <c r="J119" i="294"/>
  <c r="G119" i="294"/>
  <c r="G116" i="294"/>
  <c r="F116" i="294"/>
  <c r="J113" i="294"/>
  <c r="I113" i="294"/>
  <c r="G113" i="294"/>
  <c r="F113" i="294"/>
  <c r="F73" i="294"/>
  <c r="F61" i="294"/>
  <c r="F38" i="294"/>
  <c r="F17" i="294"/>
  <c r="G9" i="294"/>
  <c r="F9" i="294"/>
  <c r="I8" i="294"/>
  <c r="J8" i="294"/>
  <c r="G8" i="294"/>
  <c r="B4" i="294"/>
  <c r="J116" i="293"/>
  <c r="I116" i="293"/>
  <c r="G116" i="293"/>
  <c r="F116" i="293"/>
  <c r="J113" i="293"/>
  <c r="F113" i="293"/>
  <c r="F73" i="293"/>
  <c r="F61" i="293"/>
  <c r="F38" i="293"/>
  <c r="F17" i="293"/>
  <c r="J9" i="293"/>
  <c r="I9" i="293"/>
  <c r="G9" i="293"/>
  <c r="F9" i="293"/>
  <c r="G8" i="293"/>
  <c r="B4" i="293"/>
  <c r="J119" i="292"/>
  <c r="I119" i="292"/>
  <c r="G119" i="292"/>
  <c r="F119" i="292"/>
  <c r="J116" i="292"/>
  <c r="I116" i="292"/>
  <c r="F116" i="292"/>
  <c r="I113" i="292"/>
  <c r="J113" i="292"/>
  <c r="G113" i="292"/>
  <c r="F73" i="292"/>
  <c r="F61" i="292"/>
  <c r="F38" i="292"/>
  <c r="F17" i="292"/>
  <c r="J9" i="292"/>
  <c r="I9" i="292"/>
  <c r="F9" i="292"/>
  <c r="J8" i="292"/>
  <c r="I8" i="292"/>
  <c r="G8" i="292"/>
  <c r="F8" i="292"/>
  <c r="B4" i="292"/>
  <c r="J116" i="291"/>
  <c r="I116" i="291"/>
  <c r="G116" i="291"/>
  <c r="F116" i="291"/>
  <c r="G113" i="291"/>
  <c r="F61" i="291"/>
  <c r="F38" i="291"/>
  <c r="F17" i="291"/>
  <c r="I9" i="291"/>
  <c r="J9" i="291"/>
  <c r="G9" i="291"/>
  <c r="J8" i="291"/>
  <c r="I8" i="291"/>
  <c r="F8" i="291"/>
  <c r="B4" i="291"/>
  <c r="G116" i="290"/>
  <c r="I113" i="290"/>
  <c r="J113" i="290"/>
  <c r="G113" i="290"/>
  <c r="F73" i="290"/>
  <c r="F61" i="290"/>
  <c r="F38" i="290"/>
  <c r="F17" i="290"/>
  <c r="G9" i="290"/>
  <c r="I8" i="290"/>
  <c r="G8" i="290"/>
  <c r="B4" i="290"/>
  <c r="G122" i="289"/>
  <c r="J119" i="289"/>
  <c r="G119" i="289"/>
  <c r="F119" i="289"/>
  <c r="J116" i="289"/>
  <c r="I116" i="289"/>
  <c r="F116" i="289"/>
  <c r="F76" i="289"/>
  <c r="F64" i="289"/>
  <c r="F41" i="289"/>
  <c r="F20" i="289"/>
  <c r="J12" i="289"/>
  <c r="G12" i="289"/>
  <c r="G11" i="289"/>
  <c r="I9" i="289"/>
  <c r="G9" i="289"/>
  <c r="J8" i="289"/>
  <c r="I8" i="289"/>
  <c r="G8" i="289"/>
  <c r="F8" i="289"/>
  <c r="B4" i="289"/>
  <c r="I119" i="288"/>
  <c r="G119" i="288"/>
  <c r="G116" i="288"/>
  <c r="J113" i="288"/>
  <c r="G113" i="288"/>
  <c r="F73" i="288"/>
  <c r="F61" i="288"/>
  <c r="F38" i="288"/>
  <c r="F17" i="288"/>
  <c r="G9" i="288"/>
  <c r="I8" i="288"/>
  <c r="G8" i="288"/>
  <c r="B4" i="288"/>
  <c r="G119" i="287"/>
  <c r="J116" i="287"/>
  <c r="G116" i="287"/>
  <c r="J113" i="287"/>
  <c r="I113" i="287"/>
  <c r="F113" i="287"/>
  <c r="F73" i="287"/>
  <c r="F61" i="287"/>
  <c r="F38" i="287"/>
  <c r="F17" i="287"/>
  <c r="J9" i="287"/>
  <c r="G9" i="287"/>
  <c r="G8" i="287"/>
  <c r="B4" i="287"/>
  <c r="J126" i="286"/>
  <c r="I126" i="286"/>
  <c r="G126" i="286"/>
  <c r="F126" i="286"/>
  <c r="J123" i="286"/>
  <c r="I123" i="286"/>
  <c r="G123" i="286"/>
  <c r="F123" i="286"/>
  <c r="F83" i="286"/>
  <c r="F71" i="286"/>
  <c r="F48" i="286"/>
  <c r="F17" i="286"/>
  <c r="G9" i="286"/>
  <c r="I8" i="286"/>
  <c r="G8" i="286"/>
  <c r="B4" i="286"/>
  <c r="G119" i="285"/>
  <c r="J116" i="285"/>
  <c r="G116" i="285"/>
  <c r="J113" i="285"/>
  <c r="I113" i="285"/>
  <c r="G113" i="285"/>
  <c r="F113" i="285"/>
  <c r="F73" i="285"/>
  <c r="F61" i="285"/>
  <c r="F38" i="285"/>
  <c r="F17" i="285"/>
  <c r="J9" i="285"/>
  <c r="G9" i="285"/>
  <c r="G8" i="285"/>
  <c r="B4" i="285"/>
  <c r="J119" i="284"/>
  <c r="I119" i="284"/>
  <c r="F119" i="284"/>
  <c r="I116" i="284"/>
  <c r="G116" i="284"/>
  <c r="F76" i="284"/>
  <c r="F64" i="284"/>
  <c r="F41" i="284"/>
  <c r="F20" i="284"/>
  <c r="J12" i="284"/>
  <c r="I12" i="284"/>
  <c r="G12" i="284"/>
  <c r="F12" i="284"/>
  <c r="J11" i="284"/>
  <c r="G11" i="284"/>
  <c r="G9" i="284"/>
  <c r="I8" i="284"/>
  <c r="G8" i="284"/>
  <c r="F8" i="284"/>
  <c r="B4" i="284"/>
  <c r="G119" i="283"/>
  <c r="J116" i="283"/>
  <c r="G116" i="283"/>
  <c r="J113" i="283"/>
  <c r="I113" i="283"/>
  <c r="G113" i="283"/>
  <c r="F113" i="283"/>
  <c r="F73" i="283"/>
  <c r="F61" i="283"/>
  <c r="F38" i="283"/>
  <c r="F17" i="283"/>
  <c r="J9" i="283"/>
  <c r="G9" i="283"/>
  <c r="G8" i="283"/>
  <c r="B4" i="283"/>
  <c r="F76" i="282"/>
  <c r="F64" i="282"/>
  <c r="F41" i="282"/>
  <c r="F20" i="282"/>
  <c r="B4" i="282"/>
  <c r="F73" i="281"/>
  <c r="F61" i="281"/>
  <c r="F38" i="281"/>
  <c r="F17" i="281"/>
  <c r="B4" i="281"/>
  <c r="J119" i="280"/>
  <c r="G119" i="280"/>
  <c r="F119" i="280"/>
  <c r="J116" i="280"/>
  <c r="I116" i="280"/>
  <c r="F116" i="280"/>
  <c r="I113" i="280"/>
  <c r="J113" i="280"/>
  <c r="G113" i="280"/>
  <c r="F73" i="280"/>
  <c r="F61" i="280"/>
  <c r="F38" i="280"/>
  <c r="F17" i="280"/>
  <c r="J9" i="280"/>
  <c r="I9" i="280"/>
  <c r="G9" i="280"/>
  <c r="F9" i="280"/>
  <c r="J8" i="280"/>
  <c r="G8" i="280"/>
  <c r="A4" i="279"/>
  <c r="A5" i="279" s="1"/>
  <c r="A6" i="279" s="1"/>
  <c r="A7" i="279" s="1"/>
  <c r="A8" i="279" s="1"/>
  <c r="A9" i="279" s="1"/>
  <c r="A10" i="279" s="1"/>
  <c r="A11" i="279" s="1"/>
  <c r="A12" i="279" s="1"/>
  <c r="A13" i="279" s="1"/>
  <c r="A14" i="279" s="1"/>
  <c r="A15" i="279" s="1"/>
  <c r="A16" i="279" s="1"/>
  <c r="A17" i="279" s="1"/>
  <c r="A18" i="279" s="1"/>
  <c r="A19" i="279" s="1"/>
  <c r="A20" i="279" s="1"/>
  <c r="A21" i="279" s="1"/>
  <c r="A22" i="279" s="1"/>
  <c r="A23" i="279" s="1"/>
  <c r="A24" i="279" s="1"/>
  <c r="A25" i="279" s="1"/>
  <c r="A26" i="279" s="1"/>
  <c r="A27" i="279" s="1"/>
  <c r="A28" i="279" s="1"/>
  <c r="A29" i="279" s="1"/>
  <c r="A30" i="279" s="1"/>
  <c r="A31" i="279" s="1"/>
  <c r="A32" i="279" s="1"/>
  <c r="A33" i="279" s="1"/>
  <c r="A34" i="279" s="1"/>
  <c r="A35" i="279" s="1"/>
  <c r="A36" i="279" s="1"/>
  <c r="A37" i="279" s="1"/>
  <c r="A38" i="279" s="1"/>
  <c r="A39" i="279" s="1"/>
  <c r="A40" i="279" s="1"/>
  <c r="A41" i="279" s="1"/>
  <c r="A42" i="279" s="1"/>
  <c r="A43" i="279" s="1"/>
  <c r="A44" i="279" s="1"/>
  <c r="A45" i="279" s="1"/>
  <c r="A46" i="279" s="1"/>
  <c r="A47" i="279" s="1"/>
  <c r="A48" i="279" s="1"/>
  <c r="A49" i="279" s="1"/>
  <c r="A50" i="279" s="1"/>
  <c r="A51" i="279" s="1"/>
  <c r="A52" i="279" s="1"/>
  <c r="A53" i="279" s="1"/>
  <c r="A54" i="279" s="1"/>
  <c r="A55" i="279" s="1"/>
  <c r="A56" i="279" s="1"/>
  <c r="A57" i="279" s="1"/>
  <c r="A58" i="279" s="1"/>
  <c r="A59" i="279" s="1"/>
  <c r="A60" i="279" s="1"/>
  <c r="A61" i="279" s="1"/>
  <c r="A62" i="279" s="1"/>
  <c r="A63" i="279" s="1"/>
  <c r="A64" i="279" s="1"/>
  <c r="A65" i="279" s="1"/>
  <c r="A66" i="279" s="1"/>
  <c r="A67" i="279" s="1"/>
  <c r="A68" i="279" s="1"/>
  <c r="A69" i="279" s="1"/>
  <c r="A70" i="279" s="1"/>
  <c r="A71" i="279" s="1"/>
  <c r="A72" i="279" s="1"/>
  <c r="A73" i="279" s="1"/>
  <c r="A74" i="279" s="1"/>
  <c r="A75" i="279" s="1"/>
  <c r="A76" i="279" s="1"/>
  <c r="A77" i="279" s="1"/>
  <c r="A78" i="279" s="1"/>
  <c r="A79" i="279" s="1"/>
  <c r="A80" i="279" s="1"/>
  <c r="A81" i="279" s="1"/>
  <c r="A82" i="279" s="1"/>
  <c r="A83" i="279" s="1"/>
  <c r="A84" i="279" s="1"/>
  <c r="A85" i="279" s="1"/>
  <c r="A86" i="279" s="1"/>
  <c r="A87" i="279" s="1"/>
  <c r="A88" i="279" s="1"/>
  <c r="A89" i="279" s="1"/>
  <c r="A90" i="279" s="1"/>
  <c r="A91" i="279" s="1"/>
  <c r="A92" i="279" s="1"/>
  <c r="A93" i="279" s="1"/>
  <c r="A94" i="279" s="1"/>
  <c r="A95" i="279" s="1"/>
  <c r="A96" i="279" s="1"/>
  <c r="A97" i="279" s="1"/>
  <c r="A98" i="279" s="1"/>
  <c r="A99" i="279" s="1"/>
  <c r="A100" i="279" s="1"/>
  <c r="F113" i="280" l="1"/>
  <c r="G116" i="280"/>
  <c r="I8" i="283"/>
  <c r="I119" i="283"/>
  <c r="J8" i="284"/>
  <c r="I9" i="284"/>
  <c r="F116" i="284"/>
  <c r="J116" i="284"/>
  <c r="G119" i="284"/>
  <c r="I8" i="285"/>
  <c r="I119" i="285"/>
  <c r="F8" i="286"/>
  <c r="J8" i="286"/>
  <c r="I9" i="286"/>
  <c r="I8" i="287"/>
  <c r="G113" i="287"/>
  <c r="I119" i="287"/>
  <c r="F8" i="288"/>
  <c r="J8" i="288"/>
  <c r="I9" i="288"/>
  <c r="I116" i="288"/>
  <c r="F119" i="288"/>
  <c r="J119" i="288"/>
  <c r="F9" i="289"/>
  <c r="J9" i="289"/>
  <c r="I11" i="289"/>
  <c r="G116" i="289"/>
  <c r="I122" i="289"/>
  <c r="F8" i="290"/>
  <c r="J8" i="290"/>
  <c r="I9" i="290"/>
  <c r="I116" i="290"/>
  <c r="G8" i="291"/>
  <c r="F9" i="291"/>
  <c r="I113" i="291"/>
  <c r="G9" i="292"/>
  <c r="F113" i="292"/>
  <c r="G116" i="292"/>
  <c r="I8" i="293"/>
  <c r="G113" i="293"/>
  <c r="F8" i="294"/>
  <c r="I9" i="294"/>
  <c r="I116" i="294"/>
  <c r="F119" i="294"/>
  <c r="G9" i="296"/>
  <c r="F113" i="296"/>
  <c r="J113" i="296"/>
  <c r="I8" i="297"/>
  <c r="F8" i="298"/>
  <c r="J8" i="298"/>
  <c r="I9" i="298"/>
  <c r="I115" i="298"/>
  <c r="F8" i="299"/>
  <c r="J8" i="299"/>
  <c r="I9" i="299"/>
  <c r="I8" i="280"/>
  <c r="I119" i="280"/>
  <c r="F8" i="283"/>
  <c r="J8" i="283"/>
  <c r="I9" i="283"/>
  <c r="I116" i="283"/>
  <c r="F119" i="283"/>
  <c r="J119" i="283"/>
  <c r="F9" i="284"/>
  <c r="J9" i="284"/>
  <c r="I11" i="284"/>
  <c r="F8" i="285"/>
  <c r="J8" i="285"/>
  <c r="I9" i="285"/>
  <c r="I116" i="285"/>
  <c r="F119" i="285"/>
  <c r="J119" i="285"/>
  <c r="F9" i="286"/>
  <c r="J9" i="286"/>
  <c r="F8" i="287"/>
  <c r="J8" i="287"/>
  <c r="I9" i="287"/>
  <c r="I116" i="287"/>
  <c r="F119" i="287"/>
  <c r="J119" i="287"/>
  <c r="F9" i="288"/>
  <c r="J9" i="288"/>
  <c r="I113" i="288"/>
  <c r="F116" i="288"/>
  <c r="J116" i="288"/>
  <c r="F11" i="289"/>
  <c r="J11" i="289"/>
  <c r="I12" i="289"/>
  <c r="I119" i="289"/>
  <c r="F122" i="289"/>
  <c r="J122" i="289"/>
  <c r="F9" i="290"/>
  <c r="J9" i="290"/>
  <c r="F116" i="290"/>
  <c r="J116" i="290"/>
  <c r="F73" i="291"/>
  <c r="F113" i="291"/>
  <c r="J113" i="291"/>
  <c r="F8" i="293"/>
  <c r="J8" i="293"/>
  <c r="J9" i="294"/>
  <c r="J116" i="294"/>
  <c r="F8" i="297"/>
  <c r="J8" i="297"/>
  <c r="F9" i="298"/>
  <c r="J9" i="298"/>
  <c r="F115" i="298"/>
  <c r="G8" i="299"/>
  <c r="F9" i="299"/>
  <c r="J9" i="299"/>
  <c r="F8" i="280"/>
  <c r="F9" i="283"/>
  <c r="F116" i="283"/>
  <c r="F11" i="284"/>
  <c r="F9" i="285"/>
  <c r="F116" i="285"/>
  <c r="F9" i="287"/>
  <c r="F116" i="287"/>
  <c r="F113" i="288"/>
  <c r="F12" i="289"/>
  <c r="F113" i="290"/>
  <c r="I113" i="293"/>
  <c r="J12" i="299"/>
  <c r="G8" i="300"/>
  <c r="F9" i="300"/>
  <c r="J9" i="300"/>
  <c r="G12" i="301"/>
  <c r="J116" i="301"/>
  <c r="G119" i="301"/>
  <c r="I8" i="302"/>
  <c r="G11" i="302"/>
  <c r="F12" i="302"/>
  <c r="J12" i="302"/>
  <c r="I8" i="303"/>
  <c r="I123" i="303"/>
  <c r="F126" i="303"/>
  <c r="J126" i="303"/>
  <c r="G116" i="304"/>
  <c r="I8" i="305"/>
  <c r="G11" i="305"/>
  <c r="G8" i="306"/>
  <c r="F9" i="306"/>
  <c r="I113" i="306"/>
  <c r="F116" i="306"/>
  <c r="J116" i="306"/>
  <c r="G119" i="306"/>
  <c r="G8" i="308"/>
  <c r="F9" i="308"/>
  <c r="I113" i="308"/>
  <c r="J116" i="308"/>
  <c r="F113" i="309"/>
  <c r="J113" i="309"/>
  <c r="F117" i="309"/>
  <c r="J117" i="309"/>
  <c r="F121" i="309"/>
  <c r="J121" i="309"/>
  <c r="G8" i="310"/>
  <c r="J9" i="310"/>
  <c r="I11" i="310"/>
  <c r="I122" i="310"/>
  <c r="F8" i="311"/>
  <c r="J8" i="311"/>
  <c r="I9" i="311"/>
  <c r="I112" i="311"/>
  <c r="I8" i="312"/>
  <c r="G113" i="312"/>
  <c r="F8" i="313"/>
  <c r="J8" i="313"/>
  <c r="I9" i="313"/>
  <c r="I116" i="313"/>
  <c r="F119" i="313"/>
  <c r="J119" i="313"/>
  <c r="G8" i="314"/>
  <c r="F9" i="314"/>
  <c r="I11" i="314"/>
  <c r="I146" i="314"/>
  <c r="G9" i="315"/>
  <c r="F11" i="315"/>
  <c r="I12" i="315"/>
  <c r="I8" i="316"/>
  <c r="G113" i="316"/>
  <c r="G117" i="316"/>
  <c r="G121" i="316"/>
  <c r="G9" i="317"/>
  <c r="F11" i="317"/>
  <c r="I12" i="317"/>
  <c r="F123" i="303"/>
  <c r="J123" i="303"/>
  <c r="I8" i="304"/>
  <c r="F8" i="305"/>
  <c r="J8" i="305"/>
  <c r="F73" i="306"/>
  <c r="F113" i="306"/>
  <c r="J113" i="306"/>
  <c r="F73" i="308"/>
  <c r="F113" i="308"/>
  <c r="J113" i="308"/>
  <c r="I8" i="309"/>
  <c r="F11" i="310"/>
  <c r="J11" i="310"/>
  <c r="I12" i="310"/>
  <c r="I119" i="310"/>
  <c r="F122" i="310"/>
  <c r="J122" i="310"/>
  <c r="F9" i="311"/>
  <c r="J9" i="311"/>
  <c r="F112" i="311"/>
  <c r="J112" i="311"/>
  <c r="F8" i="312"/>
  <c r="J8" i="312"/>
  <c r="I9" i="312"/>
  <c r="F9" i="313"/>
  <c r="J9" i="313"/>
  <c r="I113" i="313"/>
  <c r="F116" i="313"/>
  <c r="J116" i="313"/>
  <c r="F11" i="314"/>
  <c r="J11" i="314"/>
  <c r="F106" i="314"/>
  <c r="F146" i="314"/>
  <c r="J146" i="314"/>
  <c r="F12" i="315"/>
  <c r="J12" i="315"/>
  <c r="F8" i="316"/>
  <c r="J8" i="316"/>
  <c r="F12" i="317"/>
  <c r="J12" i="317"/>
  <c r="I8" i="300"/>
  <c r="F11" i="301"/>
  <c r="J11" i="301"/>
  <c r="I12" i="301"/>
  <c r="I119" i="301"/>
  <c r="F122" i="301"/>
  <c r="F9" i="302"/>
  <c r="J9" i="302"/>
  <c r="I11" i="302"/>
  <c r="F9" i="303"/>
  <c r="F8" i="304"/>
  <c r="F119" i="304"/>
  <c r="F9" i="305"/>
  <c r="F8" i="309"/>
  <c r="F12" i="310"/>
  <c r="F9" i="312"/>
  <c r="F12" i="314"/>
  <c r="F8" i="300"/>
  <c r="F12" i="301"/>
  <c r="F119" i="301"/>
  <c r="F11" i="302"/>
  <c r="F8" i="318"/>
  <c r="J8" i="318"/>
  <c r="I116" i="318"/>
  <c r="F119" i="318"/>
  <c r="J119" i="318"/>
  <c r="G8" i="319"/>
  <c r="F9" i="319"/>
  <c r="J9" i="319"/>
  <c r="I113" i="319"/>
  <c r="J116" i="319"/>
  <c r="G8" i="320"/>
  <c r="F10" i="320"/>
  <c r="J10" i="320"/>
  <c r="G14" i="320"/>
  <c r="G8" i="321"/>
  <c r="F9" i="321"/>
  <c r="J9" i="321"/>
  <c r="F112" i="321"/>
  <c r="J112" i="321"/>
  <c r="G115" i="321"/>
  <c r="I9" i="322"/>
  <c r="G109" i="322"/>
  <c r="J8" i="323"/>
  <c r="G12" i="323"/>
  <c r="F116" i="323"/>
  <c r="J116" i="323"/>
  <c r="G119" i="323"/>
  <c r="I8" i="324"/>
  <c r="G113" i="324"/>
  <c r="F8" i="325"/>
  <c r="J8" i="325"/>
  <c r="G8" i="326"/>
  <c r="F9" i="326"/>
  <c r="J9" i="326"/>
  <c r="I113" i="326"/>
  <c r="F116" i="326"/>
  <c r="J116" i="326"/>
  <c r="G119" i="326"/>
  <c r="G9" i="327"/>
  <c r="F113" i="327"/>
  <c r="J113" i="327"/>
  <c r="F117" i="327"/>
  <c r="J117" i="327"/>
  <c r="J121" i="327"/>
  <c r="G8" i="328"/>
  <c r="I11" i="328"/>
  <c r="G9" i="329"/>
  <c r="F11" i="329"/>
  <c r="J11" i="329"/>
  <c r="G8" i="330"/>
  <c r="F123" i="334"/>
  <c r="J123" i="334"/>
  <c r="I8" i="335"/>
  <c r="F8" i="336"/>
  <c r="J8" i="336"/>
  <c r="J8" i="337"/>
  <c r="J8" i="352"/>
  <c r="F8" i="352"/>
  <c r="I8" i="352"/>
  <c r="I8" i="331"/>
  <c r="G11" i="331"/>
  <c r="F12" i="331"/>
  <c r="G126" i="331"/>
  <c r="F8" i="332"/>
  <c r="J8" i="332"/>
  <c r="I9" i="332"/>
  <c r="F8" i="333"/>
  <c r="J8" i="333"/>
  <c r="I9" i="333"/>
  <c r="I116" i="333"/>
  <c r="G8" i="334"/>
  <c r="F9" i="334"/>
  <c r="G123" i="334"/>
  <c r="F8" i="335"/>
  <c r="I116" i="335"/>
  <c r="G8" i="336"/>
  <c r="F9" i="336"/>
  <c r="I11" i="336"/>
  <c r="G8" i="337"/>
  <c r="F9" i="337"/>
  <c r="I113" i="337"/>
  <c r="G9" i="338"/>
  <c r="F11" i="338"/>
  <c r="J11" i="338"/>
  <c r="I12" i="338"/>
  <c r="I119" i="338"/>
  <c r="G9" i="340"/>
  <c r="F11" i="340"/>
  <c r="J11" i="340"/>
  <c r="I12" i="340"/>
  <c r="F8" i="341"/>
  <c r="J8" i="341"/>
  <c r="I9" i="341"/>
  <c r="I116" i="341"/>
  <c r="G8" i="342"/>
  <c r="F9" i="342"/>
  <c r="I113" i="342"/>
  <c r="I8" i="344"/>
  <c r="I119" i="344"/>
  <c r="I9" i="345"/>
  <c r="F123" i="345"/>
  <c r="J123" i="345"/>
  <c r="I8" i="346"/>
  <c r="G113" i="346"/>
  <c r="G117" i="346"/>
  <c r="G121" i="346"/>
  <c r="G9" i="347"/>
  <c r="F11" i="347"/>
  <c r="J11" i="347"/>
  <c r="I12" i="347"/>
  <c r="I8" i="348"/>
  <c r="G11" i="348"/>
  <c r="I9" i="349"/>
  <c r="I116" i="349"/>
  <c r="J113" i="350"/>
  <c r="F113" i="350"/>
  <c r="J8" i="351"/>
  <c r="G113" i="351"/>
  <c r="J113" i="351"/>
  <c r="F113" i="351"/>
  <c r="F73" i="351"/>
  <c r="G12" i="352"/>
  <c r="J12" i="352"/>
  <c r="F12" i="352"/>
  <c r="F119" i="317"/>
  <c r="J119" i="317"/>
  <c r="F113" i="318"/>
  <c r="J113" i="318"/>
  <c r="I8" i="319"/>
  <c r="F7" i="320"/>
  <c r="J7" i="320"/>
  <c r="I8" i="320"/>
  <c r="I14" i="320"/>
  <c r="F115" i="320"/>
  <c r="J115" i="320"/>
  <c r="I8" i="321"/>
  <c r="I115" i="321"/>
  <c r="I109" i="322"/>
  <c r="F11" i="323"/>
  <c r="J11" i="323"/>
  <c r="I12" i="323"/>
  <c r="I119" i="323"/>
  <c r="F122" i="323"/>
  <c r="F9" i="324"/>
  <c r="J9" i="324"/>
  <c r="I113" i="324"/>
  <c r="J116" i="324"/>
  <c r="F113" i="325"/>
  <c r="J113" i="325"/>
  <c r="I8" i="326"/>
  <c r="I119" i="326"/>
  <c r="F8" i="327"/>
  <c r="J8" i="327"/>
  <c r="I9" i="327"/>
  <c r="I8" i="328"/>
  <c r="F12" i="328"/>
  <c r="F8" i="329"/>
  <c r="J8" i="329"/>
  <c r="I9" i="329"/>
  <c r="F116" i="329"/>
  <c r="J116" i="329"/>
  <c r="I8" i="330"/>
  <c r="I119" i="330"/>
  <c r="F8" i="331"/>
  <c r="J8" i="331"/>
  <c r="I129" i="331"/>
  <c r="F9" i="332"/>
  <c r="J9" i="332"/>
  <c r="I11" i="332"/>
  <c r="F9" i="333"/>
  <c r="J9" i="333"/>
  <c r="I113" i="333"/>
  <c r="F116" i="333"/>
  <c r="J116" i="333"/>
  <c r="F113" i="337"/>
  <c r="J113" i="337"/>
  <c r="I8" i="338"/>
  <c r="F12" i="338"/>
  <c r="J12" i="338"/>
  <c r="I116" i="338"/>
  <c r="F119" i="338"/>
  <c r="J119" i="338"/>
  <c r="I8" i="340"/>
  <c r="F12" i="340"/>
  <c r="J12" i="340"/>
  <c r="F9" i="341"/>
  <c r="J9" i="341"/>
  <c r="F116" i="341"/>
  <c r="J116" i="341"/>
  <c r="F73" i="342"/>
  <c r="F113" i="342"/>
  <c r="J113" i="342"/>
  <c r="I8" i="343"/>
  <c r="I119" i="343"/>
  <c r="F8" i="344"/>
  <c r="J8" i="344"/>
  <c r="I9" i="344"/>
  <c r="I116" i="344"/>
  <c r="F119" i="344"/>
  <c r="J119" i="344"/>
  <c r="F9" i="345"/>
  <c r="J9" i="345"/>
  <c r="F8" i="346"/>
  <c r="J8" i="346"/>
  <c r="I9" i="346"/>
  <c r="I8" i="347"/>
  <c r="F12" i="347"/>
  <c r="J12" i="347"/>
  <c r="F8" i="348"/>
  <c r="J8" i="348"/>
  <c r="I9" i="348"/>
  <c r="F9" i="349"/>
  <c r="J9" i="349"/>
  <c r="I113" i="349"/>
  <c r="F116" i="349"/>
  <c r="J116" i="349"/>
  <c r="F61" i="350"/>
  <c r="I113" i="350"/>
  <c r="F8" i="351"/>
  <c r="I113" i="351"/>
  <c r="I12" i="352"/>
  <c r="G131" i="352"/>
  <c r="J131" i="352"/>
  <c r="F131" i="352"/>
  <c r="F91" i="352"/>
  <c r="I131" i="352"/>
  <c r="F8" i="319"/>
  <c r="F8" i="320"/>
  <c r="F14" i="320"/>
  <c r="F8" i="321"/>
  <c r="F115" i="321"/>
  <c r="F69" i="322"/>
  <c r="F109" i="322"/>
  <c r="F12" i="323"/>
  <c r="F119" i="323"/>
  <c r="F113" i="324"/>
  <c r="F8" i="326"/>
  <c r="F119" i="326"/>
  <c r="F9" i="327"/>
  <c r="F8" i="328"/>
  <c r="F9" i="329"/>
  <c r="F8" i="330"/>
  <c r="F119" i="330"/>
  <c r="F11" i="332"/>
  <c r="F113" i="333"/>
  <c r="F113" i="335"/>
  <c r="F12" i="336"/>
  <c r="F8" i="338"/>
  <c r="F8" i="343"/>
  <c r="F119" i="343"/>
  <c r="F9" i="344"/>
  <c r="F116" i="344"/>
  <c r="F9" i="346"/>
  <c r="F8" i="347"/>
  <c r="F9" i="348"/>
  <c r="F113" i="349"/>
  <c r="I116" i="350"/>
  <c r="G8" i="351"/>
  <c r="G8" i="352"/>
  <c r="F20" i="352"/>
  <c r="G9" i="367"/>
  <c r="J9" i="367"/>
  <c r="F9" i="367"/>
  <c r="I9" i="367"/>
  <c r="G9" i="369"/>
  <c r="J9" i="369"/>
  <c r="F9" i="369"/>
  <c r="I9" i="369"/>
  <c r="G8" i="374"/>
  <c r="J8" i="374"/>
  <c r="F8" i="374"/>
  <c r="I8" i="374"/>
  <c r="G9" i="375"/>
  <c r="J9" i="375"/>
  <c r="F9" i="375"/>
  <c r="I9" i="375"/>
  <c r="F61" i="376"/>
  <c r="F48" i="379"/>
  <c r="F113" i="353"/>
  <c r="G116" i="353"/>
  <c r="I8" i="354"/>
  <c r="I126" i="355"/>
  <c r="F9" i="356"/>
  <c r="J9" i="356"/>
  <c r="I11" i="356"/>
  <c r="G116" i="356"/>
  <c r="I9" i="357"/>
  <c r="J116" i="357"/>
  <c r="I8" i="359"/>
  <c r="G113" i="359"/>
  <c r="I119" i="359"/>
  <c r="F8" i="360"/>
  <c r="J8" i="360"/>
  <c r="I9" i="360"/>
  <c r="I116" i="360"/>
  <c r="G8" i="361"/>
  <c r="F9" i="361"/>
  <c r="I113" i="361"/>
  <c r="G119" i="361"/>
  <c r="G9" i="362"/>
  <c r="F11" i="362"/>
  <c r="J11" i="362"/>
  <c r="I12" i="362"/>
  <c r="I8" i="364"/>
  <c r="I8" i="365"/>
  <c r="I123" i="365"/>
  <c r="G142" i="366"/>
  <c r="J142" i="366"/>
  <c r="F142" i="366"/>
  <c r="I142" i="366"/>
  <c r="G119" i="370"/>
  <c r="J119" i="370"/>
  <c r="F119" i="370"/>
  <c r="I119" i="370"/>
  <c r="G8" i="372"/>
  <c r="J8" i="372"/>
  <c r="F8" i="372"/>
  <c r="I8" i="372"/>
  <c r="G12" i="373"/>
  <c r="J12" i="373"/>
  <c r="F12" i="373"/>
  <c r="I12" i="373"/>
  <c r="G9" i="379"/>
  <c r="J9" i="379"/>
  <c r="F9" i="379"/>
  <c r="I9" i="379"/>
  <c r="G9" i="380"/>
  <c r="J9" i="380"/>
  <c r="F9" i="380"/>
  <c r="I9" i="380"/>
  <c r="I8" i="353"/>
  <c r="I119" i="353"/>
  <c r="F8" i="354"/>
  <c r="J8" i="354"/>
  <c r="I9" i="354"/>
  <c r="I8" i="355"/>
  <c r="I123" i="355"/>
  <c r="F126" i="355"/>
  <c r="J126" i="355"/>
  <c r="F11" i="356"/>
  <c r="J11" i="356"/>
  <c r="I12" i="356"/>
  <c r="I119" i="356"/>
  <c r="F9" i="357"/>
  <c r="J9" i="357"/>
  <c r="I11" i="357"/>
  <c r="I122" i="357"/>
  <c r="F8" i="359"/>
  <c r="J8" i="359"/>
  <c r="I9" i="359"/>
  <c r="I116" i="359"/>
  <c r="F119" i="359"/>
  <c r="J119" i="359"/>
  <c r="F9" i="360"/>
  <c r="J9" i="360"/>
  <c r="F116" i="360"/>
  <c r="J116" i="360"/>
  <c r="F73" i="361"/>
  <c r="F113" i="361"/>
  <c r="J113" i="361"/>
  <c r="I8" i="362"/>
  <c r="F12" i="362"/>
  <c r="J12" i="362"/>
  <c r="F8" i="364"/>
  <c r="J8" i="364"/>
  <c r="I9" i="364"/>
  <c r="I120" i="364"/>
  <c r="F8" i="365"/>
  <c r="J8" i="365"/>
  <c r="I9" i="365"/>
  <c r="F83" i="365"/>
  <c r="F123" i="365"/>
  <c r="J123" i="365"/>
  <c r="I8" i="366"/>
  <c r="G8" i="368"/>
  <c r="J8" i="368"/>
  <c r="F8" i="368"/>
  <c r="I8" i="368"/>
  <c r="G119" i="368"/>
  <c r="J119" i="368"/>
  <c r="F119" i="368"/>
  <c r="I119" i="368"/>
  <c r="G12" i="370"/>
  <c r="J12" i="370"/>
  <c r="F12" i="370"/>
  <c r="I12" i="370"/>
  <c r="G11" i="371"/>
  <c r="J11" i="371"/>
  <c r="F11" i="371"/>
  <c r="I11" i="371"/>
  <c r="F17" i="376"/>
  <c r="F38" i="377"/>
  <c r="G132" i="378"/>
  <c r="J132" i="378"/>
  <c r="F132" i="378"/>
  <c r="I132" i="378"/>
  <c r="F8" i="353"/>
  <c r="F119" i="353"/>
  <c r="F9" i="354"/>
  <c r="F8" i="355"/>
  <c r="F123" i="355"/>
  <c r="F12" i="356"/>
  <c r="F11" i="357"/>
  <c r="F122" i="357"/>
  <c r="F9" i="359"/>
  <c r="F116" i="359"/>
  <c r="F113" i="360"/>
  <c r="F9" i="364"/>
  <c r="F120" i="364"/>
  <c r="F9" i="365"/>
  <c r="F8" i="366"/>
  <c r="G11" i="366"/>
  <c r="J11" i="366"/>
  <c r="F11" i="366"/>
  <c r="I11" i="366"/>
  <c r="F41" i="367"/>
  <c r="G116" i="372"/>
  <c r="J116" i="372"/>
  <c r="F116" i="372"/>
  <c r="F76" i="372"/>
  <c r="I116" i="372"/>
  <c r="G129" i="375"/>
  <c r="J129" i="375"/>
  <c r="F129" i="375"/>
  <c r="I129" i="375"/>
  <c r="G8" i="378"/>
  <c r="J8" i="378"/>
  <c r="F8" i="378"/>
  <c r="I8" i="378"/>
  <c r="F9" i="366"/>
  <c r="G136" i="366"/>
  <c r="J116" i="367"/>
  <c r="G113" i="368"/>
  <c r="J8" i="369"/>
  <c r="G12" i="369"/>
  <c r="F11" i="370"/>
  <c r="J11" i="370"/>
  <c r="F121" i="371"/>
  <c r="G124" i="371"/>
  <c r="G11" i="372"/>
  <c r="F12" i="372"/>
  <c r="F119" i="372"/>
  <c r="J119" i="372"/>
  <c r="G122" i="372"/>
  <c r="F11" i="373"/>
  <c r="J11" i="373"/>
  <c r="F8" i="380"/>
  <c r="J8" i="380"/>
  <c r="I139" i="366"/>
  <c r="I11" i="367"/>
  <c r="I122" i="367"/>
  <c r="I9" i="368"/>
  <c r="I116" i="368"/>
  <c r="I11" i="369"/>
  <c r="I8" i="370"/>
  <c r="I116" i="370"/>
  <c r="I12" i="371"/>
  <c r="I127" i="371"/>
  <c r="I8" i="373"/>
  <c r="I132" i="373"/>
  <c r="I9" i="374"/>
  <c r="I11" i="375"/>
  <c r="I126" i="375"/>
  <c r="I8" i="377"/>
  <c r="I119" i="377"/>
  <c r="I9" i="378"/>
  <c r="I129" i="378"/>
  <c r="F139" i="366"/>
  <c r="F11" i="367"/>
  <c r="F122" i="367"/>
  <c r="F9" i="368"/>
  <c r="F11" i="369"/>
  <c r="F12" i="371"/>
  <c r="F127" i="371"/>
  <c r="F9" i="372"/>
  <c r="F132" i="373"/>
  <c r="F9" i="374"/>
  <c r="F11" i="375"/>
  <c r="F126" i="375"/>
  <c r="F8" i="377"/>
  <c r="F119" i="377"/>
  <c r="F9" i="378"/>
  <c r="F129" i="378"/>
</calcChain>
</file>

<file path=xl/sharedStrings.xml><?xml version="1.0" encoding="utf-8"?>
<sst xmlns="http://schemas.openxmlformats.org/spreadsheetml/2006/main" count="17708" uniqueCount="448">
  <si>
    <t>Нажмите на необходимый город</t>
  </si>
  <si>
    <t>№ п/п</t>
  </si>
  <si>
    <t>Город</t>
  </si>
  <si>
    <t>Абакан</t>
  </si>
  <si>
    <t>Альметьевск</t>
  </si>
  <si>
    <t>Армавир</t>
  </si>
  <si>
    <t>Архангельск</t>
  </si>
  <si>
    <t>Астрахань</t>
  </si>
  <si>
    <t>Барнаул</t>
  </si>
  <si>
    <t>Белгород</t>
  </si>
  <si>
    <t>Бийск</t>
  </si>
  <si>
    <t>Благовещенск</t>
  </si>
  <si>
    <t>Братск</t>
  </si>
  <si>
    <t>Брянск</t>
  </si>
  <si>
    <t>Великий Новгород</t>
  </si>
  <si>
    <t>Владивосток</t>
  </si>
  <si>
    <t>Владимир</t>
  </si>
  <si>
    <t>Волгоград</t>
  </si>
  <si>
    <t>Вологда</t>
  </si>
  <si>
    <t>Воронеж</t>
  </si>
  <si>
    <t>Грозный</t>
  </si>
  <si>
    <t>Екатеринбург</t>
  </si>
  <si>
    <t>Иваново</t>
  </si>
  <si>
    <t>Ижевск</t>
  </si>
  <si>
    <t>Йошкар-Ола</t>
  </si>
  <si>
    <t>Иркутск</t>
  </si>
  <si>
    <t>Кавказские Минеральные Воды</t>
  </si>
  <si>
    <t>Казань</t>
  </si>
  <si>
    <t>Калининград</t>
  </si>
  <si>
    <t>Калуга</t>
  </si>
  <si>
    <t>Каменск-Уральский</t>
  </si>
  <si>
    <t>Кемерово</t>
  </si>
  <si>
    <t>Киров</t>
  </si>
  <si>
    <t>Комсомольск-на-Амуре</t>
  </si>
  <si>
    <t>Кострома</t>
  </si>
  <si>
    <t>Краснодар</t>
  </si>
  <si>
    <t>Красноярск</t>
  </si>
  <si>
    <t>Курган</t>
  </si>
  <si>
    <t>Курск</t>
  </si>
  <si>
    <t>Ленинск-Кузнецкий</t>
  </si>
  <si>
    <t>Липецк</t>
  </si>
  <si>
    <t>Магнитогорск</t>
  </si>
  <si>
    <t>Махачкала</t>
  </si>
  <si>
    <t>Миасс и Златоуст</t>
  </si>
  <si>
    <t>Москва</t>
  </si>
  <si>
    <t>Мурманск</t>
  </si>
  <si>
    <t>Набережные Челны</t>
  </si>
  <si>
    <t>Находка</t>
  </si>
  <si>
    <t>Нижневартовск</t>
  </si>
  <si>
    <t>Нижний Новгород</t>
  </si>
  <si>
    <t>Нижний Тагил</t>
  </si>
  <si>
    <t>Новокузнецк</t>
  </si>
  <si>
    <t>Новороссийск</t>
  </si>
  <si>
    <t>Новосибирск</t>
  </si>
  <si>
    <t>Новый Уренгой</t>
  </si>
  <si>
    <t>Норильск</t>
  </si>
  <si>
    <t>Ноябрьск</t>
  </si>
  <si>
    <t>Омск</t>
  </si>
  <si>
    <t>Орёл</t>
  </si>
  <si>
    <t>Оренбург</t>
  </si>
  <si>
    <t>Пенза</t>
  </si>
  <si>
    <t>Пермь</t>
  </si>
  <si>
    <t>Петрозаводск</t>
  </si>
  <si>
    <t>Петропавловск-Камчатский</t>
  </si>
  <si>
    <t>Псков</t>
  </si>
  <si>
    <t>Республика Алтай</t>
  </si>
  <si>
    <t>Ростов-на-Дону</t>
  </si>
  <si>
    <t>Рязань</t>
  </si>
  <si>
    <t>Самара</t>
  </si>
  <si>
    <t>Санкт-Петербург</t>
  </si>
  <si>
    <t>Саранск</t>
  </si>
  <si>
    <t>Саратов</t>
  </si>
  <si>
    <t>Смоленск</t>
  </si>
  <si>
    <t>Сочи</t>
  </si>
  <si>
    <t>Ставрополь</t>
  </si>
  <si>
    <t>Старый Оскол</t>
  </si>
  <si>
    <t>Стерлитамак</t>
  </si>
  <si>
    <t>Сургут</t>
  </si>
  <si>
    <t>Сыктывкар</t>
  </si>
  <si>
    <t>Таганрог</t>
  </si>
  <si>
    <t>Тамбов</t>
  </si>
  <si>
    <t>Тверь</t>
  </si>
  <si>
    <t>Тобольск</t>
  </si>
  <si>
    <t>Тольятти</t>
  </si>
  <si>
    <t>Томск</t>
  </si>
  <si>
    <t>Тула</t>
  </si>
  <si>
    <t>Тюмень</t>
  </si>
  <si>
    <t>Улан-Удэ</t>
  </si>
  <si>
    <t>Ульяновск</t>
  </si>
  <si>
    <t>Уссурийск</t>
  </si>
  <si>
    <t>Уфа</t>
  </si>
  <si>
    <t>Ухта</t>
  </si>
  <si>
    <t>Хабаровск</t>
  </si>
  <si>
    <t>Ханты-Мансийск</t>
  </si>
  <si>
    <t>Чебоксары</t>
  </si>
  <si>
    <t>Челябинск</t>
  </si>
  <si>
    <t>Чита</t>
  </si>
  <si>
    <t>Шерегеш</t>
  </si>
  <si>
    <t>Южно-Сахалинск</t>
  </si>
  <si>
    <t>Якутск</t>
  </si>
  <si>
    <t>Ярославль</t>
  </si>
  <si>
    <t>ПРАЙС-ЛИСТ НА РАЗМЕЩЕНИЕ РЕКЛАМЫ В 2ГИС</t>
  </si>
  <si>
    <t>В стоимость включены 6 ежемесячных выпусков</t>
  </si>
  <si>
    <t>Цены действуют c 01.01.2021 года (начало размещения - с 01.02.2021). Цены указаны в рублях с НДС</t>
  </si>
  <si>
    <t>ГЕОКОНТЕКСТНАЯ РЕКЛАМА</t>
  </si>
  <si>
    <t>Пакетные позиции</t>
  </si>
  <si>
    <r>
      <t>Ценовая группа 1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</si>
  <si>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2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</si>
  <si>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3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</si>
  <si>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4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</si>
  <si>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5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</si>
  <si>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t>не бартер</t>
  </si>
  <si>
    <t>Пакет «Базовый»</t>
  </si>
  <si>
    <t>бартер</t>
  </si>
  <si>
    <r>
      <t>Пакет «Базовый»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</si>
  <si>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Пакет «Дополнительный»</t>
  </si>
  <si>
    <r>
      <t>Пакет «Дополнительный»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</si>
  <si>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Подключение в другие рубрики для пакета «Базовый»</t>
  </si>
  <si>
    <r>
      <t>Подключение в другие рубрики для пакета «Базовый»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</si>
  <si>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Приоритеты в рубрике</t>
  </si>
  <si>
    <t>Приоритет в рубрике 1-го порядка для одинарного баннера в рубрике</t>
  </si>
  <si>
    <t>Приоритет в рубрике 2-го порядка для одинарного баннера в рубрике</t>
  </si>
  <si>
    <t>Приоритет в рубрике 3-го порядка для одинарного баннера в рубрике</t>
  </si>
  <si>
    <t>Приоритет в рубрике 4-го порядка для одинарного баннера в рубрике</t>
  </si>
  <si>
    <t>Приоритет в рубрике 5-го порядка для одинарного баннера в рубрике</t>
  </si>
  <si>
    <t>Приоритет в рубрике 6-го порядка для одинарного баннера в рубрике</t>
  </si>
  <si>
    <t>Приоритет в рубрике 7-го порядка для одинарного баннера в рубрике</t>
  </si>
  <si>
    <t>Приоритет в рубрике 8-го порядка для одинарного баннера в рубрике</t>
  </si>
  <si>
    <t>Приоритет в рубрике 9-го порядка для одинарного баннера в рубрике</t>
  </si>
  <si>
    <t>Приоритет в рубрике 10-го порядка для одинарного баннера в рубрике</t>
  </si>
  <si>
    <t>Приоритет в рубрике 11-го порядка для одинарного баннера в рубрике</t>
  </si>
  <si>
    <t>Приоритет в рубрике 12-го порядка для одинарного баннера в рубрике</t>
  </si>
  <si>
    <t>Приоритет в рубрике 13-го порядка для одинарного баннера в рубрике</t>
  </si>
  <si>
    <t>Приоритет в рубрике 14-го порядка для одинарного баннера в рубрике</t>
  </si>
  <si>
    <t>Приоритет в рубрике 15-го порядка для одинарного баннера в рубрике</t>
  </si>
  <si>
    <t>Приоритет в рубрике 16-го порядка для одинарного баннера в рубрике</t>
  </si>
  <si>
    <t>Приоритет в рубрике 17-го порядка для одинарного баннера в рубрике</t>
  </si>
  <si>
    <t>Приоритет в рубрике 18-го порядка для одинарного баннера в рубрике</t>
  </si>
  <si>
    <t>Приоритет в рубрике 19-го порядка для одинарного баннера в рубрике</t>
  </si>
  <si>
    <t>Приоритет в рубрике 20-го порядка для одинарного баннера в рубрике</t>
  </si>
  <si>
    <t>Объявления в рубрике</t>
  </si>
  <si>
    <t>Объявление в рубрике (рубрика без рекламодателей)</t>
  </si>
  <si>
    <t>Объявление в рубрике (рубрика с рекламодателями)</t>
  </si>
  <si>
    <t>Объявление 1-го порядка в рубрике</t>
  </si>
  <si>
    <t>Объявление 2-го порядка в рубрике</t>
  </si>
  <si>
    <t>Объявление 3-го порядка в рубрике</t>
  </si>
  <si>
    <t>Объявление 4-го порядка в рубрике</t>
  </si>
  <si>
    <t>Объявление 5-го порядка в рубрике</t>
  </si>
  <si>
    <t>Объявление 6-го порядка в рубрике</t>
  </si>
  <si>
    <t>Объявление 7-го порядка в рубрике</t>
  </si>
  <si>
    <t>Объявление 8-го порядка в рубрике</t>
  </si>
  <si>
    <t>Объявление 9-го порядка в рубрике</t>
  </si>
  <si>
    <t>Объявление 10-го порядка в рубрике</t>
  </si>
  <si>
    <t>Объявление 11-го порядка в рубрике</t>
  </si>
  <si>
    <t>Объявление 12-го порядка в рубрике</t>
  </si>
  <si>
    <t>Объявление 13-го порядка в рубрике</t>
  </si>
  <si>
    <t>Объявление 14-го порядка в рубрике</t>
  </si>
  <si>
    <t>Объявление 15-го порядка в рубрике</t>
  </si>
  <si>
    <t>Объявление 16-го порядка в рубрике</t>
  </si>
  <si>
    <t>Объявление 17-го порядка в рубрике</t>
  </si>
  <si>
    <t>Объявление 18-го порядка в рубрике</t>
  </si>
  <si>
    <t>Объявление 19-го порядка в рубрике</t>
  </si>
  <si>
    <t>Объявление 20-го порядка в рубрике</t>
  </si>
  <si>
    <t>Усиливающие позиции</t>
  </si>
  <si>
    <t>Брендирование карточки компании</t>
  </si>
  <si>
    <t>Брендирование карточки компании с видео</t>
  </si>
  <si>
    <t>Дополнительная рубрика</t>
  </si>
  <si>
    <t>Логотип на карте в детальных масштабах во всех рубриках</t>
  </si>
  <si>
    <t>Логотип на карте во всех масштабах в одной рубрике</t>
  </si>
  <si>
    <t>Логотип на карте во всех масштабах в рубрике 1-го уровня</t>
  </si>
  <si>
    <t>Рекламная ссылка</t>
  </si>
  <si>
    <t>Рекламная ссылка к компании</t>
  </si>
  <si>
    <t>Двойная рекламная ссылка к компании</t>
  </si>
  <si>
    <t>Тройная рекламная ссылка к компании</t>
  </si>
  <si>
    <t>Рекламная статья (до 120 Кб)</t>
  </si>
  <si>
    <t>МЕДИЙНАЯ РЕКЛАМА</t>
  </si>
  <si>
    <t>Логотипы на карте</t>
  </si>
  <si>
    <t>Дополнительный логотип на карте</t>
  </si>
  <si>
    <t>Логотип на карте</t>
  </si>
  <si>
    <t>Smart-баннер</t>
  </si>
  <si>
    <t>Баннер в окне карты</t>
  </si>
  <si>
    <t>Баннер на стартовой заставке</t>
  </si>
  <si>
    <t>Баннер на стартовом экране</t>
  </si>
  <si>
    <t>Баннер на стартовом экране (с видео)</t>
  </si>
  <si>
    <t>Баннер на финальной заставке</t>
  </si>
  <si>
    <t>Баннер под окном справочника</t>
  </si>
  <si>
    <t>Баннер-небоскреб</t>
  </si>
  <si>
    <t>Баннер на дашборде (мобильная версия)</t>
  </si>
  <si>
    <t>Лента B2B-предложений в Личном кабинете</t>
  </si>
  <si>
    <t>Логотип в списке рубрик (4 позиция)</t>
  </si>
  <si>
    <t>Логотип в списке рубрик (12 позиция)</t>
  </si>
  <si>
    <t>Логотип на дашборде</t>
  </si>
  <si>
    <t>Реклама в печати</t>
  </si>
  <si>
    <t>Витрина</t>
  </si>
  <si>
    <t>Баннер  в геообъектах</t>
  </si>
  <si>
    <t>Баннер в обслуживающих организациях</t>
  </si>
  <si>
    <r>
      <t>Smart-баннер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</si>
  <si>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окне карты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</si>
  <si>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стартовой заставке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</si>
  <si>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стартовом экране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</si>
  <si>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стартовом экране (с видео)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</si>
  <si>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финальной заставке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</si>
  <si>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под окном справочника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</si>
  <si>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Баннер-небоскреб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</si>
  <si>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Лента B2B-предложений в Личном кабинете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</si>
  <si>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Логотип на дашборде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</si>
  <si>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Реклама в печати VIP</t>
    </r>
    <r>
      <rPr>
        <vertAlign val="superscript"/>
        <sz val="16"/>
        <rFont val="Calibri"/>
        <family val="2"/>
        <charset val="204"/>
        <scheme val="minor"/>
      </rPr>
      <t>2</t>
    </r>
  </si>
  <si>
    <t>Реклама в навигаторе</t>
  </si>
  <si>
    <t>Стоимость за 1000 показов</t>
  </si>
  <si>
    <t>Логотип на карте в Навигаторе</t>
  </si>
  <si>
    <t>Билборд в Навигаторе</t>
  </si>
  <si>
    <t>Баннер при остановке в Навигаторе</t>
  </si>
  <si>
    <t>КОНТЕКСТНО-МЕДИЙНАЯ РЕКЛАМА</t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</si>
  <si>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>1.1</t>
    </r>
    <r>
      <rPr>
        <sz val="16"/>
        <rFont val="Arial"/>
        <family val="2"/>
        <charset val="204"/>
      </rPr>
      <t/>
    </r>
  </si>
  <si>
    <t>Баннер в поисковой выдаче (онлайн-версия)</t>
  </si>
  <si>
    <t>Баннер в поисковой выдаче (ПК-версия)</t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</si>
  <si>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>1.1</t>
    </r>
    <r>
      <rPr>
        <sz val="16"/>
        <rFont val="Calibri"/>
        <family val="2"/>
        <charset val="204"/>
        <scheme val="minor"/>
      </rPr>
      <t xml:space="preserve">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</si>
  <si>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(онлайн-версия)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</si>
  <si>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(ПК-версия)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</si>
  <si>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t>Контекстный рекламный блок</t>
  </si>
  <si>
    <t>СПЕЦПРЕДЛОЖЕНИЯ</t>
  </si>
  <si>
    <t>Реклама компании в карточках партнёров до 10 адресов</t>
  </si>
  <si>
    <t>Реклама компании в карточках партнёров до 30 адресов</t>
  </si>
  <si>
    <t>Реклама компании в карточках партнёров до 50 адресов</t>
  </si>
  <si>
    <t>Реклама компании в карточках партнёров свыше 50 адресов</t>
  </si>
  <si>
    <t>Реклама компании в карточках партнёров Premium до 10 адресов</t>
  </si>
  <si>
    <t>Реклама компании в карточках партнёров Premium до 30 адресов</t>
  </si>
  <si>
    <t>Реклама компании в карточках партнёров Premium до 50 адресов</t>
  </si>
  <si>
    <t>Реклама компании в карточках партнёров Premium свыше 50 адресов</t>
  </si>
  <si>
    <t>Реклама товаров и услуг в карточках партнёров_cpm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</si>
  <si>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</si>
  <si>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r>
      <rPr>
        <vertAlign val="superscript"/>
        <sz val="14"/>
        <rFont val="Calibri"/>
        <family val="2"/>
        <charset val="204"/>
        <scheme val="minor"/>
      </rPr>
      <t>1.1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итоговая стоимость рекламной позиции определяется по совокупности ценовых групп</t>
    </r>
  </si>
  <si>
    <r>
      <rPr>
        <vertAlign val="superscript"/>
        <sz val="14"/>
        <rFont val="Calibri"/>
        <family val="2"/>
        <charset val="204"/>
        <scheme val="minor"/>
      </rPr>
      <t>2</t>
    </r>
    <r>
      <rPr>
        <sz val="14"/>
        <rFont val="Calibri"/>
        <family val="2"/>
        <charset val="204"/>
        <scheme val="minor"/>
      </rPr>
      <t xml:space="preserve"> Статус VIP предполагает сопровождение договорных отношений персональным менеджером Исполнителя</t>
    </r>
  </si>
  <si>
    <t>Стоимость, условия оказания Услуг/Дополнительных услуг, не перечисленных в настоящем прайс-листе, в т. ч. в рамках проведения спецпроектов, определяются Исполнителем в индивидуальном порядке и согласуются Сторонами</t>
  </si>
  <si>
    <r>
      <t>Пакет «Базовый»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</si>
  <si>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Пакет «Дополнительный»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</si>
  <si>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Подключение в другие рубрики для пакета «Базовый»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</si>
  <si>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t xml:space="preserve">Дополнительная рубрика  </t>
  </si>
  <si>
    <t xml:space="preserve">МЕДИЙНАЯ РЕКЛАМА   </t>
  </si>
  <si>
    <r>
      <t>Smart-баннер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</si>
  <si>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окне карты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</si>
  <si>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стартовой заставке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</si>
  <si>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стартовом экране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</si>
  <si>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стартовом экране (с видео)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</si>
  <si>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финальной заставке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</si>
  <si>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под окном справочника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</si>
  <si>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Баннер-небоскреб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</si>
  <si>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Лента B2B-предложений в Личном кабинете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</si>
  <si>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Логотип на дашборде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</si>
  <si>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Реклама в печати VIP</t>
    </r>
    <r>
      <rPr>
        <vertAlign val="superscript"/>
        <sz val="16"/>
        <rFont val="Calibri"/>
        <family val="2"/>
        <charset val="204"/>
        <scheme val="minor"/>
      </rPr>
      <t>1</t>
    </r>
  </si>
  <si>
    <t>Баннер в поисковой выдаче (мобильная версия)</t>
  </si>
  <si>
    <r>
      <t>Баннер в поисковой выдаче (мобильная 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</si>
  <si>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поисковой выдаче (онлайн-версия)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</si>
  <si>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поисковой выдаче (ПК-версия)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</si>
  <si>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rPr>
        <vertAlign val="superscript"/>
        <sz val="14"/>
        <rFont val="Calibri"/>
        <family val="2"/>
        <charset val="204"/>
        <scheme val="minor"/>
      </rPr>
      <t xml:space="preserve">1 </t>
    </r>
    <r>
      <rPr>
        <sz val="14"/>
        <rFont val="Calibri"/>
        <family val="2"/>
        <charset val="204"/>
        <scheme val="minor"/>
      </rPr>
      <t>Статус VIP предполагает сопровождение договорных отношений персональным менеджером Исполнителя</t>
    </r>
  </si>
  <si>
    <t>Пакет «Лайт»</t>
  </si>
  <si>
    <r>
      <t>Пакет «Лайт»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</si>
  <si>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Пакет «Старт»</t>
  </si>
  <si>
    <r>
      <t>Пакет «Старт»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</si>
  <si>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Подключение в другие рубрики</t>
  </si>
  <si>
    <r>
      <t>Подключение в другие рубрики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</si>
  <si>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Баннер в геообъектах</t>
  </si>
  <si>
    <t>Лента B2B-предложений в Личном кабинете VIP2</t>
  </si>
  <si>
    <t>В стоимость включены 4 ежемесячных выпуска</t>
  </si>
  <si>
    <t>Приоритет в рубрике 21-го порядка для одинарного баннера в рубрике</t>
  </si>
  <si>
    <t>Приоритет в рубрике 22-го порядка для одинарного баннера в рубрике</t>
  </si>
  <si>
    <t>Приоритет в рубрике 23-го порядка для одинарного баннера в рубрике</t>
  </si>
  <si>
    <t>Приоритет в рубрике 24-го порядка для одинарного баннера в рубрике</t>
  </si>
  <si>
    <t>Приоритет в рубрике 25-го порядка для одинарного баннера в рубрике</t>
  </si>
  <si>
    <t>Приоритет в рубрике 26-го порядка для одинарного баннера в рубрике</t>
  </si>
  <si>
    <t>Приоритет в рубрике 27-го порядка для одинарного баннера в рубрике</t>
  </si>
  <si>
    <t>Приоритет в рубрике 28-го порядка для одинарного баннера в рубрике</t>
  </si>
  <si>
    <t>Приоритет в рубрике 29-го порядка для одинарного баннера в рубрике</t>
  </si>
  <si>
    <t>Приоритет в рубрике 30-го порядка для одинарного баннера в рубрике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</si>
  <si>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</si>
  <si>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r>
      <t>Баннер в поисковой выдаче (мобильная версия)</t>
    </r>
    <r>
      <rPr>
        <sz val="16"/>
        <rFont val="Arial"/>
        <family val="2"/>
        <charset val="204"/>
      </rPr>
      <t/>
    </r>
  </si>
  <si>
    <t>В стоимость включены 6 ежемесячных выпуска</t>
  </si>
  <si>
    <r>
      <rPr>
        <vertAlign val="superscript"/>
        <sz val="14"/>
        <rFont val="Calibri"/>
        <family val="2"/>
        <charset val="204"/>
        <scheme val="minor"/>
      </rPr>
      <t xml:space="preserve">1 </t>
    </r>
    <r>
      <rPr>
        <sz val="14"/>
        <rFont val="Calibri"/>
        <family val="2"/>
        <charset val="204"/>
        <scheme val="minor"/>
      </rPr>
      <t>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</si>
  <si>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r>
      <rPr>
        <vertAlign val="superscript"/>
        <sz val="14"/>
        <rFont val="Calibri"/>
        <family val="2"/>
        <charset val="204"/>
        <scheme val="minor"/>
      </rPr>
      <t xml:space="preserve">2 </t>
    </r>
    <r>
      <rPr>
        <sz val="14"/>
        <rFont val="Calibri"/>
        <family val="2"/>
        <charset val="204"/>
        <scheme val="minor"/>
      </rPr>
      <t>Статус VIP предполагает сопровождение договорных отношений персональным менеджером Исполнителя</t>
    </r>
  </si>
  <si>
    <t>Приоритет в рубрике 31-го порядка для одинарного баннера в рубрике</t>
  </si>
  <si>
    <t>Приоритет в рубрике 32-го порядка для одинарного баннера в рубрике</t>
  </si>
  <si>
    <t>Приоритет в рубрике 33-го порядка для одинарного баннера в рубрике</t>
  </si>
  <si>
    <t>Приоритет в рубрике 34-го порядка для одинарного баннера в рубрике</t>
  </si>
  <si>
    <t>Приоритет в рубрике 35-го порядка для одинарного баннера в рубрике</t>
  </si>
  <si>
    <t>Приоритет в рубрике 36-го порядка для одинарного баннера в рубрике</t>
  </si>
  <si>
    <t>Приоритет в рубрике 37-го порядка для одинарного баннера в рубрике</t>
  </si>
  <si>
    <t>Приоритет в рубрике 38-го порядка для одинарного баннера в рубрике</t>
  </si>
  <si>
    <t>Приоритет в рубрике 39-го порядка для одинарного баннера в рубрике</t>
  </si>
  <si>
    <t>Приоритет в рубрике 40-го порядка для одинарного баннера в рубрике</t>
  </si>
  <si>
    <t xml:space="preserve">Логотипы на карте </t>
  </si>
  <si>
    <t>Баннер на глобальной карте</t>
  </si>
  <si>
    <t>Баннер в поисковой выдаче (ПК- и онлайн-версия)</t>
  </si>
  <si>
    <r>
      <t>Баннер в поисковой выдаче (мобильная 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</si>
  <si>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(ПК- и онлайн-версия)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</si>
  <si>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t>КОНТЕКСТНАЯ РЕКЛАМА</t>
  </si>
  <si>
    <t>2ГИС Приоритет</t>
  </si>
  <si>
    <t>2ГИС приоритет в справочной и товарной выдаче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</si>
  <si>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</si>
  <si>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t>НА ОКАЗАНИЕ ДОПОЛНИТЕЛЬНЫХ УСЛУГ С ИСПОЛЬЗОВАНИЕМ СЕРВИСОВ 2ГИС</t>
  </si>
  <si>
    <t>Дополнительные (информационные) услуги</t>
  </si>
  <si>
    <t>Наименование Дополнительных услуг/работ</t>
  </si>
  <si>
    <t>Описание Дополнительных услуг/работ</t>
  </si>
  <si>
    <t>Стоимость оказания Дополнительных услуг в месяц, руб. (в том числе НДС)/ Дополнительных работ, 1 шт, руб. (в том числе НДС)</t>
  </si>
  <si>
    <t>2ГИС Колл-трекинг на 1 месяц</t>
  </si>
  <si>
    <t>Предоставление Заказчику статистических данных о звонках Потребителей, использующих Приложение на основе Продуктов 2ГИС по функциональному назначению, Рекламируемому предприятию в Справочнике организаций; предоставление возможности доступа к аудиозаписям звонков</t>
  </si>
  <si>
    <t>2ГИС Колл-трекинг на 2-3 месяца</t>
  </si>
  <si>
    <t>2ГИС Колл-трекинг на 4-5 месяцев</t>
  </si>
  <si>
    <t>2ГИС Колл-трекинг на 6 и более месяцев</t>
  </si>
  <si>
    <t>Реклама компании в карточках партнёров PremiZm до 10 адресов</t>
  </si>
  <si>
    <t>Реклама компании в карточках партнёров PremiZm до 30 адресов</t>
  </si>
  <si>
    <t>Реклама компании в карточках партнёров PremiZm до 50 адресов</t>
  </si>
  <si>
    <t>Реклама компании в карточках партнёров PremiZm свыше 50 адресов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</si>
  <si>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Статус VIP предполагает сопровождение договорных отношений персональным менеджером Исполнителя</t>
    </r>
  </si>
  <si>
    <t>Приоритет в рубрике 41-го порядка для одинарного баннера в рубрике</t>
  </si>
  <si>
    <t>Приоритет в рубрике 42-го порядка для одинарного баннера в рубрике</t>
  </si>
  <si>
    <t>Приоритет в рубрике 43-го порядка для одинарного баннера в рубрике</t>
  </si>
  <si>
    <t>Приоритет в рубрике 44-го порядка для одинарного баннера в рубрике</t>
  </si>
  <si>
    <t>Приоритет в рубрике 45-го порядка для одинарного баннера в рубрике</t>
  </si>
  <si>
    <t>Приоритет в рубрике 46-го порядка для одинарного баннера в рубрике</t>
  </si>
  <si>
    <t>Приоритет в рубрике 47-го порядка для одинарного баннера в рубрике</t>
  </si>
  <si>
    <t>Приоритет в рубрике 48-го порядка для одинарного баннера в рубрике</t>
  </si>
  <si>
    <t>Приоритет в рубрике 49-го порядка для одинарного баннера в рубрике</t>
  </si>
  <si>
    <t>Приоритет в рубрике 50-го порядка для одинарного баннера в рубрике</t>
  </si>
  <si>
    <t>Наименование Дополнительных услуг</t>
  </si>
  <si>
    <t>Описание Дополнительных услуг</t>
  </si>
  <si>
    <t>Стоимость оказания Дополнительных услуг в месяц, руб. (в том числе НДС)</t>
  </si>
  <si>
    <t>В стоимость включены 12 ежемесячных выпусков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</si>
  <si>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</si>
  <si>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t>Баннер на стартовом экране (Москва, Санкт-Петербург)</t>
  </si>
  <si>
    <t>Виден всем пользователям при заходе на 2gis.ru. Минимальное количество для оформления заказа - 100 000 показов</t>
  </si>
  <si>
    <t>Баннер на стартовом экране (города-миллионники РФ)</t>
  </si>
  <si>
    <t>Баннер на стартовом экране (остальные города РФ)</t>
  </si>
  <si>
    <t>Виден всем пользователям при заходе на 2gis.ru. Минимальное количество для оформления заказа - 5 000 показов</t>
  </si>
  <si>
    <t>Баннер на стартовом экране (Москва, Санкт-Петербург) с видео</t>
  </si>
  <si>
    <t>Баннер на стартовом экране (города-миллионники РФ) с видео</t>
  </si>
  <si>
    <t>Баннер на стартовом экране (остальные города РФ) с видео</t>
  </si>
  <si>
    <t>Баннер в Личном кабинете</t>
  </si>
  <si>
    <r>
      <t>Баннер в Личном кабинете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</si>
  <si>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 xml:space="preserve">1.1 </t>
    </r>
    <r>
      <rPr>
        <sz val="16"/>
        <rFont val="Calibri"/>
        <family val="2"/>
        <charset val="204"/>
        <scheme val="minor"/>
      </rPr>
      <t>VIP</t>
    </r>
    <r>
      <rPr>
        <vertAlign val="superscript"/>
        <sz val="16"/>
        <rFont val="Calibri"/>
        <family val="2"/>
        <charset val="204"/>
        <scheme val="minor"/>
      </rPr>
      <t>2</t>
    </r>
  </si>
  <si>
    <t>Пакет Лайт</t>
  </si>
  <si>
    <r>
      <t>Пакет Лайт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</si>
  <si>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Пакет Старт</t>
  </si>
  <si>
    <r>
      <t>Пакет Старт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</si>
  <si>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Приоритет в рубрике 1-го порядка для объявления в поисковой выдаче</t>
  </si>
  <si>
    <t>Приоритет в рубрике 2-го порядка для объявления в поисковой выдаче</t>
  </si>
  <si>
    <t>Приоритет в рубрике 3-го порядка для объявления в поисковой выдаче</t>
  </si>
  <si>
    <t>Приоритет в рубрике 4-го порядка для объявления в поисковой выдаче</t>
  </si>
  <si>
    <t>Приоритет в рубрике 5-го порядка для объявления в поисковой выдаче</t>
  </si>
  <si>
    <t>Приоритет в рубрике 6-го порядка для объявления в поисковой выдаче</t>
  </si>
  <si>
    <t>Приоритет в рубрике 7-го порядка для объявления в поисковой выдаче</t>
  </si>
  <si>
    <t>Приоритет в рубрике 8-го порядка для объявления в поисковой выдаче</t>
  </si>
  <si>
    <t>Приоритет в рубрике 9-го порядка для объявления в поисковой выдаче</t>
  </si>
  <si>
    <t>Приоритет в рубрике 10-го порядка для объявления в поисковой выдаче</t>
  </si>
  <si>
    <t>Приоритет в рубрике 11-го порядка для объявления в поисковой выдаче</t>
  </si>
  <si>
    <t>Приоритет в рубрике 12-го порядка для объявления в поисковой выдаче</t>
  </si>
  <si>
    <t>Приоритет в рубрике 13-го порядка для объявления в поисковой выдаче</t>
  </si>
  <si>
    <t>Приоритет в рубрике 14-го порядка для объявления в поисковой выдаче</t>
  </si>
  <si>
    <t>Приоритет в рубрике 15-го порядка для объявления в поисковой выдаче</t>
  </si>
  <si>
    <t>Приоритет в рубрике 16-го порядка для объявления в поисковой выдаче</t>
  </si>
  <si>
    <t>Приоритет в рубрике 17-го порядка для объявления в поисковой выдаче</t>
  </si>
  <si>
    <t>Приоритет в рубрике 18-го порядка для объявления в поисковой выдаче</t>
  </si>
  <si>
    <t>Приоритет в рубрике 19-го порядка для объявления в поисковой выдаче</t>
  </si>
  <si>
    <t>Приоритет в рубрике 20-го порядка для объявления в поисковой выдаче</t>
  </si>
  <si>
    <t>Приоритет в рубрике 21-го порядка для объявления в поисковой выдаче</t>
  </si>
  <si>
    <t>Приоритет в рубрике 22-го порядка для объявления в поисковой выдаче</t>
  </si>
  <si>
    <t>Приоритет в рубрике 23-го порядка для объявления в поисковой выдаче</t>
  </si>
  <si>
    <t>Приоритет в рубрике 24-го порядка для объявления в поисковой выдаче</t>
  </si>
  <si>
    <t>Приоритет в рубрике 25-го порядка для объявления в поисковой выдаче</t>
  </si>
  <si>
    <t>Приоритет в рубрике 26-го порядка для объявления в поисковой выдаче</t>
  </si>
  <si>
    <t>Приоритет в рубрике 27-го порядка для объявления в поисковой выдаче</t>
  </si>
  <si>
    <t>Приоритет в рубрике 28-го порядка для объявления в поисковой выдаче</t>
  </si>
  <si>
    <t>Приоритет в рубрике 29-го порядка для объявления в поисковой выдаче</t>
  </si>
  <si>
    <t>Приоритет в рубрике 30-го порядка для объявления в поисковой выдаче</t>
  </si>
  <si>
    <t>Приоритет в рубрике 31-го порядка для объявления в поисковой выдаче</t>
  </si>
  <si>
    <t>Приоритет в рубрике 32-го порядка для объявления в поисковой выдаче</t>
  </si>
  <si>
    <t>Приоритет в рубрике 33-го порядка для объявления в поисковой выдаче</t>
  </si>
  <si>
    <t>Приоритет в рубрике 34-го порядка для объявления в поисковой выдаче</t>
  </si>
  <si>
    <t>Приоритет в рубрике 35-го порядка для объявления в поисковой выдаче</t>
  </si>
  <si>
    <t>Приоритет в рубрике 36-го порядка для объявления в поисковой выдаче</t>
  </si>
  <si>
    <t>Приоритет в рубрике 37-го порядка для объявления в поисковой выдаче</t>
  </si>
  <si>
    <t>Приоритет в рубрике 38-го порядка для объявления в поисковой выдаче</t>
  </si>
  <si>
    <t>Приоритет в рубрике 39-го порядка для объявления в поисковой выдаче</t>
  </si>
  <si>
    <t>Приоритет в рубрике 40-го порядка для объявления в поисковой выдаче</t>
  </si>
  <si>
    <t>Приоритет в рубрике 41-го порядка для объявления в поисковой выдаче</t>
  </si>
  <si>
    <t>Приоритет в рубрике 42-го порядка для объявления в поисковой выдаче</t>
  </si>
  <si>
    <t>Приоритет в рубрике 43-го порядка для объявления в поисковой выдаче</t>
  </si>
  <si>
    <t>Приоритет в рубрике 44-го порядка для объявления в поисковой выдаче</t>
  </si>
  <si>
    <t>Приоритет в рубрике 45-го порядка для объявления в поисковой выдаче</t>
  </si>
  <si>
    <t>Приоритет в рубрике 46-го порядка для объявления в поисковой выдаче</t>
  </si>
  <si>
    <t>Приоритет в рубрике 47-го порядка для объявления в поисковой выдаче</t>
  </si>
  <si>
    <t>Приоритет в рубрике 48-го порядка для объявления в поисковой выдаче</t>
  </si>
  <si>
    <t>Приоритет в рубрике 49-го порядка для объявления в поисковой выдаче</t>
  </si>
  <si>
    <t>Приоритет в рубрике 50-го порядка для объявления в поисковой выдаче</t>
  </si>
  <si>
    <t>Приоритет в рубрике 51-го порядка для объявления в поисковой выдаче</t>
  </si>
  <si>
    <t>Приоритет в рубрике 52-го порядка для объявления в поисковой выдаче</t>
  </si>
  <si>
    <t>Приоритет в рубрике 53-го порядка для объявления в поисковой выдаче</t>
  </si>
  <si>
    <t>Приоритет в рубрике 54-го порядка для объявления в поисковой выдаче</t>
  </si>
  <si>
    <t>Приоритет в рубрике 55-го порядка для объявления в поисковой выдаче</t>
  </si>
  <si>
    <t>Приоритет в рубрике 56-го порядка для объявления в поисковой выдаче</t>
  </si>
  <si>
    <t>Приоритет в рубрике 57-го порядка для объявления в поисковой выдаче</t>
  </si>
  <si>
    <t>Приоритет в рубрике 58-го порядка для объявления в поисковой выдаче</t>
  </si>
  <si>
    <t>Приоритет в рубрике 59-го порядка для объявления в поисковой выдаче</t>
  </si>
  <si>
    <t>Приоритет в рубрике 60-го порядка для объявления в поисковой выдаче</t>
  </si>
  <si>
    <t>Приоритет в рубрике 61-го порядка для объявления в поисковой выдаче</t>
  </si>
  <si>
    <t>Приоритет в рубрике 62-го порядка для объявления в поисковой выдаче</t>
  </si>
  <si>
    <t>Приоритет в рубрике 63-го порядка для объявления в поисковой выдаче</t>
  </si>
  <si>
    <t>Приоритет в рубрике 64-го порядка для объявления в поисковой выдаче</t>
  </si>
  <si>
    <t>Приоритет в рубрике 65-го порядка для объявления в поисковой выдаче</t>
  </si>
  <si>
    <t>Приоритет в рубрике 66-го порядка для объявления в поисковой выдаче</t>
  </si>
  <si>
    <t>Приоритет в рубрике 67-го порядка для объявления в поисковой выдаче</t>
  </si>
  <si>
    <t>Приоритет в рубрике 68-го порядка для объявления в поисковой выдаче</t>
  </si>
  <si>
    <t>Приоритет в рубрике 69-го порядка для объявления в поисковой выдаче</t>
  </si>
  <si>
    <t>Приоритет в рубрике 70-го порядка для объявления в поисковой выдаче</t>
  </si>
  <si>
    <t>Приоритет в рубрике 71-го порядка для объявления в поисковой выдаче</t>
  </si>
  <si>
    <t>Приоритет в рубрике 72-го порядка для объявления в поисковой выдаче</t>
  </si>
  <si>
    <t>Приоритет в рубрике 73-го порядка для объявления в поисковой выдаче</t>
  </si>
  <si>
    <t>Приоритет в рубрике 74-го порядка для объявления в поисковой выдаче</t>
  </si>
  <si>
    <t>Приоритет в рубрике 75-го порядка для объявления в поисковой выдаче</t>
  </si>
  <si>
    <t>Приоритет в рубрике 76-го порядка для объявления в поисковой выдаче</t>
  </si>
  <si>
    <t>Приоритет в рубрике 77-го порядка для объявления в поисковой выдаче</t>
  </si>
  <si>
    <t>Приоритет в рубрике 78-го порядка для объявления в поисковой выдаче</t>
  </si>
  <si>
    <t>Приоритет в рубрике 79-го порядка для объявления в поисковой выдаче</t>
  </si>
  <si>
    <t>Приоритет в рубрике 80-го порядка для объявления в поисковой выдаче</t>
  </si>
  <si>
    <t>Приоритет в рубрике 81-го порядка для объявления в поисковой выдаче</t>
  </si>
  <si>
    <t>Приоритет в рубрике 82-го порядка для объявления в поисковой выдаче</t>
  </si>
  <si>
    <t>Приоритет в рубрике 83-го порядка для объявления в поисковой выдаче</t>
  </si>
  <si>
    <t>Приоритет в рубрике 84-го порядка для объявления в поисковой выдаче</t>
  </si>
  <si>
    <t>Приоритет в рубрике 85-го порядка для объявления в поисковой выдаче</t>
  </si>
  <si>
    <t>Приоритет в рубрике 86-го порядка для объявления в поисковой выдаче</t>
  </si>
  <si>
    <t>Приоритет в рубрике 87-го порядка для объявления в поисковой выдаче</t>
  </si>
  <si>
    <t>Приоритет в рубрике 88-го порядка для объявления в поисковой выдаче</t>
  </si>
  <si>
    <t>Приоритет в рубрике 89-го порядка для объявления в поисковой выдаче</t>
  </si>
  <si>
    <t>Приоритет в рубрике 90-го порядка для объявления в поисковой выдаче</t>
  </si>
  <si>
    <t>Приоритет в рубрике 91-го порядка для объявления в поисковой выдаче</t>
  </si>
  <si>
    <t>Приоритет в рубрике 92-го порядка для объявления в поисковой выдаче</t>
  </si>
  <si>
    <t>Приоритет в рубрике 93-го порядка для объявления в поисковой выдаче</t>
  </si>
  <si>
    <t>Приоритет в рубрике 94-го порядка для объявления в поисковой выдаче</t>
  </si>
  <si>
    <t>Приоритет в рубрике 95-го порядка для объявления в поисковой выдаче</t>
  </si>
  <si>
    <t>Приоритет в рубрике 96-го порядка для объявления в поисковой выдаче</t>
  </si>
  <si>
    <t>Приоритет в рубрике 97-го порядка для объявления в поисковой выдаче</t>
  </si>
  <si>
    <t>Приоритет в рубрике 98-го порядка для объявления в поисковой выдаче</t>
  </si>
  <si>
    <t>Приоритет в рубрике 99-го порядка для объявления в поисковой выдаче</t>
  </si>
  <si>
    <t>Приоритет в рубрике 100-го порядка для объявления в поисковой выдаче</t>
  </si>
  <si>
    <r>
      <t>Баннер на глобальной карте VIP</t>
    </r>
    <r>
      <rPr>
        <vertAlign val="superscript"/>
        <sz val="16"/>
        <rFont val="Calibri"/>
        <family val="2"/>
        <charset val="204"/>
        <scheme val="minor"/>
      </rPr>
      <t>2</t>
    </r>
  </si>
  <si>
    <t>Димитровград</t>
  </si>
  <si>
    <t>Когалым</t>
  </si>
  <si>
    <t>Майкоп</t>
  </si>
  <si>
    <t>Мурманская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</si>
</sst>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_-* #,##0_р_._-;\-* #,##0_р_._-;_-* \-??_р_._-;_-@_-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u/>
      <sz val="12"/>
      <color rgb="FF0000FF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36"/>
      <name val="Calibri"/>
      <family val="2"/>
      <charset val="204"/>
      <scheme val="minor"/>
    </font>
    <font>
      <b/>
      <sz val="36"/>
      <color indexed="21"/>
      <name val="Calibri"/>
      <family val="2"/>
      <charset val="204"/>
      <scheme val="minor"/>
    </font>
    <font>
      <sz val="36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vertAlign val="superscript"/>
      <sz val="2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vertAlign val="superscript"/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vertAlign val="superscript"/>
      <sz val="16"/>
      <name val="Calibri"/>
      <family val="2"/>
      <charset val="204"/>
      <scheme val="minor"/>
    </font>
    <font>
      <sz val="16"/>
      <name val="Arial"/>
      <family val="2"/>
      <charset val="204"/>
    </font>
    <font>
      <sz val="14"/>
      <name val="Calibri"/>
      <family val="2"/>
      <charset val="204"/>
      <scheme val="minor"/>
    </font>
    <font>
      <vertAlign val="superscript"/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6"/>
      <name val="Calibri"/>
      <family val="2"/>
      <charset val="204"/>
    </font>
    <font>
      <sz val="16"/>
      <name val="Calibri"/>
      <family val="2"/>
      <charset val="204"/>
    </font>
    <font>
      <b/>
      <sz val="18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i/>
      <sz val="16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rgb="FF00B0F0"/>
        <bgColor indexed="34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CCFFFF"/>
      </patternFill>
    </fill>
    <fill>
      <patternFill patternType="solid">
        <fgColor indexed="9"/>
        <bgColor indexed="64"/>
      </patternFill>
    </fill>
  </fills>
  <borders count="1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/>
    <xf numFmtId="0" fontId="2" fillId="0" borderId="0"/>
    <xf numFmtId="0" fontId="3" fillId="0" borderId="0"/>
    <xf numFmtId="0" fontId="6" fillId="0" borderId="0"/>
  </cellStyleXfs>
  <cellXfs count="478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5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12" fillId="2" borderId="0" xfId="5" applyNumberFormat="1" applyFont="1" applyFill="1" applyBorder="1" applyAlignment="1" applyProtection="1">
      <alignment horizontal="center" vertical="center" wrapText="1"/>
    </xf>
    <xf numFmtId="0" fontId="14" fillId="2" borderId="0" xfId="1" applyFont="1" applyFill="1" applyAlignment="1">
      <alignment vertical="center"/>
    </xf>
    <xf numFmtId="0" fontId="15" fillId="2" borderId="0" xfId="5" applyNumberFormat="1" applyFont="1" applyFill="1" applyBorder="1" applyAlignment="1" applyProtection="1">
      <alignment horizontal="left" vertical="center" wrapText="1"/>
    </xf>
    <xf numFmtId="0" fontId="9" fillId="2" borderId="0" xfId="5" applyNumberFormat="1" applyFont="1" applyFill="1" applyBorder="1" applyAlignment="1" applyProtection="1">
      <alignment vertical="center" wrapText="1"/>
    </xf>
    <xf numFmtId="0" fontId="9" fillId="2" borderId="0" xfId="1" applyFont="1" applyFill="1" applyAlignment="1">
      <alignment vertical="center"/>
    </xf>
    <xf numFmtId="0" fontId="16" fillId="4" borderId="9" xfId="1" applyFont="1" applyFill="1" applyBorder="1" applyAlignment="1">
      <alignment horizontal="center" vertical="center" wrapText="1"/>
    </xf>
    <xf numFmtId="4" fontId="18" fillId="2" borderId="12" xfId="1" applyNumberFormat="1" applyFont="1" applyFill="1" applyBorder="1" applyAlignment="1">
      <alignment horizontal="center" vertical="center"/>
    </xf>
    <xf numFmtId="4" fontId="18" fillId="2" borderId="13" xfId="1" applyNumberFormat="1" applyFont="1" applyFill="1" applyBorder="1" applyAlignment="1">
      <alignment horizontal="center" vertical="center"/>
    </xf>
    <xf numFmtId="4" fontId="18" fillId="2" borderId="16" xfId="1" applyNumberFormat="1" applyFont="1" applyFill="1" applyBorder="1" applyAlignment="1">
      <alignment horizontal="center" vertical="center"/>
    </xf>
    <xf numFmtId="4" fontId="18" fillId="2" borderId="17" xfId="1" applyNumberFormat="1" applyFont="1" applyFill="1" applyBorder="1" applyAlignment="1">
      <alignment horizontal="center" vertical="center"/>
    </xf>
    <xf numFmtId="0" fontId="10" fillId="3" borderId="56" xfId="1" applyFont="1" applyFill="1" applyBorder="1" applyAlignment="1">
      <alignment horizontal="left" vertical="center"/>
    </xf>
    <xf numFmtId="0" fontId="10" fillId="3" borderId="57" xfId="1" applyFont="1" applyFill="1" applyBorder="1" applyAlignment="1">
      <alignment horizontal="left" vertical="center"/>
    </xf>
    <xf numFmtId="0" fontId="10" fillId="3" borderId="58" xfId="1" applyFont="1" applyFill="1" applyBorder="1" applyAlignment="1">
      <alignment horizontal="left" vertical="center"/>
    </xf>
    <xf numFmtId="4" fontId="18" fillId="2" borderId="64" xfId="1" applyNumberFormat="1" applyFont="1" applyFill="1" applyBorder="1" applyAlignment="1">
      <alignment horizontal="center" vertical="center"/>
    </xf>
    <xf numFmtId="4" fontId="18" fillId="2" borderId="65" xfId="1" applyNumberFormat="1" applyFont="1" applyFill="1" applyBorder="1" applyAlignment="1">
      <alignment horizontal="center" vertical="center"/>
    </xf>
    <xf numFmtId="4" fontId="18" fillId="2" borderId="66" xfId="1" applyNumberFormat="1" applyFont="1" applyFill="1" applyBorder="1" applyAlignment="1">
      <alignment horizontal="center" vertical="center"/>
    </xf>
    <xf numFmtId="4" fontId="18" fillId="2" borderId="55" xfId="1" applyNumberFormat="1" applyFont="1" applyFill="1" applyBorder="1" applyAlignment="1">
      <alignment horizontal="center" vertical="center"/>
    </xf>
    <xf numFmtId="0" fontId="9" fillId="2" borderId="0" xfId="2" applyNumberFormat="1" applyFont="1" applyFill="1" applyBorder="1" applyAlignment="1" applyProtection="1">
      <alignment horizontal="left" vertical="center" wrapText="1"/>
    </xf>
    <xf numFmtId="3" fontId="9" fillId="2" borderId="0" xfId="2" applyNumberFormat="1" applyFont="1" applyFill="1" applyBorder="1" applyAlignment="1" applyProtection="1">
      <alignment horizontal="left" vertical="center" wrapText="1"/>
    </xf>
    <xf numFmtId="4" fontId="18" fillId="2" borderId="0" xfId="1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vertical="center" wrapText="1"/>
    </xf>
    <xf numFmtId="0" fontId="23" fillId="2" borderId="0" xfId="1" applyFont="1" applyFill="1" applyAlignment="1">
      <alignment horizontal="left" vertical="center"/>
    </xf>
    <xf numFmtId="0" fontId="23" fillId="2" borderId="0" xfId="1" applyFont="1" applyFill="1" applyAlignment="1">
      <alignment vertical="center" wrapText="1"/>
    </xf>
    <xf numFmtId="0" fontId="11" fillId="2" borderId="0" xfId="1" applyNumberFormat="1" applyFont="1" applyFill="1" applyAlignment="1">
      <alignment vertical="center"/>
    </xf>
    <xf numFmtId="0" fontId="25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23" fillId="2" borderId="0" xfId="1" applyFont="1" applyFill="1" applyAlignment="1">
      <alignment vertical="center"/>
    </xf>
    <xf numFmtId="0" fontId="10" fillId="3" borderId="59" xfId="1" applyFont="1" applyFill="1" applyBorder="1" applyAlignment="1">
      <alignment horizontal="left" vertical="center"/>
    </xf>
    <xf numFmtId="0" fontId="10" fillId="3" borderId="60" xfId="1" applyFont="1" applyFill="1" applyBorder="1" applyAlignment="1">
      <alignment horizontal="left" vertical="center"/>
    </xf>
    <xf numFmtId="0" fontId="10" fillId="3" borderId="61" xfId="1" applyFont="1" applyFill="1" applyBorder="1" applyAlignment="1">
      <alignment horizontal="left" vertical="center"/>
    </xf>
    <xf numFmtId="4" fontId="18" fillId="2" borderId="126" xfId="1" applyNumberFormat="1" applyFont="1" applyFill="1" applyBorder="1" applyAlignment="1">
      <alignment horizontal="center" vertical="center"/>
    </xf>
    <xf numFmtId="4" fontId="18" fillId="2" borderId="127" xfId="1" applyNumberFormat="1" applyFont="1" applyFill="1" applyBorder="1" applyAlignment="1">
      <alignment horizontal="center" vertical="center"/>
    </xf>
    <xf numFmtId="4" fontId="18" fillId="2" borderId="128" xfId="1" applyNumberFormat="1" applyFont="1" applyFill="1" applyBorder="1" applyAlignment="1">
      <alignment horizontal="center" vertical="center"/>
    </xf>
    <xf numFmtId="0" fontId="16" fillId="4" borderId="124" xfId="1" applyFont="1" applyFill="1" applyBorder="1" applyAlignment="1">
      <alignment horizontal="center" vertical="center" wrapText="1"/>
    </xf>
    <xf numFmtId="0" fontId="16" fillId="4" borderId="125" xfId="1" applyFont="1" applyFill="1" applyBorder="1" applyAlignment="1">
      <alignment horizontal="center" vertical="center" wrapText="1"/>
    </xf>
    <xf numFmtId="0" fontId="29" fillId="2" borderId="0" xfId="1" applyFont="1" applyFill="1" applyBorder="1" applyAlignment="1">
      <alignment horizontal="center" vertical="center" wrapText="1"/>
    </xf>
    <xf numFmtId="0" fontId="29" fillId="2" borderId="97" xfId="1" applyFont="1" applyFill="1" applyBorder="1" applyAlignment="1">
      <alignment horizontal="center" vertical="center" wrapText="1"/>
    </xf>
    <xf numFmtId="0" fontId="30" fillId="2" borderId="0" xfId="1" applyFont="1" applyFill="1" applyAlignment="1">
      <alignment vertical="center" wrapText="1"/>
    </xf>
    <xf numFmtId="0" fontId="9" fillId="9" borderId="0" xfId="3" applyFont="1" applyFill="1" applyBorder="1" applyAlignment="1">
      <alignment horizontal="left" vertical="center" wrapText="1"/>
    </xf>
    <xf numFmtId="0" fontId="9" fillId="9" borderId="0" xfId="3" applyFont="1" applyFill="1" applyBorder="1" applyAlignment="1">
      <alignment horizontal="center" vertical="center" wrapText="1"/>
    </xf>
    <xf numFmtId="4" fontId="9" fillId="9" borderId="0" xfId="3" applyNumberFormat="1" applyFont="1" applyFill="1" applyBorder="1" applyAlignment="1">
      <alignment horizontal="center" vertical="center" wrapText="1"/>
    </xf>
    <xf numFmtId="0" fontId="16" fillId="4" borderId="89" xfId="1" applyFont="1" applyFill="1" applyBorder="1" applyAlignment="1">
      <alignment horizontal="center" vertical="center" wrapText="1"/>
    </xf>
    <xf numFmtId="0" fontId="16" fillId="4" borderId="97" xfId="1" applyFont="1" applyFill="1" applyBorder="1" applyAlignment="1">
      <alignment horizontal="center" vertical="center" wrapText="1"/>
    </xf>
    <xf numFmtId="165" fontId="9" fillId="5" borderId="3" xfId="2" applyNumberFormat="1" applyFont="1" applyFill="1" applyBorder="1" applyAlignment="1" applyProtection="1">
      <alignment horizontal="center" vertical="center" wrapText="1"/>
    </xf>
    <xf numFmtId="0" fontId="23" fillId="2" borderId="0" xfId="1" applyNumberFormat="1" applyFont="1" applyFill="1" applyAlignment="1">
      <alignment vertical="center"/>
    </xf>
    <xf numFmtId="0" fontId="29" fillId="2" borderId="0" xfId="1" applyFont="1" applyFill="1" applyAlignment="1">
      <alignment horizontal="center" vertical="center"/>
    </xf>
    <xf numFmtId="165" fontId="18" fillId="5" borderId="135" xfId="2" applyNumberFormat="1" applyFont="1" applyFill="1" applyBorder="1" applyAlignment="1" applyProtection="1">
      <alignment horizontal="center" vertical="center" wrapText="1"/>
    </xf>
    <xf numFmtId="165" fontId="18" fillId="5" borderId="145" xfId="2" applyNumberFormat="1" applyFont="1" applyFill="1" applyBorder="1" applyAlignment="1" applyProtection="1">
      <alignment horizontal="center" vertical="center" wrapText="1"/>
    </xf>
    <xf numFmtId="3" fontId="9" fillId="2" borderId="86" xfId="2" applyNumberFormat="1" applyFont="1" applyFill="1" applyBorder="1" applyAlignment="1" applyProtection="1">
      <alignment horizontal="left" vertical="center" wrapText="1"/>
    </xf>
    <xf numFmtId="3" fontId="9" fillId="2" borderId="97" xfId="2" applyNumberFormat="1" applyFont="1" applyFill="1" applyBorder="1" applyAlignment="1" applyProtection="1">
      <alignment horizontal="left" vertical="center" wrapText="1"/>
    </xf>
    <xf numFmtId="4" fontId="18" fillId="2" borderId="89" xfId="1" applyNumberFormat="1" applyFont="1" applyFill="1" applyBorder="1" applyAlignment="1">
      <alignment horizontal="center" vertical="center"/>
    </xf>
    <xf numFmtId="4" fontId="18" fillId="2" borderId="90" xfId="1" applyNumberFormat="1" applyFont="1" applyFill="1" applyBorder="1" applyAlignment="1">
      <alignment horizontal="center" vertical="center"/>
    </xf>
    <xf numFmtId="4" fontId="18" fillId="2" borderId="88" xfId="1" applyNumberFormat="1" applyFont="1" applyFill="1" applyBorder="1" applyAlignment="1">
      <alignment horizontal="center" vertical="center"/>
    </xf>
    <xf numFmtId="0" fontId="10" fillId="2" borderId="0" xfId="5" applyNumberFormat="1" applyFont="1" applyFill="1" applyBorder="1" applyAlignment="1" applyProtection="1">
      <alignment horizontal="center" vertical="center" wrapText="1"/>
    </xf>
    <xf numFmtId="0" fontId="13" fillId="2" borderId="0" xfId="5" applyNumberFormat="1" applyFont="1" applyFill="1" applyBorder="1" applyAlignment="1" applyProtection="1">
      <alignment horizontal="left" vertical="center" wrapText="1"/>
    </xf>
    <xf numFmtId="0" fontId="9" fillId="2" borderId="0" xfId="5" applyNumberFormat="1" applyFont="1" applyFill="1" applyBorder="1" applyAlignment="1" applyProtection="1">
      <alignment horizontal="left" vertical="center" wrapText="1"/>
    </xf>
    <xf numFmtId="0" fontId="9" fillId="0" borderId="0" xfId="3" applyFont="1" applyAlignment="1">
      <alignment vertical="center" wrapText="1"/>
    </xf>
    <xf numFmtId="0" fontId="16" fillId="4" borderId="78" xfId="1" applyFont="1" applyFill="1" applyBorder="1" applyAlignment="1">
      <alignment horizontal="center" vertical="center" wrapText="1"/>
    </xf>
    <xf numFmtId="0" fontId="16" fillId="4" borderId="145" xfId="1" applyFont="1" applyFill="1" applyBorder="1" applyAlignment="1">
      <alignment horizontal="center" vertical="center" wrapText="1"/>
    </xf>
    <xf numFmtId="4" fontId="18" fillId="2" borderId="155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/>
    </xf>
    <xf numFmtId="4" fontId="20" fillId="2" borderId="0" xfId="1" applyNumberFormat="1" applyFont="1" applyFill="1" applyBorder="1" applyAlignment="1">
      <alignment horizontal="center" vertical="center"/>
    </xf>
    <xf numFmtId="165" fontId="9" fillId="5" borderId="86" xfId="2" applyNumberFormat="1" applyFont="1" applyFill="1" applyBorder="1" applyAlignment="1" applyProtection="1">
      <alignment horizontal="center" vertical="center" wrapText="1"/>
    </xf>
    <xf numFmtId="165" fontId="9" fillId="5" borderId="0" xfId="2" applyNumberFormat="1" applyFont="1" applyFill="1" applyBorder="1" applyAlignment="1" applyProtection="1">
      <alignment horizontal="center" vertical="center" wrapText="1"/>
    </xf>
    <xf numFmtId="165" fontId="9" fillId="5" borderId="97" xfId="2" applyNumberFormat="1" applyFont="1" applyFill="1" applyBorder="1" applyAlignment="1" applyProtection="1">
      <alignment horizontal="center" vertical="center" wrapText="1"/>
    </xf>
    <xf numFmtId="165" fontId="18" fillId="5" borderId="0" xfId="2" applyNumberFormat="1" applyFont="1" applyFill="1" applyBorder="1" applyAlignment="1" applyProtection="1">
      <alignment horizontal="center" vertical="center" wrapText="1"/>
    </xf>
    <xf numFmtId="165" fontId="18" fillId="5" borderId="97" xfId="2" applyNumberFormat="1" applyFont="1" applyFill="1" applyBorder="1" applyAlignment="1" applyProtection="1">
      <alignment horizontal="center" vertical="center" wrapText="1"/>
    </xf>
    <xf numFmtId="165" fontId="18" fillId="5" borderId="89" xfId="2" applyNumberFormat="1" applyFont="1" applyFill="1" applyBorder="1" applyAlignment="1" applyProtection="1">
      <alignment horizontal="center" vertical="center" wrapText="1"/>
    </xf>
    <xf numFmtId="165" fontId="18" fillId="5" borderId="90" xfId="2" applyNumberFormat="1" applyFont="1" applyFill="1" applyBorder="1" applyAlignment="1" applyProtection="1">
      <alignment horizontal="center" vertical="center" wrapText="1"/>
    </xf>
    <xf numFmtId="165" fontId="18" fillId="5" borderId="88" xfId="2" applyNumberFormat="1" applyFont="1" applyFill="1" applyBorder="1" applyAlignment="1" applyProtection="1">
      <alignment horizontal="center" vertical="center" wrapText="1"/>
    </xf>
    <xf numFmtId="165" fontId="18" fillId="5" borderId="50" xfId="2" applyNumberFormat="1" applyFont="1" applyFill="1" applyBorder="1" applyAlignment="1" applyProtection="1">
      <alignment horizontal="center" vertical="center" wrapText="1"/>
    </xf>
    <xf numFmtId="165" fontId="18" fillId="5" borderId="51" xfId="2" applyNumberFormat="1" applyFont="1" applyFill="1" applyBorder="1" applyAlignment="1" applyProtection="1">
      <alignment horizontal="center" vertical="center" wrapText="1"/>
    </xf>
    <xf numFmtId="165" fontId="18" fillId="5" borderId="49" xfId="2" applyNumberFormat="1" applyFont="1" applyFill="1" applyBorder="1" applyAlignment="1" applyProtection="1">
      <alignment horizontal="center" vertical="center" wrapText="1"/>
    </xf>
    <xf numFmtId="4" fontId="18" fillId="2" borderId="162" xfId="1" applyNumberFormat="1" applyFont="1" applyFill="1" applyBorder="1" applyAlignment="1">
      <alignment horizontal="center" vertical="center"/>
    </xf>
    <xf numFmtId="0" fontId="23" fillId="2" borderId="0" xfId="1" applyFont="1" applyFill="1" applyBorder="1" applyAlignment="1">
      <alignment horizontal="left" vertical="center" wrapText="1"/>
    </xf>
    <xf numFmtId="0" fontId="23" fillId="2" borderId="0" xfId="1" applyFont="1" applyFill="1" applyAlignment="1">
      <alignment horizontal="left" vertical="center"/>
    </xf>
    <xf numFmtId="0" fontId="9" fillId="0" borderId="0" xfId="3" applyFont="1" applyAlignment="1">
      <alignment vertical="center" wrapText="1"/>
    </xf>
    <xf numFmtId="0" fontId="20" fillId="6" borderId="59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60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61" xfId="2" applyNumberFormat="1" applyFont="1" applyFill="1" applyBorder="1" applyAlignment="1" applyProtection="1">
      <alignment horizontal="left" vertical="center" wrapText="1"/>
      <protection locked="0"/>
    </xf>
    <xf numFmtId="3" fontId="9" fillId="2" borderId="73" xfId="2" applyNumberFormat="1" applyFont="1" applyFill="1" applyBorder="1" applyAlignment="1" applyProtection="1">
      <alignment horizontal="left" vertical="center" wrapText="1"/>
    </xf>
    <xf numFmtId="3" fontId="9" fillId="2" borderId="74" xfId="2" applyNumberFormat="1" applyFont="1" applyFill="1" applyBorder="1" applyAlignment="1" applyProtection="1">
      <alignment horizontal="left" vertical="center" wrapText="1"/>
    </xf>
    <xf numFmtId="3" fontId="9" fillId="2" borderId="75" xfId="2" applyNumberFormat="1" applyFont="1" applyFill="1" applyBorder="1" applyAlignment="1" applyProtection="1">
      <alignment horizontal="left" vertical="center" wrapText="1"/>
    </xf>
    <xf numFmtId="4" fontId="18" fillId="2" borderId="70" xfId="1" applyNumberFormat="1" applyFont="1" applyFill="1" applyBorder="1" applyAlignment="1">
      <alignment horizontal="center" vertical="center"/>
    </xf>
    <xf numFmtId="4" fontId="18" fillId="2" borderId="71" xfId="1" applyNumberFormat="1" applyFont="1" applyFill="1" applyBorder="1" applyAlignment="1">
      <alignment horizontal="center" vertical="center"/>
    </xf>
    <xf numFmtId="4" fontId="18" fillId="2" borderId="72" xfId="1" applyNumberFormat="1" applyFont="1" applyFill="1" applyBorder="1" applyAlignment="1">
      <alignment horizontal="center" vertical="center"/>
    </xf>
    <xf numFmtId="165" fontId="9" fillId="5" borderId="1" xfId="2" applyNumberFormat="1" applyFont="1" applyFill="1" applyBorder="1" applyAlignment="1" applyProtection="1">
      <alignment horizontal="center" vertical="center" wrapText="1"/>
    </xf>
    <xf numFmtId="165" fontId="9" fillId="5" borderId="48" xfId="2" applyNumberFormat="1" applyFont="1" applyFill="1" applyBorder="1" applyAlignment="1" applyProtection="1">
      <alignment horizontal="center" vertical="center" wrapText="1"/>
    </xf>
    <xf numFmtId="165" fontId="9" fillId="5" borderId="49" xfId="2" applyNumberFormat="1" applyFont="1" applyFill="1" applyBorder="1" applyAlignment="1" applyProtection="1">
      <alignment horizontal="center" vertical="center" wrapText="1"/>
    </xf>
    <xf numFmtId="165" fontId="18" fillId="5" borderId="50" xfId="2" applyNumberFormat="1" applyFont="1" applyFill="1" applyBorder="1" applyAlignment="1" applyProtection="1">
      <alignment horizontal="center" vertical="center" wrapText="1"/>
    </xf>
    <xf numFmtId="165" fontId="18" fillId="5" borderId="51" xfId="2" applyNumberFormat="1" applyFont="1" applyFill="1" applyBorder="1" applyAlignment="1" applyProtection="1">
      <alignment horizontal="center" vertical="center" wrapText="1"/>
    </xf>
    <xf numFmtId="165" fontId="18" fillId="5" borderId="49" xfId="2" applyNumberFormat="1" applyFont="1" applyFill="1" applyBorder="1" applyAlignment="1" applyProtection="1">
      <alignment horizontal="center" vertical="center" wrapText="1"/>
    </xf>
    <xf numFmtId="3" fontId="9" fillId="2" borderId="34" xfId="2" applyNumberFormat="1" applyFont="1" applyFill="1" applyBorder="1" applyAlignment="1" applyProtection="1">
      <alignment horizontal="left" vertical="center" wrapText="1"/>
    </xf>
    <xf numFmtId="3" fontId="9" fillId="2" borderId="20" xfId="2" applyNumberFormat="1" applyFont="1" applyFill="1" applyBorder="1" applyAlignment="1" applyProtection="1">
      <alignment horizontal="left" vertical="center" wrapText="1"/>
    </xf>
    <xf numFmtId="3" fontId="9" fillId="2" borderId="18" xfId="2" applyNumberFormat="1" applyFont="1" applyFill="1" applyBorder="1" applyAlignment="1" applyProtection="1">
      <alignment horizontal="left" vertical="center" wrapText="1"/>
    </xf>
    <xf numFmtId="4" fontId="18" fillId="2" borderId="19" xfId="1" applyNumberFormat="1" applyFont="1" applyFill="1" applyBorder="1" applyAlignment="1">
      <alignment horizontal="center" vertical="center"/>
    </xf>
    <xf numFmtId="4" fontId="18" fillId="2" borderId="20" xfId="1" applyNumberFormat="1" applyFont="1" applyFill="1" applyBorder="1" applyAlignment="1">
      <alignment horizontal="center" vertical="center"/>
    </xf>
    <xf numFmtId="4" fontId="18" fillId="2" borderId="18" xfId="1" applyNumberFormat="1" applyFont="1" applyFill="1" applyBorder="1" applyAlignment="1">
      <alignment horizontal="center" vertical="center"/>
    </xf>
    <xf numFmtId="3" fontId="9" fillId="2" borderId="67" xfId="2" applyNumberFormat="1" applyFont="1" applyFill="1" applyBorder="1" applyAlignment="1" applyProtection="1">
      <alignment horizontal="left" vertical="center" wrapText="1"/>
    </xf>
    <xf numFmtId="3" fontId="9" fillId="2" borderId="68" xfId="2" applyNumberFormat="1" applyFont="1" applyFill="1" applyBorder="1" applyAlignment="1" applyProtection="1">
      <alignment horizontal="left" vertical="center" wrapText="1"/>
    </xf>
    <xf numFmtId="3" fontId="9" fillId="2" borderId="69" xfId="2" applyNumberFormat="1" applyFont="1" applyFill="1" applyBorder="1" applyAlignment="1" applyProtection="1">
      <alignment horizontal="left"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3" borderId="2" xfId="1" applyFont="1" applyFill="1" applyBorder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4" fontId="10" fillId="3" borderId="50" xfId="1" applyNumberFormat="1" applyFont="1" applyFill="1" applyBorder="1" applyAlignment="1">
      <alignment horizontal="center" vertical="center"/>
    </xf>
    <xf numFmtId="4" fontId="10" fillId="3" borderId="51" xfId="1" applyNumberFormat="1" applyFont="1" applyFill="1" applyBorder="1" applyAlignment="1">
      <alignment horizontal="center" vertical="center"/>
    </xf>
    <xf numFmtId="4" fontId="10" fillId="3" borderId="49" xfId="1" applyNumberFormat="1" applyFont="1" applyFill="1" applyBorder="1" applyAlignment="1">
      <alignment horizontal="center" vertical="center"/>
    </xf>
    <xf numFmtId="3" fontId="9" fillId="2" borderId="35" xfId="2" applyNumberFormat="1" applyFont="1" applyFill="1" applyBorder="1" applyAlignment="1" applyProtection="1">
      <alignment horizontal="left" vertical="center" wrapText="1"/>
    </xf>
    <xf numFmtId="3" fontId="9" fillId="2" borderId="36" xfId="2" applyNumberFormat="1" applyFont="1" applyFill="1" applyBorder="1" applyAlignment="1" applyProtection="1">
      <alignment horizontal="left" vertical="center" wrapText="1"/>
    </xf>
    <xf numFmtId="3" fontId="9" fillId="2" borderId="37" xfId="2" applyNumberFormat="1" applyFont="1" applyFill="1" applyBorder="1" applyAlignment="1" applyProtection="1">
      <alignment horizontal="left" vertical="center" wrapText="1"/>
    </xf>
    <xf numFmtId="4" fontId="18" fillId="2" borderId="38" xfId="1" applyNumberFormat="1" applyFont="1" applyFill="1" applyBorder="1" applyAlignment="1">
      <alignment horizontal="center" vertical="center"/>
    </xf>
    <xf numFmtId="4" fontId="18" fillId="2" borderId="36" xfId="1" applyNumberFormat="1" applyFont="1" applyFill="1" applyBorder="1" applyAlignment="1">
      <alignment horizontal="center" vertical="center"/>
    </xf>
    <xf numFmtId="4" fontId="18" fillId="2" borderId="37" xfId="1" applyNumberFormat="1" applyFont="1" applyFill="1" applyBorder="1" applyAlignment="1">
      <alignment horizontal="center" vertical="center"/>
    </xf>
    <xf numFmtId="4" fontId="18" fillId="2" borderId="35" xfId="1" applyNumberFormat="1" applyFont="1" applyFill="1" applyBorder="1" applyAlignment="1">
      <alignment horizontal="center" vertical="center"/>
    </xf>
    <xf numFmtId="4" fontId="18" fillId="2" borderId="34" xfId="1" applyNumberFormat="1" applyFont="1" applyFill="1" applyBorder="1" applyAlignment="1">
      <alignment horizontal="center" vertical="center"/>
    </xf>
    <xf numFmtId="4" fontId="10" fillId="3" borderId="28" xfId="1" applyNumberFormat="1" applyFont="1" applyFill="1" applyBorder="1" applyAlignment="1">
      <alignment horizontal="center" vertical="center"/>
    </xf>
    <xf numFmtId="4" fontId="10" fillId="3" borderId="26" xfId="1" applyNumberFormat="1" applyFont="1" applyFill="1" applyBorder="1" applyAlignment="1">
      <alignment horizontal="center" vertical="center"/>
    </xf>
    <xf numFmtId="4" fontId="10" fillId="3" borderId="27" xfId="1" applyNumberFormat="1" applyFont="1" applyFill="1" applyBorder="1" applyAlignment="1">
      <alignment horizontal="center" vertical="center"/>
    </xf>
    <xf numFmtId="3" fontId="9" fillId="2" borderId="29" xfId="2" applyNumberFormat="1" applyFont="1" applyFill="1" applyBorder="1" applyAlignment="1" applyProtection="1">
      <alignment horizontal="left" vertical="center" wrapText="1"/>
    </xf>
    <xf numFmtId="3" fontId="9" fillId="2" borderId="62" xfId="2" applyNumberFormat="1" applyFont="1" applyFill="1" applyBorder="1" applyAlignment="1" applyProtection="1">
      <alignment horizontal="left" vertical="center" wrapText="1"/>
    </xf>
    <xf numFmtId="3" fontId="9" fillId="2" borderId="63" xfId="2" applyNumberFormat="1" applyFont="1" applyFill="1" applyBorder="1" applyAlignment="1" applyProtection="1">
      <alignment horizontal="left" vertical="center" wrapText="1"/>
    </xf>
    <xf numFmtId="3" fontId="9" fillId="2" borderId="39" xfId="2" applyNumberFormat="1" applyFont="1" applyFill="1" applyBorder="1" applyAlignment="1" applyProtection="1">
      <alignment horizontal="left" vertical="center" wrapText="1"/>
    </xf>
    <xf numFmtId="3" fontId="9" fillId="2" borderId="40" xfId="2" applyNumberFormat="1" applyFont="1" applyFill="1" applyBorder="1" applyAlignment="1" applyProtection="1">
      <alignment horizontal="left" vertical="center" wrapText="1"/>
    </xf>
    <xf numFmtId="3" fontId="9" fillId="2" borderId="41" xfId="2" applyNumberFormat="1" applyFont="1" applyFill="1" applyBorder="1" applyAlignment="1" applyProtection="1">
      <alignment horizontal="left" vertical="center" wrapText="1"/>
    </xf>
    <xf numFmtId="4" fontId="18" fillId="2" borderId="52" xfId="1" applyNumberFormat="1" applyFont="1" applyFill="1" applyBorder="1" applyAlignment="1">
      <alignment horizontal="center" vertical="center"/>
    </xf>
    <xf numFmtId="4" fontId="18" fillId="2" borderId="40" xfId="1" applyNumberFormat="1" applyFont="1" applyFill="1" applyBorder="1" applyAlignment="1">
      <alignment horizontal="center" vertical="center"/>
    </xf>
    <xf numFmtId="4" fontId="18" fillId="2" borderId="41" xfId="1" applyNumberFormat="1" applyFont="1" applyFill="1" applyBorder="1" applyAlignment="1">
      <alignment horizontal="center" vertical="center"/>
    </xf>
    <xf numFmtId="3" fontId="9" fillId="2" borderId="15" xfId="2" applyNumberFormat="1" applyFont="1" applyFill="1" applyBorder="1" applyAlignment="1" applyProtection="1">
      <alignment horizontal="left" vertical="center" wrapText="1"/>
    </xf>
    <xf numFmtId="4" fontId="18" fillId="2" borderId="55" xfId="1" applyNumberFormat="1" applyFont="1" applyFill="1" applyBorder="1" applyAlignment="1">
      <alignment horizontal="center" vertical="center"/>
    </xf>
    <xf numFmtId="3" fontId="9" fillId="2" borderId="14" xfId="2" applyNumberFormat="1" applyFont="1" applyFill="1" applyBorder="1" applyAlignment="1" applyProtection="1">
      <alignment horizontal="left" vertical="center" wrapText="1"/>
    </xf>
    <xf numFmtId="3" fontId="9" fillId="2" borderId="53" xfId="2" applyNumberFormat="1" applyFont="1" applyFill="1" applyBorder="1" applyAlignment="1" applyProtection="1">
      <alignment horizontal="left" vertical="center" wrapText="1"/>
    </xf>
    <xf numFmtId="3" fontId="9" fillId="2" borderId="54" xfId="2" applyNumberFormat="1" applyFont="1" applyFill="1" applyBorder="1" applyAlignment="1" applyProtection="1">
      <alignment horizontal="left" vertical="center" wrapText="1"/>
    </xf>
    <xf numFmtId="0" fontId="10" fillId="3" borderId="42" xfId="1" applyFont="1" applyFill="1" applyBorder="1" applyAlignment="1">
      <alignment horizontal="left" vertical="center"/>
    </xf>
    <xf numFmtId="0" fontId="10" fillId="3" borderId="43" xfId="1" applyFont="1" applyFill="1" applyBorder="1" applyAlignment="1">
      <alignment horizontal="left" vertical="center"/>
    </xf>
    <xf numFmtId="0" fontId="10" fillId="3" borderId="44" xfId="1" applyFont="1" applyFill="1" applyBorder="1" applyAlignment="1">
      <alignment horizontal="left" vertical="center"/>
    </xf>
    <xf numFmtId="4" fontId="10" fillId="3" borderId="45" xfId="1" applyNumberFormat="1" applyFont="1" applyFill="1" applyBorder="1" applyAlignment="1">
      <alignment horizontal="center" vertical="center"/>
    </xf>
    <xf numFmtId="4" fontId="10" fillId="3" borderId="46" xfId="1" applyNumberFormat="1" applyFont="1" applyFill="1" applyBorder="1" applyAlignment="1">
      <alignment horizontal="center" vertical="center"/>
    </xf>
    <xf numFmtId="4" fontId="10" fillId="3" borderId="47" xfId="1" applyNumberFormat="1" applyFont="1" applyFill="1" applyBorder="1" applyAlignment="1">
      <alignment horizontal="center" vertical="center"/>
    </xf>
    <xf numFmtId="0" fontId="20" fillId="4" borderId="25" xfId="1" applyFont="1" applyFill="1" applyBorder="1" applyAlignment="1">
      <alignment horizontal="left" vertical="center"/>
    </xf>
    <xf numFmtId="0" fontId="20" fillId="4" borderId="26" xfId="1" applyFont="1" applyFill="1" applyBorder="1" applyAlignment="1">
      <alignment horizontal="left" vertical="center"/>
    </xf>
    <xf numFmtId="0" fontId="20" fillId="4" borderId="27" xfId="1" applyFont="1" applyFill="1" applyBorder="1" applyAlignment="1">
      <alignment horizontal="left" vertical="center"/>
    </xf>
    <xf numFmtId="4" fontId="18" fillId="4" borderId="28" xfId="1" applyNumberFormat="1" applyFont="1" applyFill="1" applyBorder="1" applyAlignment="1">
      <alignment horizontal="center" vertical="center"/>
    </xf>
    <xf numFmtId="4" fontId="18" fillId="4" borderId="26" xfId="1" applyNumberFormat="1" applyFont="1" applyFill="1" applyBorder="1" applyAlignment="1">
      <alignment horizontal="center" vertical="center"/>
    </xf>
    <xf numFmtId="4" fontId="18" fillId="4" borderId="27" xfId="1" applyNumberFormat="1" applyFont="1" applyFill="1" applyBorder="1" applyAlignment="1">
      <alignment horizontal="center" vertical="center"/>
    </xf>
    <xf numFmtId="3" fontId="9" fillId="2" borderId="30" xfId="2" applyNumberFormat="1" applyFont="1" applyFill="1" applyBorder="1" applyAlignment="1" applyProtection="1">
      <alignment horizontal="left" vertical="center" wrapText="1"/>
    </xf>
    <xf numFmtId="3" fontId="9" fillId="2" borderId="31" xfId="2" applyNumberFormat="1" applyFont="1" applyFill="1" applyBorder="1" applyAlignment="1" applyProtection="1">
      <alignment horizontal="left" vertical="center" wrapText="1"/>
    </xf>
    <xf numFmtId="4" fontId="18" fillId="2" borderId="32" xfId="1" applyNumberFormat="1" applyFont="1" applyFill="1" applyBorder="1" applyAlignment="1">
      <alignment horizontal="center" vertical="center"/>
    </xf>
    <xf numFmtId="4" fontId="18" fillId="2" borderId="33" xfId="1" applyNumberFormat="1" applyFont="1" applyFill="1" applyBorder="1" applyAlignment="1">
      <alignment horizontal="center" vertical="center"/>
    </xf>
    <xf numFmtId="4" fontId="18" fillId="2" borderId="31" xfId="1" applyNumberFormat="1" applyFont="1" applyFill="1" applyBorder="1" applyAlignment="1">
      <alignment horizontal="center" vertical="center"/>
    </xf>
    <xf numFmtId="165" fontId="9" fillId="5" borderId="2" xfId="2" applyNumberFormat="1" applyFont="1" applyFill="1" applyBorder="1" applyAlignment="1" applyProtection="1">
      <alignment horizontal="center" vertical="center" wrapText="1"/>
    </xf>
    <xf numFmtId="165" fontId="9" fillId="5" borderId="3" xfId="2" applyNumberFormat="1" applyFont="1" applyFill="1" applyBorder="1" applyAlignment="1" applyProtection="1">
      <alignment horizontal="center" vertical="center" wrapText="1"/>
    </xf>
    <xf numFmtId="0" fontId="20" fillId="4" borderId="21" xfId="1" applyFont="1" applyFill="1" applyBorder="1" applyAlignment="1">
      <alignment horizontal="left" vertical="center"/>
    </xf>
    <xf numFmtId="0" fontId="20" fillId="4" borderId="22" xfId="1" applyFont="1" applyFill="1" applyBorder="1" applyAlignment="1">
      <alignment horizontal="left" vertical="center"/>
    </xf>
    <xf numFmtId="0" fontId="20" fillId="4" borderId="23" xfId="1" applyFont="1" applyFill="1" applyBorder="1" applyAlignment="1">
      <alignment horizontal="left" vertical="center"/>
    </xf>
    <xf numFmtId="4" fontId="18" fillId="4" borderId="24" xfId="1" applyNumberFormat="1" applyFont="1" applyFill="1" applyBorder="1" applyAlignment="1">
      <alignment horizontal="center" vertical="center"/>
    </xf>
    <xf numFmtId="4" fontId="18" fillId="4" borderId="22" xfId="1" applyNumberFormat="1" applyFont="1" applyFill="1" applyBorder="1" applyAlignment="1">
      <alignment horizontal="center" vertical="center"/>
    </xf>
    <xf numFmtId="4" fontId="18" fillId="4" borderId="23" xfId="1" applyNumberFormat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left" vertical="center"/>
    </xf>
    <xf numFmtId="0" fontId="16" fillId="4" borderId="7" xfId="1" applyFont="1" applyFill="1" applyBorder="1" applyAlignment="1">
      <alignment horizontal="left" vertical="center"/>
    </xf>
    <xf numFmtId="0" fontId="16" fillId="4" borderId="8" xfId="1" applyFont="1" applyFill="1" applyBorder="1" applyAlignment="1">
      <alignment horizontal="left" vertical="center"/>
    </xf>
    <xf numFmtId="3" fontId="9" fillId="2" borderId="10" xfId="2" applyNumberFormat="1" applyFont="1" applyFill="1" applyBorder="1" applyAlignment="1" applyProtection="1">
      <alignment horizontal="left" vertical="center" wrapText="1"/>
    </xf>
    <xf numFmtId="3" fontId="9" fillId="2" borderId="11" xfId="2" applyNumberFormat="1" applyFont="1" applyFill="1" applyBorder="1" applyAlignment="1" applyProtection="1">
      <alignment horizontal="left" vertical="center" wrapText="1"/>
    </xf>
    <xf numFmtId="0" fontId="10" fillId="2" borderId="0" xfId="5" applyNumberFormat="1" applyFont="1" applyFill="1" applyBorder="1" applyAlignment="1" applyProtection="1">
      <alignment horizontal="center" vertical="center" wrapText="1"/>
    </xf>
    <xf numFmtId="0" fontId="13" fillId="2" borderId="0" xfId="5" applyNumberFormat="1" applyFont="1" applyFill="1" applyBorder="1" applyAlignment="1" applyProtection="1">
      <alignment horizontal="left" vertical="center" wrapText="1"/>
    </xf>
    <xf numFmtId="0" fontId="9" fillId="2" borderId="0" xfId="5" applyNumberFormat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left" vertical="center"/>
    </xf>
    <xf numFmtId="3" fontId="9" fillId="2" borderId="1" xfId="2" applyNumberFormat="1" applyFont="1" applyFill="1" applyBorder="1" applyAlignment="1" applyProtection="1">
      <alignment horizontal="left" vertical="center" wrapText="1"/>
    </xf>
    <xf numFmtId="3" fontId="9" fillId="2" borderId="2" xfId="2" applyNumberFormat="1" applyFont="1" applyFill="1" applyBorder="1" applyAlignment="1" applyProtection="1">
      <alignment horizontal="left" vertical="center" wrapText="1"/>
    </xf>
    <xf numFmtId="3" fontId="9" fillId="2" borderId="3" xfId="2" applyNumberFormat="1" applyFont="1" applyFill="1" applyBorder="1" applyAlignment="1" applyProtection="1">
      <alignment horizontal="left" vertical="center" wrapText="1"/>
    </xf>
    <xf numFmtId="4" fontId="18" fillId="2" borderId="104" xfId="1" applyNumberFormat="1" applyFont="1" applyFill="1" applyBorder="1" applyAlignment="1">
      <alignment horizontal="center" vertical="center"/>
    </xf>
    <xf numFmtId="4" fontId="18" fillId="2" borderId="105" xfId="1" applyNumberFormat="1" applyFont="1" applyFill="1" applyBorder="1" applyAlignment="1">
      <alignment horizontal="center" vertical="center"/>
    </xf>
    <xf numFmtId="4" fontId="18" fillId="2" borderId="106" xfId="1" applyNumberFormat="1" applyFont="1" applyFill="1" applyBorder="1" applyAlignment="1">
      <alignment horizontal="center" vertical="center"/>
    </xf>
    <xf numFmtId="4" fontId="18" fillId="2" borderId="103" xfId="1" applyNumberFormat="1" applyFont="1" applyFill="1" applyBorder="1" applyAlignment="1">
      <alignment horizontal="center" vertical="center"/>
    </xf>
    <xf numFmtId="4" fontId="18" fillId="2" borderId="68" xfId="1" applyNumberFormat="1" applyFont="1" applyFill="1" applyBorder="1" applyAlignment="1">
      <alignment horizontal="center" vertical="center"/>
    </xf>
    <xf numFmtId="4" fontId="18" fillId="2" borderId="69" xfId="1" applyNumberFormat="1" applyFont="1" applyFill="1" applyBorder="1" applyAlignment="1">
      <alignment horizontal="center" vertical="center"/>
    </xf>
    <xf numFmtId="3" fontId="9" fillId="2" borderId="100" xfId="2" applyNumberFormat="1" applyFont="1" applyFill="1" applyBorder="1" applyAlignment="1" applyProtection="1">
      <alignment horizontal="left" vertical="center" wrapText="1"/>
    </xf>
    <xf numFmtId="3" fontId="9" fillId="2" borderId="101" xfId="2" applyNumberFormat="1" applyFont="1" applyFill="1" applyBorder="1" applyAlignment="1" applyProtection="1">
      <alignment horizontal="left" vertical="center" wrapText="1"/>
    </xf>
    <xf numFmtId="3" fontId="9" fillId="2" borderId="102" xfId="2" applyNumberFormat="1" applyFont="1" applyFill="1" applyBorder="1" applyAlignment="1" applyProtection="1">
      <alignment horizontal="left" vertical="center" wrapText="1"/>
    </xf>
    <xf numFmtId="0" fontId="20" fillId="6" borderId="1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2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3" xfId="2" applyNumberFormat="1" applyFont="1" applyFill="1" applyBorder="1" applyAlignment="1" applyProtection="1">
      <alignment horizontal="left" vertical="center" wrapText="1"/>
      <protection locked="0"/>
    </xf>
    <xf numFmtId="3" fontId="9" fillId="2" borderId="98" xfId="2" applyNumberFormat="1" applyFont="1" applyFill="1" applyBorder="1" applyAlignment="1" applyProtection="1">
      <alignment horizontal="left" vertical="center" wrapText="1"/>
    </xf>
    <xf numFmtId="3" fontId="9" fillId="2" borderId="99" xfId="2" applyNumberFormat="1" applyFont="1" applyFill="1" applyBorder="1" applyAlignment="1" applyProtection="1">
      <alignment horizontal="left" vertical="center" wrapText="1"/>
    </xf>
    <xf numFmtId="0" fontId="10" fillId="3" borderId="86" xfId="1" applyFont="1" applyFill="1" applyBorder="1" applyAlignment="1">
      <alignment horizontal="left" vertical="center"/>
    </xf>
    <xf numFmtId="0" fontId="10" fillId="3" borderId="0" xfId="1" applyFont="1" applyFill="1" applyBorder="1" applyAlignment="1">
      <alignment horizontal="left" vertical="center"/>
    </xf>
    <xf numFmtId="0" fontId="10" fillId="3" borderId="97" xfId="1" applyFont="1" applyFill="1" applyBorder="1" applyAlignment="1">
      <alignment horizontal="left" vertical="center"/>
    </xf>
    <xf numFmtId="0" fontId="10" fillId="3" borderId="56" xfId="1" applyFont="1" applyFill="1" applyBorder="1" applyAlignment="1">
      <alignment horizontal="left" vertical="center"/>
    </xf>
    <xf numFmtId="0" fontId="10" fillId="3" borderId="57" xfId="1" applyFont="1" applyFill="1" applyBorder="1" applyAlignment="1">
      <alignment horizontal="left" vertical="center"/>
    </xf>
    <xf numFmtId="0" fontId="10" fillId="3" borderId="58" xfId="1" applyFont="1" applyFill="1" applyBorder="1" applyAlignment="1">
      <alignment horizontal="left" vertical="center"/>
    </xf>
    <xf numFmtId="4" fontId="18" fillId="2" borderId="83" xfId="1" applyNumberFormat="1" applyFont="1" applyFill="1" applyBorder="1" applyAlignment="1">
      <alignment horizontal="center" vertical="center"/>
    </xf>
    <xf numFmtId="4" fontId="18" fillId="2" borderId="85" xfId="1" applyNumberFormat="1" applyFont="1" applyFill="1" applyBorder="1" applyAlignment="1">
      <alignment horizontal="center" vertical="center"/>
    </xf>
    <xf numFmtId="165" fontId="9" fillId="5" borderId="73" xfId="2" applyNumberFormat="1" applyFont="1" applyFill="1" applyBorder="1" applyAlignment="1" applyProtection="1">
      <alignment horizontal="center" vertical="center" wrapText="1"/>
    </xf>
    <xf numFmtId="165" fontId="9" fillId="5" borderId="93" xfId="2" applyNumberFormat="1" applyFont="1" applyFill="1" applyBorder="1" applyAlignment="1" applyProtection="1">
      <alignment horizontal="center" vertical="center" wrapText="1"/>
    </xf>
    <xf numFmtId="165" fontId="9" fillId="5" borderId="94" xfId="2" applyNumberFormat="1" applyFont="1" applyFill="1" applyBorder="1" applyAlignment="1" applyProtection="1">
      <alignment horizontal="center" vertical="center" wrapText="1"/>
    </xf>
    <xf numFmtId="165" fontId="18" fillId="5" borderId="95" xfId="2" applyNumberFormat="1" applyFont="1" applyFill="1" applyBorder="1" applyAlignment="1" applyProtection="1">
      <alignment horizontal="center" vertical="center" wrapText="1"/>
    </xf>
    <xf numFmtId="165" fontId="18" fillId="5" borderId="96" xfId="2" applyNumberFormat="1" applyFont="1" applyFill="1" applyBorder="1" applyAlignment="1" applyProtection="1">
      <alignment horizontal="center" vertical="center" wrapText="1"/>
    </xf>
    <xf numFmtId="165" fontId="18" fillId="5" borderId="94" xfId="2" applyNumberFormat="1" applyFont="1" applyFill="1" applyBorder="1" applyAlignment="1" applyProtection="1">
      <alignment horizontal="center" vertical="center" wrapText="1"/>
    </xf>
    <xf numFmtId="0" fontId="9" fillId="2" borderId="70" xfId="2" applyNumberFormat="1" applyFont="1" applyFill="1" applyBorder="1" applyAlignment="1" applyProtection="1">
      <alignment horizontal="left" vertical="center" wrapText="1"/>
      <protection locked="0"/>
    </xf>
    <xf numFmtId="0" fontId="9" fillId="2" borderId="71" xfId="2" applyNumberFormat="1" applyFont="1" applyFill="1" applyBorder="1" applyAlignment="1" applyProtection="1">
      <alignment horizontal="left" vertical="center" wrapText="1"/>
      <protection locked="0"/>
    </xf>
    <xf numFmtId="0" fontId="9" fillId="2" borderId="72" xfId="2" applyNumberFormat="1" applyFont="1" applyFill="1" applyBorder="1" applyAlignment="1" applyProtection="1">
      <alignment horizontal="left" vertical="center" wrapText="1"/>
      <protection locked="0"/>
    </xf>
    <xf numFmtId="4" fontId="18" fillId="2" borderId="92" xfId="1" applyNumberFormat="1" applyFont="1" applyFill="1" applyBorder="1" applyAlignment="1">
      <alignment horizontal="center" vertical="center"/>
    </xf>
    <xf numFmtId="165" fontId="9" fillId="5" borderId="86" xfId="2" applyNumberFormat="1" applyFont="1" applyFill="1" applyBorder="1" applyAlignment="1" applyProtection="1">
      <alignment horizontal="center" vertical="center" wrapText="1"/>
    </xf>
    <xf numFmtId="165" fontId="9" fillId="5" borderId="87" xfId="2" applyNumberFormat="1" applyFont="1" applyFill="1" applyBorder="1" applyAlignment="1" applyProtection="1">
      <alignment horizontal="center" vertical="center" wrapText="1"/>
    </xf>
    <xf numFmtId="165" fontId="9" fillId="5" borderId="88" xfId="2" applyNumberFormat="1" applyFont="1" applyFill="1" applyBorder="1" applyAlignment="1" applyProtection="1">
      <alignment horizontal="center" vertical="center" wrapText="1"/>
    </xf>
    <xf numFmtId="165" fontId="18" fillId="5" borderId="89" xfId="2" applyNumberFormat="1" applyFont="1" applyFill="1" applyBorder="1" applyAlignment="1" applyProtection="1">
      <alignment horizontal="center" vertical="center" wrapText="1"/>
    </xf>
    <xf numFmtId="165" fontId="18" fillId="5" borderId="90" xfId="2" applyNumberFormat="1" applyFont="1" applyFill="1" applyBorder="1" applyAlignment="1" applyProtection="1">
      <alignment horizontal="center" vertical="center" wrapText="1"/>
    </xf>
    <xf numFmtId="165" fontId="18" fillId="5" borderId="88" xfId="2" applyNumberFormat="1" applyFont="1" applyFill="1" applyBorder="1" applyAlignment="1" applyProtection="1">
      <alignment horizontal="center" vertical="center" wrapText="1"/>
    </xf>
    <xf numFmtId="4" fontId="18" fillId="2" borderId="79" xfId="1" applyNumberFormat="1" applyFont="1" applyFill="1" applyBorder="1" applyAlignment="1">
      <alignment horizontal="center" vertical="center"/>
    </xf>
    <xf numFmtId="4" fontId="18" fillId="2" borderId="80" xfId="1" applyNumberFormat="1" applyFont="1" applyFill="1" applyBorder="1" applyAlignment="1">
      <alignment horizontal="center" vertical="center"/>
    </xf>
    <xf numFmtId="4" fontId="18" fillId="2" borderId="82" xfId="1" applyNumberFormat="1" applyFont="1" applyFill="1" applyBorder="1" applyAlignment="1">
      <alignment horizontal="center" vertical="center"/>
    </xf>
    <xf numFmtId="0" fontId="9" fillId="2" borderId="83" xfId="2" applyNumberFormat="1" applyFont="1" applyFill="1" applyBorder="1" applyAlignment="1" applyProtection="1">
      <alignment horizontal="left" vertical="center" wrapText="1"/>
      <protection locked="0"/>
    </xf>
    <xf numFmtId="0" fontId="9" fillId="2" borderId="55" xfId="2" applyNumberFormat="1" applyFont="1" applyFill="1" applyBorder="1" applyAlignment="1" applyProtection="1">
      <alignment horizontal="left" vertical="center" wrapText="1"/>
      <protection locked="0"/>
    </xf>
    <xf numFmtId="0" fontId="9" fillId="2" borderId="84" xfId="2" applyNumberFormat="1" applyFont="1" applyFill="1" applyBorder="1" applyAlignment="1" applyProtection="1">
      <alignment horizontal="left" vertical="center" wrapText="1"/>
      <protection locked="0"/>
    </xf>
    <xf numFmtId="0" fontId="9" fillId="2" borderId="79" xfId="2" applyNumberFormat="1" applyFont="1" applyFill="1" applyBorder="1" applyAlignment="1" applyProtection="1">
      <alignment horizontal="left" vertical="center" wrapText="1"/>
      <protection locked="0"/>
    </xf>
    <xf numFmtId="0" fontId="9" fillId="2" borderId="80" xfId="2" applyNumberFormat="1" applyFont="1" applyFill="1" applyBorder="1" applyAlignment="1" applyProtection="1">
      <alignment horizontal="left" vertical="center" wrapText="1"/>
      <protection locked="0"/>
    </xf>
    <xf numFmtId="0" fontId="9" fillId="2" borderId="82" xfId="2" applyNumberFormat="1" applyFont="1" applyFill="1" applyBorder="1" applyAlignment="1" applyProtection="1">
      <alignment horizontal="left" vertical="center" wrapText="1"/>
      <protection locked="0"/>
    </xf>
    <xf numFmtId="4" fontId="18" fillId="2" borderId="91" xfId="1" applyNumberFormat="1" applyFont="1" applyFill="1" applyBorder="1" applyAlignment="1">
      <alignment horizontal="center" vertical="center"/>
    </xf>
    <xf numFmtId="0" fontId="16" fillId="4" borderId="59" xfId="1" applyFont="1" applyFill="1" applyBorder="1" applyAlignment="1">
      <alignment horizontal="center" vertical="center" wrapText="1"/>
    </xf>
    <xf numFmtId="0" fontId="16" fillId="4" borderId="60" xfId="1" applyFont="1" applyFill="1" applyBorder="1" applyAlignment="1">
      <alignment horizontal="center" vertical="center" wrapText="1"/>
    </xf>
    <xf numFmtId="0" fontId="16" fillId="4" borderId="61" xfId="1" applyFont="1" applyFill="1" applyBorder="1" applyAlignment="1">
      <alignment horizontal="center" vertical="center" wrapText="1"/>
    </xf>
    <xf numFmtId="165" fontId="9" fillId="5" borderId="76" xfId="2" applyNumberFormat="1" applyFont="1" applyFill="1" applyBorder="1" applyAlignment="1" applyProtection="1">
      <alignment horizontal="center" vertical="center" wrapText="1"/>
    </xf>
    <xf numFmtId="165" fontId="9" fillId="5" borderId="77" xfId="2" applyNumberFormat="1" applyFont="1" applyFill="1" applyBorder="1" applyAlignment="1" applyProtection="1">
      <alignment horizontal="center" vertical="center" wrapText="1"/>
    </xf>
    <xf numFmtId="165" fontId="9" fillId="5" borderId="8" xfId="2" applyNumberFormat="1" applyFont="1" applyFill="1" applyBorder="1" applyAlignment="1" applyProtection="1">
      <alignment horizontal="center" vertical="center" wrapText="1"/>
    </xf>
    <xf numFmtId="165" fontId="18" fillId="5" borderId="78" xfId="2" applyNumberFormat="1" applyFont="1" applyFill="1" applyBorder="1" applyAlignment="1" applyProtection="1">
      <alignment horizontal="center" vertical="center" wrapText="1"/>
    </xf>
    <xf numFmtId="165" fontId="18" fillId="5" borderId="7" xfId="2" applyNumberFormat="1" applyFont="1" applyFill="1" applyBorder="1" applyAlignment="1" applyProtection="1">
      <alignment horizontal="center" vertical="center" wrapText="1"/>
    </xf>
    <xf numFmtId="165" fontId="18" fillId="5" borderId="8" xfId="2" applyNumberFormat="1" applyFont="1" applyFill="1" applyBorder="1" applyAlignment="1" applyProtection="1">
      <alignment horizontal="center" vertical="center" wrapText="1"/>
    </xf>
    <xf numFmtId="0" fontId="9" fillId="2" borderId="81" xfId="2" applyNumberFormat="1" applyFont="1" applyFill="1" applyBorder="1" applyAlignment="1" applyProtection="1">
      <alignment horizontal="left" vertical="center" wrapText="1"/>
      <protection locked="0"/>
    </xf>
    <xf numFmtId="0" fontId="26" fillId="7" borderId="86" xfId="3" applyFont="1" applyFill="1" applyBorder="1" applyAlignment="1" applyProtection="1">
      <alignment horizontal="left" vertical="center" wrapText="1"/>
      <protection locked="0"/>
    </xf>
    <xf numFmtId="0" fontId="26" fillId="7" borderId="0" xfId="3" applyFont="1" applyFill="1" applyBorder="1" applyAlignment="1" applyProtection="1">
      <alignment horizontal="left" vertical="center" wrapText="1"/>
      <protection locked="0"/>
    </xf>
    <xf numFmtId="3" fontId="9" fillId="2" borderId="114" xfId="2" applyNumberFormat="1" applyFont="1" applyFill="1" applyBorder="1" applyAlignment="1" applyProtection="1">
      <alignment horizontal="left" vertical="center" wrapText="1"/>
    </xf>
    <xf numFmtId="3" fontId="9" fillId="2" borderId="120" xfId="2" applyNumberFormat="1" applyFont="1" applyFill="1" applyBorder="1" applyAlignment="1" applyProtection="1">
      <alignment horizontal="left" vertical="center" wrapText="1"/>
    </xf>
    <xf numFmtId="3" fontId="9" fillId="2" borderId="121" xfId="2" applyNumberFormat="1" applyFont="1" applyFill="1" applyBorder="1" applyAlignment="1" applyProtection="1">
      <alignment horizontal="left" vertical="center" wrapText="1"/>
    </xf>
    <xf numFmtId="4" fontId="18" fillId="2" borderId="114" xfId="1" applyNumberFormat="1" applyFont="1" applyFill="1" applyBorder="1" applyAlignment="1">
      <alignment horizontal="center" vertical="center"/>
    </xf>
    <xf numFmtId="4" fontId="18" fillId="2" borderId="119" xfId="1" applyNumberFormat="1" applyFont="1" applyFill="1" applyBorder="1" applyAlignment="1">
      <alignment horizontal="center" vertical="center"/>
    </xf>
    <xf numFmtId="165" fontId="18" fillId="5" borderId="1" xfId="2" applyNumberFormat="1" applyFont="1" applyFill="1" applyBorder="1" applyAlignment="1" applyProtection="1">
      <alignment horizontal="center" vertical="center" wrapText="1"/>
    </xf>
    <xf numFmtId="4" fontId="18" fillId="2" borderId="14" xfId="1" applyNumberFormat="1" applyFont="1" applyFill="1" applyBorder="1" applyAlignment="1">
      <alignment horizontal="center" vertical="center"/>
    </xf>
    <xf numFmtId="4" fontId="10" fillId="3" borderId="1" xfId="1" applyNumberFormat="1" applyFont="1" applyFill="1" applyBorder="1" applyAlignment="1">
      <alignment horizontal="center" vertical="center"/>
    </xf>
    <xf numFmtId="4" fontId="18" fillId="2" borderId="100" xfId="1" applyNumberFormat="1" applyFont="1" applyFill="1" applyBorder="1" applyAlignment="1">
      <alignment horizontal="center" vertical="center"/>
    </xf>
    <xf numFmtId="4" fontId="18" fillId="2" borderId="113" xfId="1" applyNumberFormat="1" applyFont="1" applyFill="1" applyBorder="1" applyAlignment="1">
      <alignment horizontal="center" vertical="center"/>
    </xf>
    <xf numFmtId="4" fontId="18" fillId="2" borderId="118" xfId="1" applyNumberFormat="1" applyFont="1" applyFill="1" applyBorder="1" applyAlignment="1">
      <alignment horizontal="center" vertical="center"/>
    </xf>
    <xf numFmtId="4" fontId="18" fillId="2" borderId="73" xfId="1" applyNumberFormat="1" applyFont="1" applyFill="1" applyBorder="1" applyAlignment="1">
      <alignment horizontal="center" vertical="center"/>
    </xf>
    <xf numFmtId="4" fontId="18" fillId="2" borderId="95" xfId="1" applyNumberFormat="1" applyFont="1" applyFill="1" applyBorder="1" applyAlignment="1">
      <alignment horizontal="center" vertical="center"/>
    </xf>
    <xf numFmtId="4" fontId="18" fillId="2" borderId="116" xfId="1" applyNumberFormat="1" applyFont="1" applyFill="1" applyBorder="1" applyAlignment="1">
      <alignment horizontal="center" vertical="center"/>
    </xf>
    <xf numFmtId="4" fontId="18" fillId="2" borderId="117" xfId="1" applyNumberFormat="1" applyFont="1" applyFill="1" applyBorder="1" applyAlignment="1">
      <alignment horizontal="center" vertical="center"/>
    </xf>
    <xf numFmtId="0" fontId="10" fillId="3" borderId="59" xfId="1" applyFont="1" applyFill="1" applyBorder="1" applyAlignment="1">
      <alignment horizontal="left" vertical="center"/>
    </xf>
    <xf numFmtId="0" fontId="10" fillId="3" borderId="60" xfId="1" applyFont="1" applyFill="1" applyBorder="1" applyAlignment="1">
      <alignment horizontal="left" vertical="center"/>
    </xf>
    <xf numFmtId="0" fontId="10" fillId="3" borderId="61" xfId="1" applyFont="1" applyFill="1" applyBorder="1" applyAlignment="1">
      <alignment horizontal="left" vertical="center"/>
    </xf>
    <xf numFmtId="4" fontId="10" fillId="3" borderId="42" xfId="1" applyNumberFormat="1" applyFont="1" applyFill="1" applyBorder="1" applyAlignment="1">
      <alignment horizontal="center" vertical="center"/>
    </xf>
    <xf numFmtId="4" fontId="10" fillId="3" borderId="108" xfId="1" applyNumberFormat="1" applyFont="1" applyFill="1" applyBorder="1" applyAlignment="1">
      <alignment horizontal="center" vertical="center"/>
    </xf>
    <xf numFmtId="4" fontId="18" fillId="4" borderId="56" xfId="1" applyNumberFormat="1" applyFont="1" applyFill="1" applyBorder="1" applyAlignment="1">
      <alignment horizontal="center" vertical="center"/>
    </xf>
    <xf numFmtId="4" fontId="18" fillId="2" borderId="29" xfId="1" applyNumberFormat="1" applyFont="1" applyFill="1" applyBorder="1" applyAlignment="1">
      <alignment horizontal="center" vertical="center"/>
    </xf>
    <xf numFmtId="4" fontId="18" fillId="4" borderId="107" xfId="1" applyNumberFormat="1" applyFont="1" applyFill="1" applyBorder="1" applyAlignment="1">
      <alignment horizontal="center" vertical="center"/>
    </xf>
    <xf numFmtId="4" fontId="18" fillId="4" borderId="115" xfId="1" applyNumberFormat="1" applyFont="1" applyFill="1" applyBorder="1" applyAlignment="1">
      <alignment horizontal="center" vertical="center"/>
    </xf>
    <xf numFmtId="3" fontId="9" fillId="2" borderId="93" xfId="2" applyNumberFormat="1" applyFont="1" applyFill="1" applyBorder="1" applyAlignment="1" applyProtection="1">
      <alignment horizontal="left" vertical="center" wrapText="1"/>
    </xf>
    <xf numFmtId="3" fontId="9" fillId="2" borderId="94" xfId="2" applyNumberFormat="1" applyFont="1" applyFill="1" applyBorder="1" applyAlignment="1" applyProtection="1">
      <alignment horizontal="left" vertical="center" wrapText="1"/>
    </xf>
    <xf numFmtId="4" fontId="18" fillId="2" borderId="17" xfId="1" applyNumberFormat="1" applyFont="1" applyFill="1" applyBorder="1" applyAlignment="1">
      <alignment horizontal="center" vertical="center"/>
    </xf>
    <xf numFmtId="4" fontId="18" fillId="2" borderId="112" xfId="1" applyNumberFormat="1" applyFont="1" applyFill="1" applyBorder="1" applyAlignment="1">
      <alignment horizontal="center" vertical="center"/>
    </xf>
    <xf numFmtId="3" fontId="9" fillId="2" borderId="109" xfId="2" applyNumberFormat="1" applyFont="1" applyFill="1" applyBorder="1" applyAlignment="1" applyProtection="1">
      <alignment horizontal="left" vertical="center" wrapText="1"/>
    </xf>
    <xf numFmtId="3" fontId="9" fillId="2" borderId="110" xfId="2" applyNumberFormat="1" applyFont="1" applyFill="1" applyBorder="1" applyAlignment="1" applyProtection="1">
      <alignment horizontal="left" vertical="center" wrapText="1"/>
    </xf>
    <xf numFmtId="4" fontId="18" fillId="2" borderId="13" xfId="1" applyNumberFormat="1" applyFont="1" applyFill="1" applyBorder="1" applyAlignment="1">
      <alignment horizontal="center" vertical="center"/>
    </xf>
    <xf numFmtId="4" fontId="18" fillId="2" borderId="111" xfId="1" applyNumberFormat="1" applyFont="1" applyFill="1" applyBorder="1" applyAlignment="1">
      <alignment horizontal="center" vertical="center"/>
    </xf>
    <xf numFmtId="0" fontId="16" fillId="4" borderId="42" xfId="1" applyFont="1" applyFill="1" applyBorder="1" applyAlignment="1">
      <alignment horizontal="center" vertical="center" wrapText="1"/>
    </xf>
    <xf numFmtId="0" fontId="16" fillId="4" borderId="108" xfId="1" applyFont="1" applyFill="1" applyBorder="1" applyAlignment="1">
      <alignment horizontal="center" vertical="center" wrapText="1"/>
    </xf>
    <xf numFmtId="0" fontId="13" fillId="2" borderId="0" xfId="5" applyNumberFormat="1" applyFont="1" applyFill="1" applyBorder="1" applyAlignment="1" applyProtection="1">
      <alignment horizontal="center" vertical="center" wrapText="1"/>
    </xf>
    <xf numFmtId="0" fontId="10" fillId="3" borderId="107" xfId="1" applyFont="1" applyFill="1" applyBorder="1" applyAlignment="1">
      <alignment horizontal="left" vertical="center"/>
    </xf>
    <xf numFmtId="4" fontId="10" fillId="3" borderId="9" xfId="1" applyNumberFormat="1" applyFont="1" applyFill="1" applyBorder="1" applyAlignment="1">
      <alignment horizontal="center" vertical="center"/>
    </xf>
    <xf numFmtId="4" fontId="10" fillId="3" borderId="124" xfId="1" applyNumberFormat="1" applyFont="1" applyFill="1" applyBorder="1" applyAlignment="1">
      <alignment horizontal="center" vertical="center"/>
    </xf>
    <xf numFmtId="4" fontId="10" fillId="3" borderId="125" xfId="1" applyNumberFormat="1" applyFont="1" applyFill="1" applyBorder="1" applyAlignment="1">
      <alignment horizontal="center" vertical="center"/>
    </xf>
    <xf numFmtId="4" fontId="18" fillId="2" borderId="122" xfId="1" applyNumberFormat="1" applyFont="1" applyFill="1" applyBorder="1" applyAlignment="1">
      <alignment horizontal="center" vertical="center"/>
    </xf>
    <xf numFmtId="4" fontId="18" fillId="2" borderId="123" xfId="1" applyNumberFormat="1" applyFont="1" applyFill="1" applyBorder="1" applyAlignment="1">
      <alignment horizontal="center" vertical="center"/>
    </xf>
    <xf numFmtId="4" fontId="18" fillId="2" borderId="110" xfId="1" applyNumberFormat="1" applyFont="1" applyFill="1" applyBorder="1" applyAlignment="1">
      <alignment horizontal="center" vertical="center"/>
    </xf>
    <xf numFmtId="4" fontId="18" fillId="2" borderId="67" xfId="1" applyNumberFormat="1" applyFont="1" applyFill="1" applyBorder="1" applyAlignment="1">
      <alignment horizontal="center" vertical="center"/>
    </xf>
    <xf numFmtId="0" fontId="26" fillId="7" borderId="130" xfId="3" applyFont="1" applyFill="1" applyBorder="1" applyAlignment="1" applyProtection="1">
      <alignment horizontal="left" vertical="center" wrapText="1"/>
      <protection locked="0"/>
    </xf>
    <xf numFmtId="0" fontId="26" fillId="7" borderId="131" xfId="3" applyFont="1" applyFill="1" applyBorder="1" applyAlignment="1" applyProtection="1">
      <alignment horizontal="left" vertical="center" wrapText="1"/>
      <protection locked="0"/>
    </xf>
    <xf numFmtId="0" fontId="26" fillId="7" borderId="132" xfId="3" applyFont="1" applyFill="1" applyBorder="1" applyAlignment="1" applyProtection="1">
      <alignment horizontal="left" vertical="center" wrapText="1"/>
      <protection locked="0"/>
    </xf>
    <xf numFmtId="3" fontId="27" fillId="8" borderId="1" xfId="3" applyNumberFormat="1" applyFont="1" applyFill="1" applyBorder="1" applyAlignment="1">
      <alignment horizontal="left" vertical="center" wrapText="1"/>
    </xf>
    <xf numFmtId="3" fontId="27" fillId="8" borderId="2" xfId="3" applyNumberFormat="1" applyFont="1" applyFill="1" applyBorder="1" applyAlignment="1">
      <alignment horizontal="left" vertical="center" wrapText="1"/>
    </xf>
    <xf numFmtId="3" fontId="27" fillId="8" borderId="133" xfId="3" applyNumberFormat="1" applyFont="1" applyFill="1" applyBorder="1" applyAlignment="1">
      <alignment horizontal="left" vertical="center" wrapText="1"/>
    </xf>
    <xf numFmtId="4" fontId="28" fillId="8" borderId="134" xfId="3" applyNumberFormat="1" applyFont="1" applyFill="1" applyBorder="1" applyAlignment="1">
      <alignment horizontal="center" vertical="center"/>
    </xf>
    <xf numFmtId="4" fontId="28" fillId="8" borderId="2" xfId="3" applyNumberFormat="1" applyFont="1" applyFill="1" applyBorder="1" applyAlignment="1">
      <alignment horizontal="center" vertical="center"/>
    </xf>
    <xf numFmtId="4" fontId="28" fillId="8" borderId="3" xfId="3" applyNumberFormat="1" applyFont="1" applyFill="1" applyBorder="1" applyAlignment="1">
      <alignment horizontal="center" vertical="center"/>
    </xf>
    <xf numFmtId="3" fontId="9" fillId="2" borderId="83" xfId="2" applyNumberFormat="1" applyFont="1" applyFill="1" applyBorder="1" applyAlignment="1" applyProtection="1">
      <alignment horizontal="left" vertical="center" wrapText="1"/>
    </xf>
    <xf numFmtId="3" fontId="9" fillId="2" borderId="55" xfId="2" applyNumberFormat="1" applyFont="1" applyFill="1" applyBorder="1" applyAlignment="1" applyProtection="1">
      <alignment horizontal="left" vertical="center" wrapText="1"/>
    </xf>
    <xf numFmtId="3" fontId="9" fillId="2" borderId="85" xfId="2" applyNumberFormat="1" applyFont="1" applyFill="1" applyBorder="1" applyAlignment="1" applyProtection="1">
      <alignment horizontal="left" vertical="center" wrapText="1"/>
    </xf>
    <xf numFmtId="3" fontId="9" fillId="2" borderId="122" xfId="2" applyNumberFormat="1" applyFont="1" applyFill="1" applyBorder="1" applyAlignment="1" applyProtection="1">
      <alignment horizontal="left" vertical="center" wrapText="1"/>
    </xf>
    <xf numFmtId="3" fontId="9" fillId="2" borderId="123" xfId="2" applyNumberFormat="1" applyFont="1" applyFill="1" applyBorder="1" applyAlignment="1" applyProtection="1">
      <alignment horizontal="left" vertical="center" wrapText="1"/>
    </xf>
    <xf numFmtId="0" fontId="20" fillId="4" borderId="129" xfId="1" applyFont="1" applyFill="1" applyBorder="1" applyAlignment="1">
      <alignment horizontal="left" vertical="center"/>
    </xf>
    <xf numFmtId="0" fontId="20" fillId="4" borderId="51" xfId="1" applyFont="1" applyFill="1" applyBorder="1" applyAlignment="1">
      <alignment horizontal="left" vertical="center"/>
    </xf>
    <xf numFmtId="0" fontId="20" fillId="4" borderId="49" xfId="1" applyFont="1" applyFill="1" applyBorder="1" applyAlignment="1">
      <alignment horizontal="left" vertical="center"/>
    </xf>
    <xf numFmtId="4" fontId="18" fillId="4" borderId="50" xfId="1" applyNumberFormat="1" applyFont="1" applyFill="1" applyBorder="1" applyAlignment="1">
      <alignment horizontal="center" vertical="center"/>
    </xf>
    <xf numFmtId="4" fontId="18" fillId="4" borderId="51" xfId="1" applyNumberFormat="1" applyFont="1" applyFill="1" applyBorder="1" applyAlignment="1">
      <alignment horizontal="center" vertical="center"/>
    </xf>
    <xf numFmtId="4" fontId="18" fillId="4" borderId="49" xfId="1" applyNumberFormat="1" applyFont="1" applyFill="1" applyBorder="1" applyAlignment="1">
      <alignment horizontal="center" vertical="center"/>
    </xf>
    <xf numFmtId="0" fontId="26" fillId="7" borderId="76" xfId="3" applyFont="1" applyFill="1" applyBorder="1" applyAlignment="1" applyProtection="1">
      <alignment horizontal="left" vertical="center" wrapText="1"/>
      <protection locked="0"/>
    </xf>
    <xf numFmtId="0" fontId="26" fillId="7" borderId="135" xfId="3" applyFont="1" applyFill="1" applyBorder="1" applyAlignment="1" applyProtection="1">
      <alignment horizontal="left" vertical="center" wrapText="1"/>
      <protection locked="0"/>
    </xf>
    <xf numFmtId="0" fontId="26" fillId="7" borderId="136" xfId="3" applyFont="1" applyFill="1" applyBorder="1" applyAlignment="1" applyProtection="1">
      <alignment horizontal="left" vertical="center" wrapText="1"/>
      <protection locked="0"/>
    </xf>
    <xf numFmtId="165" fontId="18" fillId="5" borderId="2" xfId="2" applyNumberFormat="1" applyFont="1" applyFill="1" applyBorder="1" applyAlignment="1" applyProtection="1">
      <alignment horizontal="center" vertical="center" wrapText="1"/>
    </xf>
    <xf numFmtId="165" fontId="18" fillId="5" borderId="3" xfId="2" applyNumberFormat="1" applyFont="1" applyFill="1" applyBorder="1" applyAlignment="1" applyProtection="1">
      <alignment horizontal="center" vertical="center" wrapText="1"/>
    </xf>
    <xf numFmtId="4" fontId="18" fillId="2" borderId="53" xfId="1" applyNumberFormat="1" applyFont="1" applyFill="1" applyBorder="1" applyAlignment="1">
      <alignment horizontal="center" vertical="center"/>
    </xf>
    <xf numFmtId="4" fontId="18" fillId="2" borderId="54" xfId="1" applyNumberFormat="1" applyFont="1" applyFill="1" applyBorder="1" applyAlignment="1">
      <alignment horizontal="center" vertical="center"/>
    </xf>
    <xf numFmtId="4" fontId="20" fillId="2" borderId="19" xfId="1" applyNumberFormat="1" applyFont="1" applyFill="1" applyBorder="1" applyAlignment="1">
      <alignment horizontal="center" vertical="center"/>
    </xf>
    <xf numFmtId="4" fontId="20" fillId="2" borderId="20" xfId="1" applyNumberFormat="1" applyFont="1" applyFill="1" applyBorder="1" applyAlignment="1">
      <alignment horizontal="center" vertical="center"/>
    </xf>
    <xf numFmtId="4" fontId="20" fillId="2" borderId="18" xfId="1" applyNumberFormat="1" applyFont="1" applyFill="1" applyBorder="1" applyAlignment="1">
      <alignment horizontal="center" vertical="center"/>
    </xf>
    <xf numFmtId="3" fontId="27" fillId="8" borderId="73" xfId="3" applyNumberFormat="1" applyFont="1" applyFill="1" applyBorder="1" applyAlignment="1">
      <alignment horizontal="left" vertical="center" wrapText="1"/>
    </xf>
    <xf numFmtId="3" fontId="27" fillId="8" borderId="74" xfId="3" applyNumberFormat="1" applyFont="1" applyFill="1" applyBorder="1" applyAlignment="1">
      <alignment horizontal="left" vertical="center" wrapText="1"/>
    </xf>
    <xf numFmtId="3" fontId="27" fillId="8" borderId="137" xfId="3" applyNumberFormat="1" applyFont="1" applyFill="1" applyBorder="1" applyAlignment="1">
      <alignment horizontal="left" vertical="center" wrapText="1"/>
    </xf>
    <xf numFmtId="4" fontId="28" fillId="8" borderId="138" xfId="3" applyNumberFormat="1" applyFont="1" applyFill="1" applyBorder="1" applyAlignment="1">
      <alignment horizontal="center" vertical="center"/>
    </xf>
    <xf numFmtId="4" fontId="28" fillId="8" borderId="139" xfId="3" applyNumberFormat="1" applyFont="1" applyFill="1" applyBorder="1" applyAlignment="1">
      <alignment horizontal="center" vertical="center"/>
    </xf>
    <xf numFmtId="4" fontId="28" fillId="8" borderId="140" xfId="3" applyNumberFormat="1" applyFont="1" applyFill="1" applyBorder="1" applyAlignment="1">
      <alignment horizontal="center" vertical="center"/>
    </xf>
    <xf numFmtId="4" fontId="18" fillId="2" borderId="10" xfId="1" applyNumberFormat="1" applyFont="1" applyFill="1" applyBorder="1" applyAlignment="1">
      <alignment horizontal="center" vertical="center"/>
    </xf>
    <xf numFmtId="4" fontId="18" fillId="2" borderId="98" xfId="1" applyNumberFormat="1" applyFont="1" applyFill="1" applyBorder="1" applyAlignment="1">
      <alignment horizontal="center" vertical="center"/>
    </xf>
    <xf numFmtId="4" fontId="18" fillId="2" borderId="99" xfId="1" applyNumberFormat="1" applyFont="1" applyFill="1" applyBorder="1" applyAlignment="1">
      <alignment horizontal="center" vertical="center"/>
    </xf>
    <xf numFmtId="0" fontId="20" fillId="4" borderId="141" xfId="1" applyFont="1" applyFill="1" applyBorder="1" applyAlignment="1">
      <alignment horizontal="left" vertical="center"/>
    </xf>
    <xf numFmtId="0" fontId="20" fillId="4" borderId="96" xfId="1" applyFont="1" applyFill="1" applyBorder="1" applyAlignment="1">
      <alignment horizontal="left" vertical="center"/>
    </xf>
    <xf numFmtId="0" fontId="20" fillId="4" borderId="94" xfId="1" applyFont="1" applyFill="1" applyBorder="1" applyAlignment="1">
      <alignment horizontal="left" vertical="center"/>
    </xf>
    <xf numFmtId="4" fontId="18" fillId="4" borderId="95" xfId="1" applyNumberFormat="1" applyFont="1" applyFill="1" applyBorder="1" applyAlignment="1">
      <alignment horizontal="center" vertical="center"/>
    </xf>
    <xf numFmtId="4" fontId="18" fillId="4" borderId="96" xfId="1" applyNumberFormat="1" applyFont="1" applyFill="1" applyBorder="1" applyAlignment="1">
      <alignment horizontal="center" vertical="center"/>
    </xf>
    <xf numFmtId="4" fontId="18" fillId="4" borderId="94" xfId="1" applyNumberFormat="1" applyFont="1" applyFill="1" applyBorder="1" applyAlignment="1">
      <alignment horizontal="center" vertical="center"/>
    </xf>
    <xf numFmtId="3" fontId="27" fillId="8" borderId="142" xfId="3" applyNumberFormat="1" applyFont="1" applyFill="1" applyBorder="1" applyAlignment="1">
      <alignment horizontal="left" vertical="center" wrapText="1"/>
    </xf>
    <xf numFmtId="0" fontId="9" fillId="9" borderId="79" xfId="3" applyFont="1" applyFill="1" applyBorder="1" applyAlignment="1">
      <alignment horizontal="left" vertical="center" wrapText="1"/>
    </xf>
    <xf numFmtId="0" fontId="9" fillId="9" borderId="80" xfId="3" applyFont="1" applyFill="1" applyBorder="1" applyAlignment="1">
      <alignment horizontal="left" vertical="center" wrapText="1"/>
    </xf>
    <xf numFmtId="0" fontId="9" fillId="9" borderId="80" xfId="3" applyFont="1" applyFill="1" applyBorder="1" applyAlignment="1">
      <alignment horizontal="center" vertical="center" wrapText="1"/>
    </xf>
    <xf numFmtId="0" fontId="9" fillId="9" borderId="55" xfId="3" applyFont="1" applyFill="1" applyBorder="1" applyAlignment="1">
      <alignment horizontal="center" vertical="center" wrapText="1"/>
    </xf>
    <xf numFmtId="4" fontId="9" fillId="9" borderId="80" xfId="3" applyNumberFormat="1" applyFont="1" applyFill="1" applyBorder="1" applyAlignment="1">
      <alignment horizontal="center" vertical="center" wrapText="1"/>
    </xf>
    <xf numFmtId="0" fontId="9" fillId="9" borderId="82" xfId="3" applyFont="1" applyFill="1" applyBorder="1" applyAlignment="1">
      <alignment horizontal="center" vertical="center" wrapText="1"/>
    </xf>
    <xf numFmtId="0" fontId="9" fillId="9" borderId="83" xfId="3" applyFont="1" applyFill="1" applyBorder="1" applyAlignment="1">
      <alignment horizontal="left" vertical="center" wrapText="1"/>
    </xf>
    <xf numFmtId="0" fontId="9" fillId="9" borderId="55" xfId="3" applyFont="1" applyFill="1" applyBorder="1" applyAlignment="1">
      <alignment horizontal="left" vertical="center" wrapText="1"/>
    </xf>
    <xf numFmtId="4" fontId="9" fillId="9" borderId="55" xfId="3" applyNumberFormat="1" applyFont="1" applyFill="1" applyBorder="1" applyAlignment="1">
      <alignment horizontal="center" vertical="center" wrapText="1"/>
    </xf>
    <xf numFmtId="0" fontId="9" fillId="9" borderId="85" xfId="3" applyFont="1" applyFill="1" applyBorder="1" applyAlignment="1">
      <alignment horizontal="center" vertical="center" wrapText="1"/>
    </xf>
    <xf numFmtId="0" fontId="18" fillId="2" borderId="74" xfId="5" applyNumberFormat="1" applyFont="1" applyFill="1" applyBorder="1" applyAlignment="1" applyProtection="1">
      <alignment horizontal="center" vertical="center" wrapText="1"/>
    </xf>
    <xf numFmtId="0" fontId="31" fillId="6" borderId="1" xfId="3" applyFont="1" applyFill="1" applyBorder="1" applyAlignment="1">
      <alignment horizontal="center" vertical="center" wrapText="1"/>
    </xf>
    <xf numFmtId="0" fontId="31" fillId="6" borderId="2" xfId="3" applyFont="1" applyFill="1" applyBorder="1" applyAlignment="1">
      <alignment horizontal="center" vertical="center" wrapText="1"/>
    </xf>
    <xf numFmtId="0" fontId="31" fillId="6" borderId="3" xfId="3" applyFont="1" applyFill="1" applyBorder="1" applyAlignment="1">
      <alignment horizontal="center" vertical="center" wrapText="1"/>
    </xf>
    <xf numFmtId="0" fontId="20" fillId="6" borderId="143" xfId="3" applyFont="1" applyFill="1" applyBorder="1" applyAlignment="1">
      <alignment horizontal="center" vertical="center" wrapText="1"/>
    </xf>
    <xf numFmtId="0" fontId="20" fillId="6" borderId="144" xfId="3" applyFont="1" applyFill="1" applyBorder="1" applyAlignment="1">
      <alignment horizontal="center" vertical="center" wrapText="1"/>
    </xf>
    <xf numFmtId="0" fontId="20" fillId="6" borderId="76" xfId="3" applyFont="1" applyFill="1" applyBorder="1" applyAlignment="1">
      <alignment horizontal="center" vertical="center" wrapText="1"/>
    </xf>
    <xf numFmtId="0" fontId="20" fillId="6" borderId="135" xfId="3" applyFont="1" applyFill="1" applyBorder="1" applyAlignment="1">
      <alignment horizontal="center" vertical="center" wrapText="1"/>
    </xf>
    <xf numFmtId="0" fontId="20" fillId="6" borderId="145" xfId="3" applyFont="1" applyFill="1" applyBorder="1" applyAlignment="1">
      <alignment horizontal="center" vertical="center" wrapText="1"/>
    </xf>
    <xf numFmtId="0" fontId="10" fillId="3" borderId="73" xfId="1" applyFont="1" applyFill="1" applyBorder="1" applyAlignment="1">
      <alignment horizontal="left" vertical="center"/>
    </xf>
    <xf numFmtId="0" fontId="10" fillId="3" borderId="74" xfId="1" applyFont="1" applyFill="1" applyBorder="1" applyAlignment="1">
      <alignment horizontal="left" vertical="center"/>
    </xf>
    <xf numFmtId="0" fontId="10" fillId="3" borderId="75" xfId="1" applyFont="1" applyFill="1" applyBorder="1" applyAlignment="1">
      <alignment horizontal="left" vertical="center"/>
    </xf>
    <xf numFmtId="4" fontId="10" fillId="3" borderId="24" xfId="1" applyNumberFormat="1" applyFont="1" applyFill="1" applyBorder="1" applyAlignment="1">
      <alignment horizontal="center" vertical="center"/>
    </xf>
    <xf numFmtId="4" fontId="10" fillId="3" borderId="22" xfId="1" applyNumberFormat="1" applyFont="1" applyFill="1" applyBorder="1" applyAlignment="1">
      <alignment horizontal="center" vertical="center"/>
    </xf>
    <xf numFmtId="4" fontId="10" fillId="3" borderId="23" xfId="1" applyNumberFormat="1" applyFont="1" applyFill="1" applyBorder="1" applyAlignment="1">
      <alignment horizontal="center" vertical="center"/>
    </xf>
    <xf numFmtId="0" fontId="9" fillId="2" borderId="56" xfId="2" applyNumberFormat="1" applyFont="1" applyFill="1" applyBorder="1" applyAlignment="1" applyProtection="1">
      <alignment horizontal="left" vertical="center" wrapText="1"/>
      <protection locked="0"/>
    </xf>
    <xf numFmtId="0" fontId="9" fillId="2" borderId="57" xfId="2" applyNumberFormat="1" applyFont="1" applyFill="1" applyBorder="1" applyAlignment="1" applyProtection="1">
      <alignment horizontal="left" vertical="center" wrapText="1"/>
      <protection locked="0"/>
    </xf>
    <xf numFmtId="0" fontId="9" fillId="2" borderId="58" xfId="2" applyNumberFormat="1" applyFont="1" applyFill="1" applyBorder="1" applyAlignment="1" applyProtection="1">
      <alignment horizontal="left" vertical="center" wrapText="1"/>
      <protection locked="0"/>
    </xf>
    <xf numFmtId="0" fontId="20" fillId="4" borderId="56" xfId="1" applyFont="1" applyFill="1" applyBorder="1" applyAlignment="1">
      <alignment horizontal="left" vertical="center"/>
    </xf>
    <xf numFmtId="0" fontId="20" fillId="4" borderId="57" xfId="1" applyFont="1" applyFill="1" applyBorder="1" applyAlignment="1">
      <alignment horizontal="left" vertical="center"/>
    </xf>
    <xf numFmtId="0" fontId="20" fillId="4" borderId="58" xfId="1" applyFont="1" applyFill="1" applyBorder="1" applyAlignment="1">
      <alignment horizontal="left" vertical="center"/>
    </xf>
    <xf numFmtId="4" fontId="18" fillId="4" borderId="57" xfId="1" applyNumberFormat="1" applyFont="1" applyFill="1" applyBorder="1" applyAlignment="1">
      <alignment horizontal="center" vertical="center"/>
    </xf>
    <xf numFmtId="4" fontId="18" fillId="4" borderId="58" xfId="1" applyNumberFormat="1" applyFont="1" applyFill="1" applyBorder="1" applyAlignment="1">
      <alignment horizontal="center" vertical="center"/>
    </xf>
    <xf numFmtId="4" fontId="18" fillId="2" borderId="62" xfId="1" applyNumberFormat="1" applyFont="1" applyFill="1" applyBorder="1" applyAlignment="1">
      <alignment horizontal="center" vertical="center"/>
    </xf>
    <xf numFmtId="4" fontId="18" fillId="2" borderId="63" xfId="1" applyNumberFormat="1" applyFont="1" applyFill="1" applyBorder="1" applyAlignment="1">
      <alignment horizontal="center" vertical="center"/>
    </xf>
    <xf numFmtId="4" fontId="18" fillId="2" borderId="6" xfId="1" applyNumberFormat="1" applyFont="1" applyFill="1" applyBorder="1" applyAlignment="1">
      <alignment horizontal="center" vertical="center"/>
    </xf>
    <xf numFmtId="4" fontId="18" fillId="2" borderId="7" xfId="1" applyNumberFormat="1" applyFont="1" applyFill="1" applyBorder="1" applyAlignment="1">
      <alignment horizontal="center" vertical="center"/>
    </xf>
    <xf numFmtId="4" fontId="18" fillId="2" borderId="8" xfId="1" applyNumberFormat="1" applyFont="1" applyFill="1" applyBorder="1" applyAlignment="1">
      <alignment horizontal="center" vertical="center"/>
    </xf>
    <xf numFmtId="4" fontId="18" fillId="2" borderId="146" xfId="1" applyNumberFormat="1" applyFont="1" applyFill="1" applyBorder="1" applyAlignment="1">
      <alignment horizontal="center" vertical="center"/>
    </xf>
    <xf numFmtId="4" fontId="18" fillId="2" borderId="142" xfId="1" applyNumberFormat="1" applyFont="1" applyFill="1" applyBorder="1" applyAlignment="1">
      <alignment horizontal="center" vertical="center"/>
    </xf>
    <xf numFmtId="4" fontId="18" fillId="2" borderId="147" xfId="1" applyNumberFormat="1" applyFont="1" applyFill="1" applyBorder="1" applyAlignment="1">
      <alignment horizontal="center" vertical="center"/>
    </xf>
    <xf numFmtId="165" fontId="18" fillId="5" borderId="129" xfId="2" applyNumberFormat="1" applyFont="1" applyFill="1" applyBorder="1" applyAlignment="1" applyProtection="1">
      <alignment horizontal="center" vertical="center" wrapText="1"/>
    </xf>
    <xf numFmtId="3" fontId="9" fillId="2" borderId="116" xfId="2" applyNumberFormat="1" applyFont="1" applyFill="1" applyBorder="1" applyAlignment="1" applyProtection="1">
      <alignment horizontal="left" vertical="center" wrapText="1"/>
    </xf>
    <xf numFmtId="3" fontId="9" fillId="2" borderId="148" xfId="2" applyNumberFormat="1" applyFont="1" applyFill="1" applyBorder="1" applyAlignment="1" applyProtection="1">
      <alignment horizontal="left" vertical="center" wrapText="1"/>
    </xf>
    <xf numFmtId="3" fontId="9" fillId="2" borderId="149" xfId="2" applyNumberFormat="1" applyFont="1" applyFill="1" applyBorder="1" applyAlignment="1" applyProtection="1">
      <alignment horizontal="left" vertical="center" wrapText="1"/>
    </xf>
    <xf numFmtId="0" fontId="16" fillId="4" borderId="1" xfId="1" applyFont="1" applyFill="1" applyBorder="1" applyAlignment="1">
      <alignment horizontal="left" vertical="center"/>
    </xf>
    <xf numFmtId="0" fontId="16" fillId="4" borderId="2" xfId="1" applyFont="1" applyFill="1" applyBorder="1" applyAlignment="1">
      <alignment horizontal="left" vertical="center"/>
    </xf>
    <xf numFmtId="0" fontId="16" fillId="4" borderId="3" xfId="1" applyFont="1" applyFill="1" applyBorder="1" applyAlignment="1">
      <alignment horizontal="left" vertical="center"/>
    </xf>
    <xf numFmtId="4" fontId="10" fillId="3" borderId="56" xfId="1" applyNumberFormat="1" applyFont="1" applyFill="1" applyBorder="1" applyAlignment="1">
      <alignment horizontal="center" vertical="center"/>
    </xf>
    <xf numFmtId="4" fontId="10" fillId="3" borderId="57" xfId="1" applyNumberFormat="1" applyFont="1" applyFill="1" applyBorder="1" applyAlignment="1">
      <alignment horizontal="center" vertical="center"/>
    </xf>
    <xf numFmtId="4" fontId="10" fillId="3" borderId="58" xfId="1" applyNumberFormat="1" applyFont="1" applyFill="1" applyBorder="1" applyAlignment="1">
      <alignment horizontal="center" vertical="center"/>
    </xf>
    <xf numFmtId="0" fontId="26" fillId="7" borderId="13" xfId="3" applyFont="1" applyFill="1" applyBorder="1" applyAlignment="1" applyProtection="1">
      <alignment horizontal="left" vertical="center" wrapText="1"/>
      <protection locked="0"/>
    </xf>
    <xf numFmtId="0" fontId="26" fillId="7" borderId="150" xfId="3" applyFont="1" applyFill="1" applyBorder="1" applyAlignment="1" applyProtection="1">
      <alignment horizontal="left" vertical="center" wrapText="1"/>
      <protection locked="0"/>
    </xf>
    <xf numFmtId="0" fontId="26" fillId="7" borderId="151" xfId="3" applyFont="1" applyFill="1" applyBorder="1" applyAlignment="1" applyProtection="1">
      <alignment horizontal="left" vertical="center" wrapText="1"/>
      <protection locked="0"/>
    </xf>
    <xf numFmtId="3" fontId="27" fillId="8" borderId="152" xfId="3" applyNumberFormat="1" applyFont="1" applyFill="1" applyBorder="1" applyAlignment="1">
      <alignment horizontal="left" vertical="center" wrapText="1"/>
    </xf>
    <xf numFmtId="3" fontId="27" fillId="8" borderId="153" xfId="3" applyNumberFormat="1" applyFont="1" applyFill="1" applyBorder="1" applyAlignment="1">
      <alignment horizontal="left" vertical="center" wrapText="1"/>
    </xf>
    <xf numFmtId="4" fontId="10" fillId="3" borderId="2" xfId="1" applyNumberFormat="1" applyFont="1" applyFill="1" applyBorder="1" applyAlignment="1">
      <alignment horizontal="center" vertical="center"/>
    </xf>
    <xf numFmtId="4" fontId="10" fillId="3" borderId="3" xfId="1" applyNumberFormat="1" applyFont="1" applyFill="1" applyBorder="1" applyAlignment="1">
      <alignment horizontal="center" vertical="center"/>
    </xf>
    <xf numFmtId="4" fontId="18" fillId="2" borderId="65" xfId="1" applyNumberFormat="1" applyFont="1" applyFill="1" applyBorder="1" applyAlignment="1">
      <alignment horizontal="center" vertical="center"/>
    </xf>
    <xf numFmtId="4" fontId="18" fillId="2" borderId="66" xfId="1" applyNumberFormat="1" applyFont="1" applyFill="1" applyBorder="1" applyAlignment="1">
      <alignment horizontal="center" vertical="center"/>
    </xf>
    <xf numFmtId="4" fontId="18" fillId="4" borderId="1" xfId="1" applyNumberFormat="1" applyFont="1" applyFill="1" applyBorder="1" applyAlignment="1">
      <alignment horizontal="center" vertical="center"/>
    </xf>
    <xf numFmtId="4" fontId="18" fillId="4" borderId="2" xfId="1" applyNumberFormat="1" applyFont="1" applyFill="1" applyBorder="1" applyAlignment="1">
      <alignment horizontal="center" vertical="center"/>
    </xf>
    <xf numFmtId="4" fontId="18" fillId="4" borderId="3" xfId="1" applyNumberFormat="1" applyFont="1" applyFill="1" applyBorder="1" applyAlignment="1">
      <alignment horizontal="center" vertical="center"/>
    </xf>
    <xf numFmtId="0" fontId="20" fillId="4" borderId="154" xfId="1" applyFont="1" applyFill="1" applyBorder="1" applyAlignment="1">
      <alignment horizontal="left" vertical="center"/>
    </xf>
    <xf numFmtId="0" fontId="20" fillId="4" borderId="90" xfId="1" applyFont="1" applyFill="1" applyBorder="1" applyAlignment="1">
      <alignment horizontal="left" vertical="center"/>
    </xf>
    <xf numFmtId="0" fontId="20" fillId="4" borderId="88" xfId="1" applyFont="1" applyFill="1" applyBorder="1" applyAlignment="1">
      <alignment horizontal="left" vertical="center"/>
    </xf>
    <xf numFmtId="4" fontId="18" fillId="2" borderId="120" xfId="1" applyNumberFormat="1" applyFont="1" applyFill="1" applyBorder="1" applyAlignment="1">
      <alignment horizontal="center" vertical="center"/>
    </xf>
    <xf numFmtId="4" fontId="18" fillId="2" borderId="121" xfId="1" applyNumberFormat="1" applyFont="1" applyFill="1" applyBorder="1" applyAlignment="1">
      <alignment horizontal="center" vertical="center"/>
    </xf>
    <xf numFmtId="4" fontId="9" fillId="9" borderId="83" xfId="3" applyNumberFormat="1" applyFont="1" applyFill="1" applyBorder="1" applyAlignment="1">
      <alignment horizontal="center" vertical="center" wrapText="1"/>
    </xf>
    <xf numFmtId="0" fontId="9" fillId="9" borderId="157" xfId="3" applyFont="1" applyFill="1" applyBorder="1" applyAlignment="1">
      <alignment horizontal="left" vertical="center" wrapText="1"/>
    </xf>
    <xf numFmtId="0" fontId="9" fillId="9" borderId="158" xfId="3" applyFont="1" applyFill="1" applyBorder="1" applyAlignment="1">
      <alignment horizontal="left" vertical="center" wrapText="1"/>
    </xf>
    <xf numFmtId="4" fontId="9" fillId="9" borderId="70" xfId="3" applyNumberFormat="1" applyFont="1" applyFill="1" applyBorder="1" applyAlignment="1">
      <alignment horizontal="center" vertical="center" wrapText="1"/>
    </xf>
    <xf numFmtId="0" fontId="9" fillId="9" borderId="71" xfId="3" applyFont="1" applyFill="1" applyBorder="1" applyAlignment="1">
      <alignment horizontal="center" vertical="center" wrapText="1"/>
    </xf>
    <xf numFmtId="0" fontId="9" fillId="9" borderId="72" xfId="3" applyFont="1" applyFill="1" applyBorder="1" applyAlignment="1">
      <alignment horizontal="center" vertical="center" wrapText="1"/>
    </xf>
    <xf numFmtId="0" fontId="20" fillId="6" borderId="104" xfId="3" applyFont="1" applyFill="1" applyBorder="1" applyAlignment="1">
      <alignment horizontal="center" vertical="center" wrapText="1"/>
    </xf>
    <xf numFmtId="0" fontId="20" fillId="6" borderId="156" xfId="3" applyFont="1" applyFill="1" applyBorder="1" applyAlignment="1">
      <alignment horizontal="center" vertical="center" wrapText="1"/>
    </xf>
    <xf numFmtId="0" fontId="20" fillId="6" borderId="1" xfId="3" applyFont="1" applyFill="1" applyBorder="1" applyAlignment="1">
      <alignment horizontal="center" vertical="center" wrapText="1"/>
    </xf>
    <xf numFmtId="0" fontId="20" fillId="6" borderId="2" xfId="3" applyFont="1" applyFill="1" applyBorder="1" applyAlignment="1">
      <alignment horizontal="center" vertical="center" wrapText="1"/>
    </xf>
    <xf numFmtId="0" fontId="20" fillId="6" borderId="3" xfId="3" applyFont="1" applyFill="1" applyBorder="1" applyAlignment="1">
      <alignment horizontal="center" vertical="center" wrapText="1"/>
    </xf>
    <xf numFmtId="0" fontId="9" fillId="9" borderId="13" xfId="3" applyFont="1" applyFill="1" applyBorder="1" applyAlignment="1">
      <alignment horizontal="left" vertical="center" wrapText="1"/>
    </xf>
    <xf numFmtId="0" fontId="9" fillId="9" borderId="111" xfId="3" applyFont="1" applyFill="1" applyBorder="1" applyAlignment="1">
      <alignment horizontal="left" vertical="center" wrapText="1"/>
    </xf>
    <xf numFmtId="0" fontId="9" fillId="9" borderId="76" xfId="3" applyFont="1" applyFill="1" applyBorder="1" applyAlignment="1">
      <alignment horizontal="center" vertical="center" wrapText="1"/>
    </xf>
    <xf numFmtId="0" fontId="9" fillId="9" borderId="135" xfId="3" applyFont="1" applyFill="1" applyBorder="1" applyAlignment="1">
      <alignment horizontal="center" vertical="center" wrapText="1"/>
    </xf>
    <xf numFmtId="0" fontId="9" fillId="9" borderId="86" xfId="3" applyFont="1" applyFill="1" applyBorder="1" applyAlignment="1">
      <alignment horizontal="center" vertical="center" wrapText="1"/>
    </xf>
    <xf numFmtId="0" fontId="9" fillId="9" borderId="0" xfId="3" applyFont="1" applyFill="1" applyBorder="1" applyAlignment="1">
      <alignment horizontal="center" vertical="center" wrapText="1"/>
    </xf>
    <xf numFmtId="0" fontId="9" fillId="9" borderId="73" xfId="3" applyFont="1" applyFill="1" applyBorder="1" applyAlignment="1">
      <alignment horizontal="center" vertical="center" wrapText="1"/>
    </xf>
    <xf numFmtId="0" fontId="9" fillId="9" borderId="74" xfId="3" applyFont="1" applyFill="1" applyBorder="1" applyAlignment="1">
      <alignment horizontal="center" vertical="center" wrapText="1"/>
    </xf>
    <xf numFmtId="4" fontId="9" fillId="9" borderId="79" xfId="3" applyNumberFormat="1" applyFont="1" applyFill="1" applyBorder="1" applyAlignment="1">
      <alignment horizontal="center" vertical="center" wrapText="1"/>
    </xf>
    <xf numFmtId="0" fontId="9" fillId="9" borderId="17" xfId="3" applyFont="1" applyFill="1" applyBorder="1" applyAlignment="1">
      <alignment horizontal="left" vertical="center" wrapText="1"/>
    </xf>
    <xf numFmtId="0" fontId="9" fillId="9" borderId="112" xfId="3" applyFont="1" applyFill="1" applyBorder="1" applyAlignment="1">
      <alignment horizontal="left" vertical="center" wrapText="1"/>
    </xf>
    <xf numFmtId="0" fontId="20" fillId="2" borderId="56" xfId="2" applyNumberFormat="1" applyFont="1" applyFill="1" applyBorder="1" applyAlignment="1" applyProtection="1">
      <alignment horizontal="left" vertical="center" wrapText="1"/>
      <protection locked="0"/>
    </xf>
    <xf numFmtId="0" fontId="20" fillId="2" borderId="57" xfId="2" applyNumberFormat="1" applyFont="1" applyFill="1" applyBorder="1" applyAlignment="1" applyProtection="1">
      <alignment horizontal="left" vertical="center" wrapText="1"/>
      <protection locked="0"/>
    </xf>
    <xf numFmtId="0" fontId="20" fillId="2" borderId="58" xfId="2" applyNumberFormat="1" applyFont="1" applyFill="1" applyBorder="1" applyAlignment="1" applyProtection="1">
      <alignment horizontal="left" vertical="center" wrapText="1"/>
      <protection locked="0"/>
    </xf>
    <xf numFmtId="4" fontId="30" fillId="2" borderId="19" xfId="1" applyNumberFormat="1" applyFont="1" applyFill="1" applyBorder="1" applyAlignment="1">
      <alignment horizontal="center" vertical="center"/>
    </xf>
    <xf numFmtId="4" fontId="30" fillId="2" borderId="20" xfId="1" applyNumberFormat="1" applyFont="1" applyFill="1" applyBorder="1" applyAlignment="1">
      <alignment horizontal="center" vertical="center"/>
    </xf>
    <xf numFmtId="4" fontId="30" fillId="2" borderId="18" xfId="1" applyNumberFormat="1" applyFont="1" applyFill="1" applyBorder="1" applyAlignment="1">
      <alignment horizontal="center" vertical="center"/>
    </xf>
    <xf numFmtId="4" fontId="20" fillId="2" borderId="13" xfId="1" applyNumberFormat="1" applyFont="1" applyFill="1" applyBorder="1" applyAlignment="1">
      <alignment horizontal="center" vertical="center"/>
    </xf>
    <xf numFmtId="4" fontId="20" fillId="2" borderId="150" xfId="1" applyNumberFormat="1" applyFont="1" applyFill="1" applyBorder="1" applyAlignment="1">
      <alignment horizontal="center" vertical="center"/>
    </xf>
    <xf numFmtId="4" fontId="20" fillId="2" borderId="111" xfId="1" applyNumberFormat="1" applyFont="1" applyFill="1" applyBorder="1" applyAlignment="1">
      <alignment horizontal="center" vertical="center"/>
    </xf>
    <xf numFmtId="0" fontId="20" fillId="2" borderId="79" xfId="2" applyNumberFormat="1" applyFont="1" applyFill="1" applyBorder="1" applyAlignment="1" applyProtection="1">
      <alignment horizontal="left" vertical="center" wrapText="1"/>
      <protection locked="0"/>
    </xf>
    <xf numFmtId="0" fontId="20" fillId="2" borderId="80" xfId="2" applyNumberFormat="1" applyFont="1" applyFill="1" applyBorder="1" applyAlignment="1" applyProtection="1">
      <alignment horizontal="left" vertical="center" wrapText="1"/>
      <protection locked="0"/>
    </xf>
    <xf numFmtId="0" fontId="20" fillId="2" borderId="82" xfId="2" applyNumberFormat="1" applyFont="1" applyFill="1" applyBorder="1" applyAlignment="1" applyProtection="1">
      <alignment horizontal="left" vertical="center" wrapText="1"/>
      <protection locked="0"/>
    </xf>
    <xf numFmtId="4" fontId="20" fillId="2" borderId="79" xfId="1" applyNumberFormat="1" applyFont="1" applyFill="1" applyBorder="1" applyAlignment="1">
      <alignment horizontal="center" vertical="center"/>
    </xf>
    <xf numFmtId="4" fontId="20" fillId="2" borderId="80" xfId="1" applyNumberFormat="1" applyFont="1" applyFill="1" applyBorder="1" applyAlignment="1">
      <alignment horizontal="center" vertical="center"/>
    </xf>
    <xf numFmtId="4" fontId="20" fillId="2" borderId="82" xfId="1" applyNumberFormat="1" applyFont="1" applyFill="1" applyBorder="1" applyAlignment="1">
      <alignment horizontal="center" vertical="center"/>
    </xf>
    <xf numFmtId="4" fontId="20" fillId="2" borderId="70" xfId="1" applyNumberFormat="1" applyFont="1" applyFill="1" applyBorder="1" applyAlignment="1">
      <alignment horizontal="center" vertical="center"/>
    </xf>
    <xf numFmtId="4" fontId="20" fillId="2" borderId="71" xfId="1" applyNumberFormat="1" applyFont="1" applyFill="1" applyBorder="1" applyAlignment="1">
      <alignment horizontal="center" vertical="center"/>
    </xf>
    <xf numFmtId="4" fontId="20" fillId="2" borderId="72" xfId="1" applyNumberFormat="1" applyFont="1" applyFill="1" applyBorder="1" applyAlignment="1">
      <alignment horizontal="center" vertical="center"/>
    </xf>
    <xf numFmtId="0" fontId="10" fillId="3" borderId="135" xfId="1" applyFont="1" applyFill="1" applyBorder="1" applyAlignment="1">
      <alignment horizontal="left" vertical="center"/>
    </xf>
    <xf numFmtId="0" fontId="10" fillId="3" borderId="145" xfId="1" applyFont="1" applyFill="1" applyBorder="1" applyAlignment="1">
      <alignment horizontal="left" vertical="center"/>
    </xf>
    <xf numFmtId="0" fontId="10" fillId="3" borderId="76" xfId="1" applyFont="1" applyFill="1" applyBorder="1" applyAlignment="1">
      <alignment horizontal="left" vertical="center"/>
    </xf>
    <xf numFmtId="0" fontId="20" fillId="2" borderId="70" xfId="2" applyNumberFormat="1" applyFont="1" applyFill="1" applyBorder="1" applyAlignment="1" applyProtection="1">
      <alignment horizontal="left" vertical="center" wrapText="1"/>
      <protection locked="0"/>
    </xf>
    <xf numFmtId="0" fontId="20" fillId="2" borderId="71" xfId="2" applyNumberFormat="1" applyFont="1" applyFill="1" applyBorder="1" applyAlignment="1" applyProtection="1">
      <alignment horizontal="left" vertical="center" wrapText="1"/>
      <protection locked="0"/>
    </xf>
    <xf numFmtId="0" fontId="20" fillId="2" borderId="72" xfId="2" applyNumberFormat="1" applyFont="1" applyFill="1" applyBorder="1" applyAlignment="1" applyProtection="1">
      <alignment horizontal="left" vertical="center" wrapText="1"/>
      <protection locked="0"/>
    </xf>
    <xf numFmtId="4" fontId="10" fillId="3" borderId="95" xfId="1" applyNumberFormat="1" applyFont="1" applyFill="1" applyBorder="1" applyAlignment="1">
      <alignment horizontal="center" vertical="center"/>
    </xf>
    <xf numFmtId="4" fontId="10" fillId="3" borderId="96" xfId="1" applyNumberFormat="1" applyFont="1" applyFill="1" applyBorder="1" applyAlignment="1">
      <alignment horizontal="center" vertical="center"/>
    </xf>
    <xf numFmtId="4" fontId="10" fillId="3" borderId="94" xfId="1" applyNumberFormat="1" applyFont="1" applyFill="1" applyBorder="1" applyAlignment="1">
      <alignment horizontal="center" vertical="center"/>
    </xf>
    <xf numFmtId="0" fontId="20" fillId="6" borderId="76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135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145" xfId="2" applyNumberFormat="1" applyFont="1" applyFill="1" applyBorder="1" applyAlignment="1" applyProtection="1">
      <alignment horizontal="left" vertical="center" wrapText="1"/>
      <protection locked="0"/>
    </xf>
    <xf numFmtId="165" fontId="9" fillId="5" borderId="135" xfId="2" applyNumberFormat="1" applyFont="1" applyFill="1" applyBorder="1" applyAlignment="1" applyProtection="1">
      <alignment horizontal="center" vertical="center" wrapText="1"/>
    </xf>
    <xf numFmtId="165" fontId="9" fillId="5" borderId="145" xfId="2" applyNumberFormat="1" applyFont="1" applyFill="1" applyBorder="1" applyAlignment="1" applyProtection="1">
      <alignment horizontal="center" vertical="center" wrapText="1"/>
    </xf>
    <xf numFmtId="165" fontId="18" fillId="5" borderId="76" xfId="2" applyNumberFormat="1" applyFont="1" applyFill="1" applyBorder="1" applyAlignment="1" applyProtection="1">
      <alignment horizontal="center" vertical="center" wrapText="1"/>
    </xf>
    <xf numFmtId="165" fontId="18" fillId="5" borderId="135" xfId="2" applyNumberFormat="1" applyFont="1" applyFill="1" applyBorder="1" applyAlignment="1" applyProtection="1">
      <alignment horizontal="center" vertical="center" wrapText="1"/>
    </xf>
    <xf numFmtId="165" fontId="18" fillId="5" borderId="145" xfId="2" applyNumberFormat="1" applyFont="1" applyFill="1" applyBorder="1" applyAlignment="1" applyProtection="1">
      <alignment horizontal="center" vertical="center" wrapText="1"/>
    </xf>
    <xf numFmtId="4" fontId="18" fillId="2" borderId="101" xfId="1" applyNumberFormat="1" applyFont="1" applyFill="1" applyBorder="1" applyAlignment="1">
      <alignment horizontal="center" vertical="center"/>
    </xf>
    <xf numFmtId="4" fontId="18" fillId="2" borderId="102" xfId="1" applyNumberFormat="1" applyFont="1" applyFill="1" applyBorder="1" applyAlignment="1">
      <alignment horizontal="center" vertical="center"/>
    </xf>
    <xf numFmtId="4" fontId="18" fillId="2" borderId="148" xfId="1" applyNumberFormat="1" applyFont="1" applyFill="1" applyBorder="1" applyAlignment="1">
      <alignment horizontal="center" vertical="center"/>
    </xf>
    <xf numFmtId="4" fontId="18" fillId="2" borderId="149" xfId="1" applyNumberFormat="1" applyFont="1" applyFill="1" applyBorder="1" applyAlignment="1">
      <alignment horizontal="center" vertical="center"/>
    </xf>
    <xf numFmtId="4" fontId="10" fillId="3" borderId="43" xfId="1" applyNumberFormat="1" applyFont="1" applyFill="1" applyBorder="1" applyAlignment="1">
      <alignment horizontal="center" vertical="center"/>
    </xf>
    <xf numFmtId="4" fontId="10" fillId="3" borderId="44" xfId="1" applyNumberFormat="1" applyFont="1" applyFill="1" applyBorder="1" applyAlignment="1">
      <alignment horizontal="center" vertical="center"/>
    </xf>
    <xf numFmtId="0" fontId="20" fillId="4" borderId="107" xfId="1" applyFont="1" applyFill="1" applyBorder="1" applyAlignment="1">
      <alignment horizontal="left" vertical="center"/>
    </xf>
    <xf numFmtId="0" fontId="20" fillId="4" borderId="4" xfId="1" applyFont="1" applyFill="1" applyBorder="1" applyAlignment="1">
      <alignment horizontal="left" vertical="center"/>
    </xf>
    <xf numFmtId="0" fontId="20" fillId="4" borderId="5" xfId="1" applyFont="1" applyFill="1" applyBorder="1" applyAlignment="1">
      <alignment horizontal="left" vertical="center"/>
    </xf>
    <xf numFmtId="4" fontId="18" fillId="4" borderId="4" xfId="1" applyNumberFormat="1" applyFont="1" applyFill="1" applyBorder="1" applyAlignment="1">
      <alignment horizontal="center" vertical="center"/>
    </xf>
    <xf numFmtId="4" fontId="18" fillId="4" borderId="5" xfId="1" applyNumberFormat="1" applyFont="1" applyFill="1" applyBorder="1" applyAlignment="1">
      <alignment horizontal="center" vertical="center"/>
    </xf>
    <xf numFmtId="0" fontId="10" fillId="3" borderId="114" xfId="1" applyFont="1" applyFill="1" applyBorder="1" applyAlignment="1">
      <alignment horizontal="left" vertical="center"/>
    </xf>
    <xf numFmtId="0" fontId="10" fillId="3" borderId="120" xfId="1" applyFont="1" applyFill="1" applyBorder="1" applyAlignment="1">
      <alignment horizontal="left" vertical="center"/>
    </xf>
    <xf numFmtId="0" fontId="10" fillId="3" borderId="121" xfId="1" applyFont="1" applyFill="1" applyBorder="1" applyAlignment="1">
      <alignment horizontal="left" vertical="center"/>
    </xf>
    <xf numFmtId="4" fontId="18" fillId="2" borderId="159" xfId="1" applyNumberFormat="1" applyFont="1" applyFill="1" applyBorder="1" applyAlignment="1">
      <alignment horizontal="center" vertical="center"/>
    </xf>
    <xf numFmtId="3" fontId="9" fillId="2" borderId="70" xfId="2" applyNumberFormat="1" applyFont="1" applyFill="1" applyBorder="1" applyAlignment="1" applyProtection="1">
      <alignment horizontal="left" vertical="center" wrapText="1"/>
    </xf>
    <xf numFmtId="3" fontId="9" fillId="2" borderId="71" xfId="2" applyNumberFormat="1" applyFont="1" applyFill="1" applyBorder="1" applyAlignment="1" applyProtection="1">
      <alignment horizontal="left" vertical="center" wrapText="1"/>
    </xf>
    <xf numFmtId="3" fontId="9" fillId="2" borderId="72" xfId="2" applyNumberFormat="1" applyFont="1" applyFill="1" applyBorder="1" applyAlignment="1" applyProtection="1">
      <alignment horizontal="left" vertical="center" wrapText="1"/>
    </xf>
    <xf numFmtId="3" fontId="9" fillId="2" borderId="79" xfId="2" applyNumberFormat="1" applyFont="1" applyFill="1" applyBorder="1" applyAlignment="1" applyProtection="1">
      <alignment horizontal="left" vertical="center" wrapText="1"/>
    </xf>
    <xf numFmtId="3" fontId="9" fillId="2" borderId="80" xfId="2" applyNumberFormat="1" applyFont="1" applyFill="1" applyBorder="1" applyAlignment="1" applyProtection="1">
      <alignment horizontal="left" vertical="center" wrapText="1"/>
    </xf>
    <xf numFmtId="3" fontId="9" fillId="2" borderId="82" xfId="2" applyNumberFormat="1" applyFont="1" applyFill="1" applyBorder="1" applyAlignment="1" applyProtection="1">
      <alignment horizontal="left" vertical="center" wrapText="1"/>
    </xf>
    <xf numFmtId="4" fontId="18" fillId="2" borderId="160" xfId="1" applyNumberFormat="1" applyFont="1" applyFill="1" applyBorder="1" applyAlignment="1">
      <alignment horizontal="center" vertical="center"/>
    </xf>
    <xf numFmtId="4" fontId="18" fillId="2" borderId="161" xfId="1" applyNumberFormat="1" applyFont="1" applyFill="1" applyBorder="1" applyAlignment="1">
      <alignment horizontal="center" vertical="center"/>
    </xf>
  </cellXfs>
  <cellStyles count="6">
    <cellStyle name="Excel Built-in Normal" xfId="1"/>
    <cellStyle name="Гиперссылка" xfId="5" builtinId="8"/>
    <cellStyle name="Обычный" xfId="0" builtinId="0"/>
    <cellStyle name="Обычный 2" xfId="3"/>
    <cellStyle name="Обычный 2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C222"/>
  <sheetViews>
    <sheetView view="pageBreakPreview" zoomScaleNormal="34" zoomScaleSheetLayoutView="100" workbookViewId="0">
      <pane ySplit="1" topLeftCell="A38" activePane="bottomLeft" state="frozen"/>
      <selection activeCell="A167" sqref="A167:C167"/>
      <selection pane="bottomLeft" activeCell="B42" sqref="B42"/>
    </sheetView>
  </sheetViews>
  <sheetFormatPr defaultColWidth="9.140625" defaultRowHeight="15.75" x14ac:dyDescent="0.25"/>
  <cols>
    <col min="1" max="1" width="12.7109375" style="1" customWidth="1"/>
    <col min="2" max="2" width="42.7109375" style="6" customWidth="1"/>
    <col min="3" max="16384" width="9.140625" style="1"/>
  </cols>
  <sheetData>
    <row r="1" spans="1:2" x14ac:dyDescent="0.25">
      <c r="B1" s="2" t="s">
        <v>0</v>
      </c>
    </row>
    <row r="2" spans="1:2" x14ac:dyDescent="0.25">
      <c r="A2" s="3" t="s">
        <v>1</v>
      </c>
      <c r="B2" s="2" t="s">
        <v>2</v>
      </c>
    </row>
    <row r="3" spans="1:2" x14ac:dyDescent="0.25">
      <c r="A3" s="1">
        <v>1</v>
      </c>
      <c r="B3" s="4" t="s">
        <v>3</v>
      </c>
    </row>
    <row r="4" spans="1:2" x14ac:dyDescent="0.25">
      <c r="A4" s="1">
        <f>A3+1</f>
        <v>2</v>
      </c>
      <c r="B4" s="4" t="s">
        <v>4</v>
      </c>
    </row>
    <row r="5" spans="1:2" x14ac:dyDescent="0.25">
      <c r="A5" s="1">
        <f t="shared" ref="A5:A68" si="0">A4+1</f>
        <v>3</v>
      </c>
      <c r="B5" s="4" t="s">
        <v>5</v>
      </c>
    </row>
    <row r="6" spans="1:2" x14ac:dyDescent="0.25">
      <c r="A6" s="1">
        <f t="shared" si="0"/>
        <v>4</v>
      </c>
      <c r="B6" s="4" t="s">
        <v>6</v>
      </c>
    </row>
    <row r="7" spans="1:2" x14ac:dyDescent="0.25">
      <c r="A7" s="1">
        <f t="shared" si="0"/>
        <v>5</v>
      </c>
      <c r="B7" s="4" t="s">
        <v>7</v>
      </c>
    </row>
    <row r="8" spans="1:2" x14ac:dyDescent="0.25">
      <c r="A8" s="1">
        <f t="shared" si="0"/>
        <v>6</v>
      </c>
      <c r="B8" s="4" t="s">
        <v>8</v>
      </c>
    </row>
    <row r="9" spans="1:2" x14ac:dyDescent="0.25">
      <c r="A9" s="1">
        <f t="shared" si="0"/>
        <v>7</v>
      </c>
      <c r="B9" s="4" t="s">
        <v>9</v>
      </c>
    </row>
    <row r="10" spans="1:2" x14ac:dyDescent="0.25">
      <c r="A10" s="1">
        <f t="shared" si="0"/>
        <v>8</v>
      </c>
      <c r="B10" s="4" t="s">
        <v>10</v>
      </c>
    </row>
    <row r="11" spans="1:2" x14ac:dyDescent="0.25">
      <c r="A11" s="1">
        <f t="shared" si="0"/>
        <v>9</v>
      </c>
      <c r="B11" s="4" t="s">
        <v>11</v>
      </c>
    </row>
    <row r="12" spans="1:2" x14ac:dyDescent="0.25">
      <c r="A12" s="1">
        <f t="shared" si="0"/>
        <v>10</v>
      </c>
      <c r="B12" s="4" t="s">
        <v>12</v>
      </c>
    </row>
    <row r="13" spans="1:2" x14ac:dyDescent="0.25">
      <c r="A13" s="1">
        <f t="shared" si="0"/>
        <v>11</v>
      </c>
      <c r="B13" s="4" t="s">
        <v>13</v>
      </c>
    </row>
    <row r="14" spans="1:2" x14ac:dyDescent="0.25">
      <c r="A14" s="1">
        <f t="shared" si="0"/>
        <v>12</v>
      </c>
      <c r="B14" s="4" t="s">
        <v>14</v>
      </c>
    </row>
    <row r="15" spans="1:2" x14ac:dyDescent="0.25">
      <c r="A15" s="1">
        <f t="shared" si="0"/>
        <v>13</v>
      </c>
      <c r="B15" s="4" t="s">
        <v>15</v>
      </c>
    </row>
    <row r="16" spans="1:2" x14ac:dyDescent="0.25">
      <c r="A16" s="1">
        <f t="shared" si="0"/>
        <v>14</v>
      </c>
      <c r="B16" s="4" t="s">
        <v>16</v>
      </c>
    </row>
    <row r="17" spans="1:2" x14ac:dyDescent="0.25">
      <c r="A17" s="1">
        <f t="shared" si="0"/>
        <v>15</v>
      </c>
      <c r="B17" s="4" t="s">
        <v>17</v>
      </c>
    </row>
    <row r="18" spans="1:2" x14ac:dyDescent="0.25">
      <c r="A18" s="1">
        <f t="shared" si="0"/>
        <v>16</v>
      </c>
      <c r="B18" s="4" t="s">
        <v>18</v>
      </c>
    </row>
    <row r="19" spans="1:2" x14ac:dyDescent="0.25">
      <c r="A19" s="1">
        <f t="shared" si="0"/>
        <v>17</v>
      </c>
      <c r="B19" s="4" t="s">
        <v>19</v>
      </c>
    </row>
    <row r="20" spans="1:2" x14ac:dyDescent="0.25">
      <c r="A20" s="1">
        <f t="shared" si="0"/>
        <v>18</v>
      </c>
      <c r="B20" s="4" t="s">
        <v>20</v>
      </c>
    </row>
    <row r="21" spans="1:2" x14ac:dyDescent="0.25">
      <c r="A21" s="1">
        <f t="shared" si="0"/>
        <v>19</v>
      </c>
      <c r="B21" s="4" t="s">
        <v>21</v>
      </c>
    </row>
    <row r="22" spans="1:2" x14ac:dyDescent="0.25">
      <c r="A22" s="1">
        <f t="shared" si="0"/>
        <v>20</v>
      </c>
      <c r="B22" s="4" t="s">
        <v>22</v>
      </c>
    </row>
    <row r="23" spans="1:2" x14ac:dyDescent="0.25">
      <c r="A23" s="1">
        <f t="shared" si="0"/>
        <v>21</v>
      </c>
      <c r="B23" s="4" t="s">
        <v>23</v>
      </c>
    </row>
    <row r="24" spans="1:2" x14ac:dyDescent="0.25">
      <c r="A24" s="1">
        <f t="shared" si="0"/>
        <v>22</v>
      </c>
      <c r="B24" s="4" t="s">
        <v>24</v>
      </c>
    </row>
    <row r="25" spans="1:2" x14ac:dyDescent="0.25">
      <c r="A25" s="1">
        <f t="shared" si="0"/>
        <v>23</v>
      </c>
      <c r="B25" s="4" t="s">
        <v>25</v>
      </c>
    </row>
    <row r="26" spans="1:2" x14ac:dyDescent="0.25">
      <c r="A26" s="1">
        <f t="shared" si="0"/>
        <v>24</v>
      </c>
      <c r="B26" s="4" t="s">
        <v>26</v>
      </c>
    </row>
    <row r="27" spans="1:2" x14ac:dyDescent="0.25">
      <c r="A27" s="1">
        <f t="shared" si="0"/>
        <v>25</v>
      </c>
      <c r="B27" s="4" t="s">
        <v>27</v>
      </c>
    </row>
    <row r="28" spans="1:2" x14ac:dyDescent="0.25">
      <c r="A28" s="1">
        <f t="shared" si="0"/>
        <v>26</v>
      </c>
      <c r="B28" s="4" t="s">
        <v>28</v>
      </c>
    </row>
    <row r="29" spans="1:2" x14ac:dyDescent="0.25">
      <c r="A29" s="1">
        <f t="shared" si="0"/>
        <v>27</v>
      </c>
      <c r="B29" s="4" t="s">
        <v>29</v>
      </c>
    </row>
    <row r="30" spans="1:2" x14ac:dyDescent="0.25">
      <c r="A30" s="1">
        <f t="shared" si="0"/>
        <v>28</v>
      </c>
      <c r="B30" s="4" t="s">
        <v>30</v>
      </c>
    </row>
    <row r="31" spans="1:2" x14ac:dyDescent="0.25">
      <c r="A31" s="1">
        <f t="shared" si="0"/>
        <v>29</v>
      </c>
      <c r="B31" s="4" t="s">
        <v>31</v>
      </c>
    </row>
    <row r="32" spans="1:2" x14ac:dyDescent="0.25">
      <c r="A32" s="1">
        <f t="shared" si="0"/>
        <v>30</v>
      </c>
      <c r="B32" s="4" t="s">
        <v>32</v>
      </c>
    </row>
    <row r="33" spans="1:2" x14ac:dyDescent="0.25">
      <c r="A33" s="1">
        <f t="shared" si="0"/>
        <v>31</v>
      </c>
      <c r="B33" s="4" t="s">
        <v>33</v>
      </c>
    </row>
    <row r="34" spans="1:2" x14ac:dyDescent="0.25">
      <c r="A34" s="1">
        <f t="shared" si="0"/>
        <v>32</v>
      </c>
      <c r="B34" s="4" t="s">
        <v>34</v>
      </c>
    </row>
    <row r="35" spans="1:2" x14ac:dyDescent="0.25">
      <c r="A35" s="1">
        <f t="shared" si="0"/>
        <v>33</v>
      </c>
      <c r="B35" s="4" t="s">
        <v>35</v>
      </c>
    </row>
    <row r="36" spans="1:2" x14ac:dyDescent="0.25">
      <c r="A36" s="1">
        <f t="shared" si="0"/>
        <v>34</v>
      </c>
      <c r="B36" s="4" t="s">
        <v>36</v>
      </c>
    </row>
    <row r="37" spans="1:2" x14ac:dyDescent="0.25">
      <c r="A37" s="1">
        <f t="shared" si="0"/>
        <v>35</v>
      </c>
      <c r="B37" s="4" t="s">
        <v>37</v>
      </c>
    </row>
    <row r="38" spans="1:2" x14ac:dyDescent="0.25">
      <c r="A38" s="1">
        <f t="shared" si="0"/>
        <v>36</v>
      </c>
      <c r="B38" s="4" t="s">
        <v>38</v>
      </c>
    </row>
    <row r="39" spans="1:2" x14ac:dyDescent="0.25">
      <c r="A39" s="1">
        <f t="shared" si="0"/>
        <v>37</v>
      </c>
      <c r="B39" s="4" t="s">
        <v>39</v>
      </c>
    </row>
    <row r="40" spans="1:2" x14ac:dyDescent="0.25">
      <c r="A40" s="1">
        <f t="shared" si="0"/>
        <v>38</v>
      </c>
      <c r="B40" s="4" t="s">
        <v>40</v>
      </c>
    </row>
    <row r="41" spans="1:2" x14ac:dyDescent="0.25">
      <c r="A41" s="1">
        <f t="shared" si="0"/>
        <v>39</v>
      </c>
      <c r="B41" s="4" t="s">
        <v>41</v>
      </c>
    </row>
    <row r="42" spans="1:2" x14ac:dyDescent="0.25">
      <c r="A42" s="1">
        <f t="shared" si="0"/>
        <v>40</v>
      </c>
      <c r="B42" s="4" t="s">
        <v>42</v>
      </c>
    </row>
    <row r="43" spans="1:2" x14ac:dyDescent="0.25">
      <c r="A43" s="1">
        <f t="shared" si="0"/>
        <v>41</v>
      </c>
      <c r="B43" s="4" t="s">
        <v>43</v>
      </c>
    </row>
    <row r="44" spans="1:2" x14ac:dyDescent="0.25">
      <c r="A44" s="1">
        <f t="shared" si="0"/>
        <v>42</v>
      </c>
      <c r="B44" s="4" t="s">
        <v>44</v>
      </c>
    </row>
    <row r="45" spans="1:2" x14ac:dyDescent="0.25">
      <c r="A45" s="1">
        <f t="shared" si="0"/>
        <v>43</v>
      </c>
      <c r="B45" s="4" t="s">
        <v>45</v>
      </c>
    </row>
    <row r="46" spans="1:2" x14ac:dyDescent="0.25">
      <c r="A46" s="1">
        <f t="shared" si="0"/>
        <v>44</v>
      </c>
      <c r="B46" s="4" t="s">
        <v>46</v>
      </c>
    </row>
    <row r="47" spans="1:2" x14ac:dyDescent="0.25">
      <c r="A47" s="1">
        <f t="shared" si="0"/>
        <v>45</v>
      </c>
      <c r="B47" s="4" t="s">
        <v>47</v>
      </c>
    </row>
    <row r="48" spans="1:2" x14ac:dyDescent="0.25">
      <c r="A48" s="1">
        <f t="shared" si="0"/>
        <v>46</v>
      </c>
      <c r="B48" s="4" t="s">
        <v>48</v>
      </c>
    </row>
    <row r="49" spans="1:2" x14ac:dyDescent="0.25">
      <c r="A49" s="1">
        <f t="shared" si="0"/>
        <v>47</v>
      </c>
      <c r="B49" s="4" t="s">
        <v>49</v>
      </c>
    </row>
    <row r="50" spans="1:2" x14ac:dyDescent="0.25">
      <c r="A50" s="1">
        <f t="shared" si="0"/>
        <v>48</v>
      </c>
      <c r="B50" s="4" t="s">
        <v>50</v>
      </c>
    </row>
    <row r="51" spans="1:2" x14ac:dyDescent="0.25">
      <c r="A51" s="1">
        <f t="shared" si="0"/>
        <v>49</v>
      </c>
      <c r="B51" s="4" t="s">
        <v>51</v>
      </c>
    </row>
    <row r="52" spans="1:2" x14ac:dyDescent="0.25">
      <c r="A52" s="1">
        <f t="shared" si="0"/>
        <v>50</v>
      </c>
      <c r="B52" s="4" t="s">
        <v>52</v>
      </c>
    </row>
    <row r="53" spans="1:2" x14ac:dyDescent="0.25">
      <c r="A53" s="1">
        <f t="shared" si="0"/>
        <v>51</v>
      </c>
      <c r="B53" s="4" t="s">
        <v>53</v>
      </c>
    </row>
    <row r="54" spans="1:2" x14ac:dyDescent="0.25">
      <c r="A54" s="1">
        <f t="shared" si="0"/>
        <v>52</v>
      </c>
      <c r="B54" s="4" t="s">
        <v>54</v>
      </c>
    </row>
    <row r="55" spans="1:2" x14ac:dyDescent="0.25">
      <c r="A55" s="1">
        <f t="shared" si="0"/>
        <v>53</v>
      </c>
      <c r="B55" s="4" t="s">
        <v>55</v>
      </c>
    </row>
    <row r="56" spans="1:2" x14ac:dyDescent="0.25">
      <c r="A56" s="1">
        <f t="shared" si="0"/>
        <v>54</v>
      </c>
      <c r="B56" s="4" t="s">
        <v>56</v>
      </c>
    </row>
    <row r="57" spans="1:2" x14ac:dyDescent="0.25">
      <c r="A57" s="1">
        <f t="shared" si="0"/>
        <v>55</v>
      </c>
      <c r="B57" s="4" t="s">
        <v>57</v>
      </c>
    </row>
    <row r="58" spans="1:2" x14ac:dyDescent="0.25">
      <c r="A58" s="1">
        <f t="shared" si="0"/>
        <v>56</v>
      </c>
      <c r="B58" s="4" t="s">
        <v>58</v>
      </c>
    </row>
    <row r="59" spans="1:2" x14ac:dyDescent="0.25">
      <c r="A59" s="1">
        <f t="shared" si="0"/>
        <v>57</v>
      </c>
      <c r="B59" s="4" t="s">
        <v>59</v>
      </c>
    </row>
    <row r="60" spans="1:2" x14ac:dyDescent="0.25">
      <c r="A60" s="1">
        <f t="shared" si="0"/>
        <v>58</v>
      </c>
      <c r="B60" s="4" t="s">
        <v>60</v>
      </c>
    </row>
    <row r="61" spans="1:2" x14ac:dyDescent="0.25">
      <c r="A61" s="1">
        <f t="shared" si="0"/>
        <v>59</v>
      </c>
      <c r="B61" s="4" t="s">
        <v>61</v>
      </c>
    </row>
    <row r="62" spans="1:2" x14ac:dyDescent="0.25">
      <c r="A62" s="1">
        <f t="shared" si="0"/>
        <v>60</v>
      </c>
      <c r="B62" s="4" t="s">
        <v>62</v>
      </c>
    </row>
    <row r="63" spans="1:2" x14ac:dyDescent="0.25">
      <c r="A63" s="1">
        <f t="shared" si="0"/>
        <v>61</v>
      </c>
      <c r="B63" s="4" t="s">
        <v>63</v>
      </c>
    </row>
    <row r="64" spans="1:2" x14ac:dyDescent="0.25">
      <c r="A64" s="1">
        <f t="shared" si="0"/>
        <v>62</v>
      </c>
      <c r="B64" s="4" t="s">
        <v>64</v>
      </c>
    </row>
    <row r="65" spans="1:2" x14ac:dyDescent="0.25">
      <c r="A65" s="1">
        <f t="shared" si="0"/>
        <v>63</v>
      </c>
      <c r="B65" s="4" t="s">
        <v>65</v>
      </c>
    </row>
    <row r="66" spans="1:2" x14ac:dyDescent="0.25">
      <c r="A66" s="1">
        <f t="shared" si="0"/>
        <v>64</v>
      </c>
      <c r="B66" s="4" t="s">
        <v>66</v>
      </c>
    </row>
    <row r="67" spans="1:2" x14ac:dyDescent="0.25">
      <c r="A67" s="1">
        <f t="shared" si="0"/>
        <v>65</v>
      </c>
      <c r="B67" s="4" t="s">
        <v>67</v>
      </c>
    </row>
    <row r="68" spans="1:2" x14ac:dyDescent="0.25">
      <c r="A68" s="1">
        <f t="shared" si="0"/>
        <v>66</v>
      </c>
      <c r="B68" s="4" t="s">
        <v>68</v>
      </c>
    </row>
    <row r="69" spans="1:2" x14ac:dyDescent="0.25">
      <c r="A69" s="1">
        <f t="shared" ref="A69:A100" si="1">A68+1</f>
        <v>67</v>
      </c>
      <c r="B69" s="4" t="s">
        <v>69</v>
      </c>
    </row>
    <row r="70" spans="1:2" x14ac:dyDescent="0.25">
      <c r="A70" s="1">
        <f t="shared" si="1"/>
        <v>68</v>
      </c>
      <c r="B70" s="4" t="s">
        <v>70</v>
      </c>
    </row>
    <row r="71" spans="1:2" x14ac:dyDescent="0.25">
      <c r="A71" s="1">
        <f t="shared" si="1"/>
        <v>69</v>
      </c>
      <c r="B71" s="4" t="s">
        <v>71</v>
      </c>
    </row>
    <row r="72" spans="1:2" x14ac:dyDescent="0.25">
      <c r="A72" s="1">
        <f t="shared" si="1"/>
        <v>70</v>
      </c>
      <c r="B72" s="4" t="s">
        <v>72</v>
      </c>
    </row>
    <row r="73" spans="1:2" x14ac:dyDescent="0.25">
      <c r="A73" s="1">
        <f t="shared" si="1"/>
        <v>71</v>
      </c>
      <c r="B73" s="4" t="s">
        <v>73</v>
      </c>
    </row>
    <row r="74" spans="1:2" x14ac:dyDescent="0.25">
      <c r="A74" s="1">
        <f t="shared" si="1"/>
        <v>72</v>
      </c>
      <c r="B74" s="4" t="s">
        <v>74</v>
      </c>
    </row>
    <row r="75" spans="1:2" x14ac:dyDescent="0.25">
      <c r="A75" s="1">
        <f t="shared" si="1"/>
        <v>73</v>
      </c>
      <c r="B75" s="4" t="s">
        <v>75</v>
      </c>
    </row>
    <row r="76" spans="1:2" x14ac:dyDescent="0.25">
      <c r="A76" s="1">
        <f t="shared" si="1"/>
        <v>74</v>
      </c>
      <c r="B76" s="4" t="s">
        <v>76</v>
      </c>
    </row>
    <row r="77" spans="1:2" x14ac:dyDescent="0.25">
      <c r="A77" s="1">
        <f t="shared" si="1"/>
        <v>75</v>
      </c>
      <c r="B77" s="4" t="s">
        <v>77</v>
      </c>
    </row>
    <row r="78" spans="1:2" x14ac:dyDescent="0.25">
      <c r="A78" s="1">
        <f t="shared" si="1"/>
        <v>76</v>
      </c>
      <c r="B78" s="4" t="s">
        <v>78</v>
      </c>
    </row>
    <row r="79" spans="1:2" x14ac:dyDescent="0.25">
      <c r="A79" s="1">
        <f t="shared" si="1"/>
        <v>77</v>
      </c>
      <c r="B79" s="4" t="s">
        <v>79</v>
      </c>
    </row>
    <row r="80" spans="1:2" x14ac:dyDescent="0.25">
      <c r="A80" s="1">
        <f t="shared" si="1"/>
        <v>78</v>
      </c>
      <c r="B80" s="4" t="s">
        <v>80</v>
      </c>
    </row>
    <row r="81" spans="1:2" x14ac:dyDescent="0.25">
      <c r="A81" s="1">
        <f t="shared" si="1"/>
        <v>79</v>
      </c>
      <c r="B81" s="4" t="s">
        <v>81</v>
      </c>
    </row>
    <row r="82" spans="1:2" x14ac:dyDescent="0.25">
      <c r="A82" s="1">
        <f t="shared" si="1"/>
        <v>80</v>
      </c>
      <c r="B82" s="4" t="s">
        <v>82</v>
      </c>
    </row>
    <row r="83" spans="1:2" x14ac:dyDescent="0.25">
      <c r="A83" s="1">
        <f t="shared" si="1"/>
        <v>81</v>
      </c>
      <c r="B83" s="4" t="s">
        <v>83</v>
      </c>
    </row>
    <row r="84" spans="1:2" x14ac:dyDescent="0.25">
      <c r="A84" s="1">
        <f t="shared" si="1"/>
        <v>82</v>
      </c>
      <c r="B84" s="4" t="s">
        <v>84</v>
      </c>
    </row>
    <row r="85" spans="1:2" x14ac:dyDescent="0.25">
      <c r="A85" s="1">
        <f t="shared" si="1"/>
        <v>83</v>
      </c>
      <c r="B85" s="4" t="s">
        <v>85</v>
      </c>
    </row>
    <row r="86" spans="1:2" x14ac:dyDescent="0.25">
      <c r="A86" s="1">
        <f t="shared" si="1"/>
        <v>84</v>
      </c>
      <c r="B86" s="4" t="s">
        <v>86</v>
      </c>
    </row>
    <row r="87" spans="1:2" x14ac:dyDescent="0.25">
      <c r="A87" s="1">
        <f t="shared" si="1"/>
        <v>85</v>
      </c>
      <c r="B87" s="4" t="s">
        <v>87</v>
      </c>
    </row>
    <row r="88" spans="1:2" x14ac:dyDescent="0.25">
      <c r="A88" s="1">
        <f t="shared" si="1"/>
        <v>86</v>
      </c>
      <c r="B88" s="4" t="s">
        <v>88</v>
      </c>
    </row>
    <row r="89" spans="1:2" x14ac:dyDescent="0.25">
      <c r="A89" s="1">
        <f t="shared" si="1"/>
        <v>87</v>
      </c>
      <c r="B89" s="4" t="s">
        <v>89</v>
      </c>
    </row>
    <row r="90" spans="1:2" x14ac:dyDescent="0.25">
      <c r="A90" s="1">
        <f t="shared" si="1"/>
        <v>88</v>
      </c>
      <c r="B90" s="4" t="s">
        <v>90</v>
      </c>
    </row>
    <row r="91" spans="1:2" x14ac:dyDescent="0.25">
      <c r="A91" s="1">
        <f t="shared" si="1"/>
        <v>89</v>
      </c>
      <c r="B91" s="4" t="s">
        <v>91</v>
      </c>
    </row>
    <row r="92" spans="1:2" x14ac:dyDescent="0.25">
      <c r="A92" s="1">
        <f t="shared" si="1"/>
        <v>90</v>
      </c>
      <c r="B92" s="4" t="s">
        <v>92</v>
      </c>
    </row>
    <row r="93" spans="1:2" x14ac:dyDescent="0.25">
      <c r="A93" s="1">
        <f t="shared" si="1"/>
        <v>91</v>
      </c>
      <c r="B93" s="4" t="s">
        <v>93</v>
      </c>
    </row>
    <row r="94" spans="1:2" x14ac:dyDescent="0.25">
      <c r="A94" s="1">
        <f t="shared" si="1"/>
        <v>92</v>
      </c>
      <c r="B94" s="4" t="s">
        <v>94</v>
      </c>
    </row>
    <row r="95" spans="1:2" x14ac:dyDescent="0.25">
      <c r="A95" s="1">
        <f t="shared" si="1"/>
        <v>93</v>
      </c>
      <c r="B95" s="4" t="s">
        <v>95</v>
      </c>
    </row>
    <row r="96" spans="1:2" x14ac:dyDescent="0.25">
      <c r="A96" s="1">
        <f t="shared" si="1"/>
        <v>94</v>
      </c>
      <c r="B96" s="4" t="s">
        <v>96</v>
      </c>
    </row>
    <row r="97" spans="1:2" x14ac:dyDescent="0.25">
      <c r="A97" s="1">
        <f t="shared" si="1"/>
        <v>95</v>
      </c>
      <c r="B97" s="4" t="s">
        <v>97</v>
      </c>
    </row>
    <row r="98" spans="1:2" x14ac:dyDescent="0.25">
      <c r="A98" s="1">
        <f t="shared" si="1"/>
        <v>96</v>
      </c>
      <c r="B98" s="4" t="s">
        <v>98</v>
      </c>
    </row>
    <row r="99" spans="1:2" x14ac:dyDescent="0.25">
      <c r="A99" s="1">
        <f t="shared" si="1"/>
        <v>97</v>
      </c>
      <c r="B99" s="4" t="s">
        <v>99</v>
      </c>
    </row>
    <row r="100" spans="1:2" x14ac:dyDescent="0.25">
      <c r="A100" s="1">
        <f t="shared" si="1"/>
        <v>98</v>
      </c>
      <c r="B100" s="4" t="s">
        <v>100</v>
      </c>
    </row>
    <row r="222" spans="3:3" ht="18.75" x14ac:dyDescent="0.25">
      <c r="C222" s="5"/>
    </row>
  </sheetData>
  <sheetProtection selectLockedCells="1" selectUnlockedCells="1"/>
  <hyperlinks>
    <hyperlink ref="B3" location="Абакан!A1" display="Абакан"/>
    <hyperlink ref="B44" location="Москва!A1" display="Москва"/>
    <hyperlink ref="B4:B6" location="'!Абакан'!A1" display="Абакан"/>
    <hyperlink ref="B4" location="Альметьевск!A1" display="Альметьевск"/>
    <hyperlink ref="B5" location="Армавир!A1" display="Армавир"/>
    <hyperlink ref="B6" location="Архангельск!A1" display="Архангельск"/>
    <hyperlink ref="B7" location="Астрахань!A1" display="Астрахань"/>
    <hyperlink ref="B8" location="Барнаул!A1" display="Барнаул"/>
    <hyperlink ref="B9" location="Белгород!A1" display="Белгород"/>
    <hyperlink ref="B10" location="Бийск!A1" display="Бийск"/>
    <hyperlink ref="B11" location="Благовещенск!A1" display="Благовещенск"/>
    <hyperlink ref="B12" location="Братск!A1" display="Братск"/>
    <hyperlink ref="B13" location="Брянск!A1" display="Брянск"/>
    <hyperlink ref="B14" location="'Великий Новгород'!A1" display="Великий Новгород"/>
    <hyperlink ref="B15" location="Владивосток!A1" display="Владивосток"/>
    <hyperlink ref="B16" location="Владимир!A1" display="Владимир"/>
    <hyperlink ref="B17" location="Волгоград!A1" display="Волгоград"/>
    <hyperlink ref="B18" location="Вологда!A1" display="Вологда"/>
    <hyperlink ref="B19" location="Воронеж!A1" display="Воронеж"/>
    <hyperlink ref="B65" location="'Республика Алтай'!A1" display="Республика Алтай"/>
    <hyperlink ref="B22" location="Иваново!A1" display="Иваново"/>
    <hyperlink ref="B23" location="Ижевск!A1" display="Ижевск"/>
    <hyperlink ref="B24" location="'Йошкар-Ола'!A1" display="Йошкар-Ола"/>
    <hyperlink ref="B25" location="Иркутск!A1" display="Иркутск"/>
    <hyperlink ref="B27" location="Казань!A1" display="Казань"/>
    <hyperlink ref="B28" location="Калининград!A1" display="Калининград"/>
    <hyperlink ref="B29" location="Калуга!A1" display="Калуга"/>
    <hyperlink ref="B30" location="'Каменск-Уральский'!A1" display="Каменск-Уральский"/>
    <hyperlink ref="B31" location="Кемерово!A1" display="Кемерово"/>
    <hyperlink ref="B32" location="Киров!A1" display="Киров"/>
    <hyperlink ref="B33" location="'Комсомольск-на-Амуре'!A1" display="Комсомольск-на-Амуре"/>
    <hyperlink ref="B34" location="Кострома!A1" display="Кострома"/>
    <hyperlink ref="B35" location="Краснодар!A1" display="Краснодар"/>
    <hyperlink ref="B36" location="Красноярск!A1" display="Красноярск"/>
    <hyperlink ref="B37" location="Курган!A1" display="Курган"/>
    <hyperlink ref="B38" location="Курск!A1" display="Курск"/>
    <hyperlink ref="B39" location="'Ленинск-Кузнецкий'!A1" display="Ленинск-Кузнецкий"/>
    <hyperlink ref="B40" location="Липецк!A1" display="Липецк"/>
    <hyperlink ref="B41" location="Магнитогорск!A1" display="Магнитогорск"/>
    <hyperlink ref="B43" location="Миасс!A1" display="Миасс"/>
    <hyperlink ref="B45" location="Мурманск!A1" display="Мурманск"/>
    <hyperlink ref="B46" location="'Набережные Челны'!A1" display="Набережные Челны"/>
    <hyperlink ref="B47" location="Находка!A1" display="Находка"/>
    <hyperlink ref="B48" location="Нижневартовск!A1" display="Нижневартовск"/>
    <hyperlink ref="B49" location="'Нижний Новгород'!A1" display="Нижний Новгород"/>
    <hyperlink ref="B50" location="'Нижний Тагил'!A1" display="Нижний Тагил"/>
    <hyperlink ref="B51" location="Новокузнецк!A1" display="Новокузнецк"/>
    <hyperlink ref="B52" location="Новороссийск!A1" display="Новороссийск"/>
    <hyperlink ref="B55" location="Норильск!A1" display="Норильск"/>
    <hyperlink ref="B56" location="Ноябрьск!A1" display="Ноябрьск"/>
    <hyperlink ref="B57" location="Омск!A1" display="Омск"/>
    <hyperlink ref="B58" location="Орёл!A1" display="Орёл"/>
    <hyperlink ref="B59" location="Оренбург!A1" display="Оренбург"/>
    <hyperlink ref="B60" location="Пенза!A1" display="Пенза"/>
    <hyperlink ref="B61" location="Пермь!A1" display="Пермь"/>
    <hyperlink ref="B62" location="Петрозаводск!A1" display="Петрозаводск"/>
    <hyperlink ref="B63" location="'Петропавловск-Камчатский'!A1" display="Петропавловск-Камчатский"/>
    <hyperlink ref="B64" location="Псков!A1" display="Псков"/>
    <hyperlink ref="B66" location="'Ростов-на-Дону'!A1" display="Ростов-на-Дону"/>
    <hyperlink ref="B67" location="Рязань!A1" display="Рязань"/>
    <hyperlink ref="B68" location="Самара!A1" display="Самара"/>
    <hyperlink ref="B69" location="'Санкт-Петербург'!A1" display="Санкт-Петербург"/>
    <hyperlink ref="B70" location="Саранск!A1" display="Саранск"/>
    <hyperlink ref="B71" location="Саратов!A1" display="Саратов"/>
    <hyperlink ref="B72" location="Смоленск!A1" display="Смоленск"/>
    <hyperlink ref="B73" location="Сочи!A1" display="Сочи"/>
    <hyperlink ref="B74" location="Ставрополь!A1" display="Ставрополь"/>
    <hyperlink ref="B75" location="'Старый Оскол'!A1" display="Старый Оскол"/>
    <hyperlink ref="B76" location="Стерлитамак!A1" display="Стерлитамак"/>
    <hyperlink ref="B77" location="Сургут!A1" display="Сургут"/>
    <hyperlink ref="B78" location="Сыктывкар!A1" display="Сыктывкар"/>
    <hyperlink ref="B80" location="Тамбов!A1" display="Тамбов"/>
    <hyperlink ref="B81" location="Тверь!A1" display="Тверь"/>
    <hyperlink ref="B82" location="Тобольск!A1" display="Тобольск"/>
    <hyperlink ref="B83" location="Тольятти!A1" display="Тольятти"/>
    <hyperlink ref="B84" location="Томск!A1" display="Томск"/>
    <hyperlink ref="B85" location="Тула!A1" display="Тула"/>
    <hyperlink ref="B86" location="Тюмень!A1" display="Тюмень"/>
    <hyperlink ref="B87" location="'Улан-Удэ'!A1" display="Улан-Удэ"/>
    <hyperlink ref="B88" location="Ульяновск!A1" display="Ульяновск"/>
    <hyperlink ref="B89" location="Уссурийск!A1" display="Уссурийск"/>
    <hyperlink ref="B90" location="Уфа!A1" display="Уфа"/>
    <hyperlink ref="B92" location="Хабаровск!A1" display="Хабаровск"/>
    <hyperlink ref="B94" location="Чебоксары!A1" display="Чебоксары"/>
    <hyperlink ref="B95" location="Челябинск!A1" display="Челябинск"/>
    <hyperlink ref="B96" location="Чита!A1" display="Чита"/>
    <hyperlink ref="B98" location="'Южно-Сахалинск'!A1" display="Южно-Сахалинск"/>
    <hyperlink ref="B99" location="Якутск!A1" display="Якутск"/>
    <hyperlink ref="B100" location="Ярославль!A1" display="Ярославль"/>
    <hyperlink ref="B53" location="Новосибирск!A1" display="Новосибирск"/>
    <hyperlink ref="B42" location="Махачкала!A1" display="Махачкала"/>
    <hyperlink ref="B26" location="КавМинВоды!A1" display="Кавказские Минеральные Воды"/>
    <hyperlink ref="B54" location="'Новый Уренгой'!__xlnm.Print_Area" display="Норильск"/>
    <hyperlink ref="B79" location="Таганрог!A1" display="Таганрог"/>
    <hyperlink ref="B97" location="Шерегеш!A1" display="Шерегеш"/>
    <hyperlink ref="B91" location="Ухта!A1" display="Ухта"/>
    <hyperlink ref="B20" location="Грозный!A1" display="Грозный!A1"/>
    <hyperlink ref="B93" location="'Ханты-Мансийск'!A1" display="Ханты-Мансийск"/>
    <hyperlink ref="B21" location="Екатеринбург!A1" display="Екатеринбург"/>
  </hyperlinks>
  <pageMargins left="0.70866141732283472" right="0.70866141732283472" top="0" bottom="0.74803149606299213" header="0.51181102362204722" footer="0.51181102362204722"/>
  <pageSetup paperSize="9" firstPageNumber="0" fitToHeight="5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50" zoomScaleNormal="60" zoomScaleSheetLayoutView="5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20.42578125" defaultRowHeight="21" outlineLevelRow="1" x14ac:dyDescent="0.25"/>
  <cols>
    <col min="1" max="1" width="0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20.425781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11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43891.199999999997</v>
      </c>
      <c r="G8" s="16">
        <f>H8*1.1</f>
        <v>40233.600000000006</v>
      </c>
      <c r="H8" s="16">
        <v>36576</v>
      </c>
      <c r="I8" s="16">
        <f>H8*0.75</f>
        <v>27432</v>
      </c>
      <c r="J8" s="16">
        <f>H8*0.5</f>
        <v>18288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79488</v>
      </c>
      <c r="G9" s="18">
        <f>H9*1.1</f>
        <v>72864</v>
      </c>
      <c r="H9" s="18">
        <v>66240</v>
      </c>
      <c r="I9" s="18">
        <f>H9*0.75</f>
        <v>49680</v>
      </c>
      <c r="J9" s="18">
        <f>H9*0.5</f>
        <v>33120</v>
      </c>
    </row>
    <row r="10" spans="1:10" ht="24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10980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20160</v>
      </c>
      <c r="G12" s="185"/>
      <c r="H12" s="185"/>
      <c r="I12" s="185"/>
      <c r="J12" s="186"/>
    </row>
    <row r="13" spans="1:10" ht="24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990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1800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10908 до 218160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10908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21816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32724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43632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54540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65448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76356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87264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98172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109080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119988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130896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141804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152712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163620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174528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185436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196344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207252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218160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9576 до 234522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9576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14184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27270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38178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49086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59994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70902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81810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92718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103626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114534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125442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136350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147258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158166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169074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179982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190890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201798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212706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223614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234522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1620 до 54648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6444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12888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2538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54648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10728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29556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1620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1620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3240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4860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27612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3384 до 181656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31320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3132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7830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22680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26568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31500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28332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33998.399999999994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26568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26568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33120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120600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3384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30096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25128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181656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165132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6444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47250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34668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41040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48240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56880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51120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61344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48240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48240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59760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6480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327600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297360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33825.599999999999</v>
      </c>
      <c r="G113" s="42">
        <f>H113*1.1</f>
        <v>31006.800000000003</v>
      </c>
      <c r="H113" s="42">
        <v>28188</v>
      </c>
      <c r="I113" s="42">
        <f>H113*0.75</f>
        <v>21141</v>
      </c>
      <c r="J113" s="43">
        <f>H113*0.5</f>
        <v>14094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13266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13284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61344</v>
      </c>
      <c r="G116" s="42">
        <f>H116*1.1</f>
        <v>56232.000000000007</v>
      </c>
      <c r="H116" s="42">
        <v>51120</v>
      </c>
      <c r="I116" s="42">
        <f>H116*0.75</f>
        <v>38340</v>
      </c>
      <c r="J116" s="43">
        <f>H116*0.5</f>
        <v>25560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24480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24480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38"/>
      <c r="F119" s="26">
        <f>H119*1.2</f>
        <v>27799.200000000001</v>
      </c>
      <c r="G119" s="26">
        <f>H119*1.1</f>
        <v>25482.600000000002</v>
      </c>
      <c r="H119" s="26">
        <v>23166</v>
      </c>
      <c r="I119" s="26">
        <f>H119*0.75</f>
        <v>17374.5</v>
      </c>
      <c r="J119" s="26">
        <f>H119*0.5</f>
        <v>11583</v>
      </c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47448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95040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118764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1620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71496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142668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178416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2304</v>
      </c>
      <c r="G128" s="95"/>
      <c r="H128" s="95"/>
      <c r="I128" s="95"/>
      <c r="J128" s="96"/>
    </row>
    <row r="129" spans="1:10" ht="36" customHeight="1" x14ac:dyDescent="0.25"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B130" s="314" t="s">
        <v>229</v>
      </c>
      <c r="C130" s="315"/>
      <c r="D130" s="315"/>
      <c r="E130" s="316"/>
      <c r="F130" s="317">
        <v>90</v>
      </c>
      <c r="G130" s="318"/>
      <c r="H130" s="318"/>
      <c r="I130" s="318"/>
      <c r="J130" s="319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/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5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99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70761.599999999991</v>
      </c>
      <c r="G8" s="16">
        <f>H8*1.1</f>
        <v>64864.800000000003</v>
      </c>
      <c r="H8" s="16">
        <v>58968</v>
      </c>
      <c r="I8" s="16">
        <f>H8*0.75</f>
        <v>44226</v>
      </c>
      <c r="J8" s="16">
        <f>H8*0.5</f>
        <v>29484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99100.800000000003</v>
      </c>
      <c r="G9" s="18">
        <f>H9*1.1</f>
        <v>90842.400000000009</v>
      </c>
      <c r="H9" s="18">
        <v>82584</v>
      </c>
      <c r="I9" s="18">
        <f>H9*0.75</f>
        <v>61938</v>
      </c>
      <c r="J9" s="18">
        <f>H9*0.5</f>
        <v>41292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79401.599999999991</v>
      </c>
      <c r="G11" s="16">
        <f>H11*1.1</f>
        <v>72784.800000000003</v>
      </c>
      <c r="H11" s="16">
        <v>66168</v>
      </c>
      <c r="I11" s="16">
        <f>H11*0.75</f>
        <v>49626</v>
      </c>
      <c r="J11" s="16">
        <f>H11*0.5</f>
        <v>33084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111196.8</v>
      </c>
      <c r="G12" s="18">
        <f>H12*1.1</f>
        <v>101930.40000000001</v>
      </c>
      <c r="H12" s="18">
        <v>92664</v>
      </c>
      <c r="I12" s="18">
        <f>H12*0.75</f>
        <v>69498</v>
      </c>
      <c r="J12" s="18">
        <f>H12*0.5</f>
        <v>46332</v>
      </c>
    </row>
    <row r="13" spans="1:10" ht="24" customHeight="1" thickBot="1" x14ac:dyDescent="0.3">
      <c r="A13" s="7"/>
      <c r="B13" s="97"/>
      <c r="C13" s="160"/>
      <c r="D13" s="160"/>
      <c r="E13" s="161"/>
      <c r="F13" s="235"/>
      <c r="G13" s="236"/>
      <c r="H13" s="236"/>
      <c r="I13" s="236"/>
      <c r="J13" s="237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19">
        <v>14184</v>
      </c>
      <c r="G14" s="220"/>
      <c r="H14" s="220"/>
      <c r="I14" s="220"/>
      <c r="J14" s="221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94">
        <v>20160</v>
      </c>
      <c r="G15" s="95"/>
      <c r="H15" s="95"/>
      <c r="I15" s="95"/>
      <c r="J15" s="96"/>
    </row>
    <row r="16" spans="1:10" ht="24" customHeight="1" thickBot="1" x14ac:dyDescent="0.3">
      <c r="A16" s="7"/>
      <c r="B16" s="97"/>
      <c r="C16" s="160"/>
      <c r="D16" s="160"/>
      <c r="E16" s="161"/>
      <c r="F16" s="206"/>
      <c r="G16" s="207"/>
      <c r="H16" s="207"/>
      <c r="I16" s="207"/>
      <c r="J16" s="2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2880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4032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49" t="s">
        <v>119</v>
      </c>
      <c r="C20" s="150"/>
      <c r="D20" s="150"/>
      <c r="E20" s="151"/>
      <c r="F20" s="152" t="str">
        <f>"Цена от "&amp;MIN(F21:F50)&amp;" до "&amp;MAX(F21:F50)</f>
        <v>Цена от 16920 до 981360</v>
      </c>
      <c r="G20" s="153"/>
      <c r="H20" s="153"/>
      <c r="I20" s="153"/>
      <c r="J20" s="154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16920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33840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67680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101520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135360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169200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203040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236880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270720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304560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338400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372240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406080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439920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473760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507600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541440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575280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609120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642960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676800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710640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744480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778320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812160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846000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270</v>
      </c>
      <c r="C47" s="138"/>
      <c r="D47" s="138"/>
      <c r="E47" s="105"/>
      <c r="F47" s="106">
        <v>879840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271</v>
      </c>
      <c r="C48" s="138"/>
      <c r="D48" s="138"/>
      <c r="E48" s="105"/>
      <c r="F48" s="106">
        <v>913680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272</v>
      </c>
      <c r="C49" s="138"/>
      <c r="D49" s="138"/>
      <c r="E49" s="105"/>
      <c r="F49" s="106">
        <v>947520</v>
      </c>
      <c r="G49" s="107"/>
      <c r="H49" s="107"/>
      <c r="I49" s="107"/>
      <c r="J49" s="108"/>
    </row>
    <row r="50" spans="1:10" ht="36" customHeight="1" outlineLevel="1" thickBot="1" x14ac:dyDescent="0.3">
      <c r="A50" s="7"/>
      <c r="B50" s="140" t="s">
        <v>273</v>
      </c>
      <c r="C50" s="138"/>
      <c r="D50" s="138"/>
      <c r="E50" s="105"/>
      <c r="F50" s="106">
        <v>981360</v>
      </c>
      <c r="G50" s="107"/>
      <c r="H50" s="107"/>
      <c r="I50" s="107"/>
      <c r="J50" s="108"/>
    </row>
    <row r="51" spans="1:10" ht="36" customHeight="1" thickBot="1" x14ac:dyDescent="0.3">
      <c r="A51" s="7"/>
      <c r="B51" s="149" t="s">
        <v>140</v>
      </c>
      <c r="C51" s="150"/>
      <c r="D51" s="150"/>
      <c r="E51" s="151"/>
      <c r="F51" s="152" t="str">
        <f>"Цена от "&amp;MIN(F52:F73)&amp;" до "&amp;MAX(F52:F73)</f>
        <v>Цена от 12744 до 693720</v>
      </c>
      <c r="G51" s="153"/>
      <c r="H51" s="153"/>
      <c r="I51" s="153"/>
      <c r="J51" s="154"/>
    </row>
    <row r="52" spans="1:10" ht="36" customHeight="1" outlineLevel="1" x14ac:dyDescent="0.25">
      <c r="A52" s="7"/>
      <c r="B52" s="129" t="s">
        <v>141</v>
      </c>
      <c r="C52" s="155"/>
      <c r="D52" s="155"/>
      <c r="E52" s="156"/>
      <c r="F52" s="157">
        <v>12744</v>
      </c>
      <c r="G52" s="158"/>
      <c r="H52" s="158"/>
      <c r="I52" s="158"/>
      <c r="J52" s="159"/>
    </row>
    <row r="53" spans="1:10" ht="36" customHeight="1" outlineLevel="1" x14ac:dyDescent="0.25">
      <c r="A53" s="7"/>
      <c r="B53" s="140" t="s">
        <v>142</v>
      </c>
      <c r="C53" s="138"/>
      <c r="D53" s="138"/>
      <c r="E53" s="105"/>
      <c r="F53" s="106">
        <v>19116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143</v>
      </c>
      <c r="C54" s="138"/>
      <c r="D54" s="138"/>
      <c r="E54" s="105"/>
      <c r="F54" s="106">
        <v>50760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144</v>
      </c>
      <c r="C55" s="138"/>
      <c r="D55" s="138"/>
      <c r="E55" s="105"/>
      <c r="F55" s="106">
        <v>84600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145</v>
      </c>
      <c r="C56" s="138"/>
      <c r="D56" s="138"/>
      <c r="E56" s="105"/>
      <c r="F56" s="106">
        <v>118440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146</v>
      </c>
      <c r="C57" s="138"/>
      <c r="D57" s="138"/>
      <c r="E57" s="105"/>
      <c r="F57" s="106">
        <v>152280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147</v>
      </c>
      <c r="C58" s="138"/>
      <c r="D58" s="138"/>
      <c r="E58" s="105"/>
      <c r="F58" s="106">
        <v>186120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148</v>
      </c>
      <c r="C59" s="138"/>
      <c r="D59" s="138"/>
      <c r="E59" s="105"/>
      <c r="F59" s="106">
        <v>219960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149</v>
      </c>
      <c r="C60" s="138"/>
      <c r="D60" s="138"/>
      <c r="E60" s="105"/>
      <c r="F60" s="106">
        <v>253800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150</v>
      </c>
      <c r="C61" s="138"/>
      <c r="D61" s="138"/>
      <c r="E61" s="105"/>
      <c r="F61" s="106">
        <v>287640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151</v>
      </c>
      <c r="C62" s="138"/>
      <c r="D62" s="138"/>
      <c r="E62" s="105"/>
      <c r="F62" s="106">
        <v>321480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152</v>
      </c>
      <c r="C63" s="138"/>
      <c r="D63" s="138"/>
      <c r="E63" s="105"/>
      <c r="F63" s="106">
        <v>355320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153</v>
      </c>
      <c r="C64" s="138"/>
      <c r="D64" s="138"/>
      <c r="E64" s="105"/>
      <c r="F64" s="106">
        <v>389160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154</v>
      </c>
      <c r="C65" s="138"/>
      <c r="D65" s="138"/>
      <c r="E65" s="105"/>
      <c r="F65" s="106">
        <v>423000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155</v>
      </c>
      <c r="C66" s="138"/>
      <c r="D66" s="138"/>
      <c r="E66" s="105"/>
      <c r="F66" s="106">
        <v>456840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156</v>
      </c>
      <c r="C67" s="138"/>
      <c r="D67" s="138"/>
      <c r="E67" s="105"/>
      <c r="F67" s="106">
        <v>490680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157</v>
      </c>
      <c r="C68" s="138"/>
      <c r="D68" s="138"/>
      <c r="E68" s="105"/>
      <c r="F68" s="106">
        <v>524520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158</v>
      </c>
      <c r="C69" s="138"/>
      <c r="D69" s="138"/>
      <c r="E69" s="105"/>
      <c r="F69" s="106">
        <v>558360</v>
      </c>
      <c r="G69" s="107"/>
      <c r="H69" s="107"/>
      <c r="I69" s="107"/>
      <c r="J69" s="108"/>
    </row>
    <row r="70" spans="1:10" ht="36" customHeight="1" outlineLevel="1" x14ac:dyDescent="0.25">
      <c r="A70" s="7"/>
      <c r="B70" s="140" t="s">
        <v>159</v>
      </c>
      <c r="C70" s="138"/>
      <c r="D70" s="138"/>
      <c r="E70" s="105"/>
      <c r="F70" s="106">
        <v>592200</v>
      </c>
      <c r="G70" s="107"/>
      <c r="H70" s="107"/>
      <c r="I70" s="107"/>
      <c r="J70" s="108"/>
    </row>
    <row r="71" spans="1:10" ht="36" customHeight="1" outlineLevel="1" x14ac:dyDescent="0.25">
      <c r="A71" s="7"/>
      <c r="B71" s="140" t="s">
        <v>160</v>
      </c>
      <c r="C71" s="138"/>
      <c r="D71" s="138"/>
      <c r="E71" s="105"/>
      <c r="F71" s="106">
        <v>626040</v>
      </c>
      <c r="G71" s="107"/>
      <c r="H71" s="107"/>
      <c r="I71" s="107"/>
      <c r="J71" s="108"/>
    </row>
    <row r="72" spans="1:10" ht="36" customHeight="1" outlineLevel="1" x14ac:dyDescent="0.25">
      <c r="A72" s="7"/>
      <c r="B72" s="140" t="s">
        <v>161</v>
      </c>
      <c r="C72" s="138"/>
      <c r="D72" s="138"/>
      <c r="E72" s="105"/>
      <c r="F72" s="106">
        <v>659880</v>
      </c>
      <c r="G72" s="107"/>
      <c r="H72" s="107"/>
      <c r="I72" s="107"/>
      <c r="J72" s="108"/>
    </row>
    <row r="73" spans="1:10" ht="36" customHeight="1" outlineLevel="1" thickBot="1" x14ac:dyDescent="0.3">
      <c r="A73" s="7"/>
      <c r="B73" s="140" t="s">
        <v>162</v>
      </c>
      <c r="C73" s="138"/>
      <c r="D73" s="138"/>
      <c r="E73" s="105"/>
      <c r="F73" s="106">
        <v>693720</v>
      </c>
      <c r="G73" s="107"/>
      <c r="H73" s="107"/>
      <c r="I73" s="107"/>
      <c r="J73" s="108"/>
    </row>
    <row r="74" spans="1:10" ht="36" customHeight="1" thickBot="1" x14ac:dyDescent="0.3">
      <c r="A74" s="7"/>
      <c r="B74" s="149" t="s">
        <v>163</v>
      </c>
      <c r="C74" s="150"/>
      <c r="D74" s="150"/>
      <c r="E74" s="151"/>
      <c r="F74" s="152" t="str">
        <f>"Цена от "&amp;MIN(F75:F85)&amp;" до "&amp;MAX(F75:F85)</f>
        <v>Цена от 1080 до 38592</v>
      </c>
      <c r="G74" s="153"/>
      <c r="H74" s="153"/>
      <c r="I74" s="153"/>
      <c r="J74" s="154"/>
    </row>
    <row r="75" spans="1:10" ht="36" customHeight="1" x14ac:dyDescent="0.25">
      <c r="A75" s="7"/>
      <c r="B75" s="103" t="s">
        <v>164</v>
      </c>
      <c r="C75" s="104"/>
      <c r="D75" s="104"/>
      <c r="E75" s="105"/>
      <c r="F75" s="106">
        <v>10728</v>
      </c>
      <c r="G75" s="107"/>
      <c r="H75" s="107"/>
      <c r="I75" s="107"/>
      <c r="J75" s="108"/>
    </row>
    <row r="76" spans="1:10" ht="36" customHeight="1" x14ac:dyDescent="0.25">
      <c r="A76" s="7"/>
      <c r="B76" s="118" t="s">
        <v>165</v>
      </c>
      <c r="C76" s="119"/>
      <c r="D76" s="119"/>
      <c r="E76" s="120"/>
      <c r="F76" s="106">
        <v>32400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237</v>
      </c>
      <c r="C77" s="104"/>
      <c r="D77" s="104"/>
      <c r="E77" s="105"/>
      <c r="F77" s="106">
        <v>1080</v>
      </c>
      <c r="G77" s="107"/>
      <c r="H77" s="107"/>
      <c r="I77" s="107"/>
      <c r="J77" s="108"/>
    </row>
    <row r="78" spans="1:10" ht="36" customHeight="1" x14ac:dyDescent="0.25">
      <c r="A78" s="7"/>
      <c r="B78" s="118" t="s">
        <v>167</v>
      </c>
      <c r="C78" s="119"/>
      <c r="D78" s="119"/>
      <c r="E78" s="120"/>
      <c r="F78" s="121">
        <v>37512</v>
      </c>
      <c r="G78" s="122"/>
      <c r="H78" s="122"/>
      <c r="I78" s="122"/>
      <c r="J78" s="123"/>
    </row>
    <row r="79" spans="1:10" ht="36" customHeight="1" x14ac:dyDescent="0.25">
      <c r="A79" s="7"/>
      <c r="B79" s="103" t="s">
        <v>168</v>
      </c>
      <c r="C79" s="104"/>
      <c r="D79" s="104"/>
      <c r="E79" s="105"/>
      <c r="F79" s="106">
        <v>7452</v>
      </c>
      <c r="G79" s="107"/>
      <c r="H79" s="107"/>
      <c r="I79" s="107"/>
      <c r="J79" s="108"/>
    </row>
    <row r="80" spans="1:10" ht="36" customHeight="1" x14ac:dyDescent="0.25">
      <c r="A80" s="7"/>
      <c r="B80" s="103" t="s">
        <v>169</v>
      </c>
      <c r="C80" s="104"/>
      <c r="D80" s="104"/>
      <c r="E80" s="105"/>
      <c r="F80" s="106">
        <v>22680</v>
      </c>
      <c r="G80" s="107"/>
      <c r="H80" s="107"/>
      <c r="I80" s="107"/>
      <c r="J80" s="108"/>
    </row>
    <row r="81" spans="1:10" ht="36" customHeight="1" x14ac:dyDescent="0.25">
      <c r="A81" s="7"/>
      <c r="B81" s="103" t="s">
        <v>170</v>
      </c>
      <c r="C81" s="104"/>
      <c r="D81" s="104"/>
      <c r="E81" s="105"/>
      <c r="F81" s="106">
        <v>1440</v>
      </c>
      <c r="G81" s="107"/>
      <c r="H81" s="107"/>
      <c r="I81" s="107"/>
      <c r="J81" s="108"/>
    </row>
    <row r="82" spans="1:10" ht="36" customHeight="1" x14ac:dyDescent="0.25">
      <c r="A82" s="7"/>
      <c r="B82" s="103" t="s">
        <v>171</v>
      </c>
      <c r="C82" s="104"/>
      <c r="D82" s="104"/>
      <c r="E82" s="105"/>
      <c r="F82" s="106">
        <v>1440</v>
      </c>
      <c r="G82" s="107"/>
      <c r="H82" s="107"/>
      <c r="I82" s="107"/>
      <c r="J82" s="108"/>
    </row>
    <row r="83" spans="1:10" ht="36" customHeight="1" x14ac:dyDescent="0.25">
      <c r="A83" s="7"/>
      <c r="B83" s="103" t="s">
        <v>172</v>
      </c>
      <c r="C83" s="104"/>
      <c r="D83" s="104"/>
      <c r="E83" s="105"/>
      <c r="F83" s="106">
        <v>2880</v>
      </c>
      <c r="G83" s="107"/>
      <c r="H83" s="107"/>
      <c r="I83" s="107"/>
      <c r="J83" s="108"/>
    </row>
    <row r="84" spans="1:10" ht="36" customHeight="1" x14ac:dyDescent="0.25">
      <c r="A84" s="7"/>
      <c r="B84" s="103" t="s">
        <v>173</v>
      </c>
      <c r="C84" s="104"/>
      <c r="D84" s="104"/>
      <c r="E84" s="105"/>
      <c r="F84" s="106">
        <v>4320</v>
      </c>
      <c r="G84" s="107"/>
      <c r="H84" s="107"/>
      <c r="I84" s="107"/>
      <c r="J84" s="108"/>
    </row>
    <row r="85" spans="1:10" ht="36" customHeight="1" thickBot="1" x14ac:dyDescent="0.3">
      <c r="A85" s="7"/>
      <c r="B85" s="103" t="s">
        <v>174</v>
      </c>
      <c r="C85" s="104"/>
      <c r="D85" s="104"/>
      <c r="E85" s="105"/>
      <c r="F85" s="106">
        <v>38592</v>
      </c>
      <c r="G85" s="107"/>
      <c r="H85" s="107"/>
      <c r="I85" s="107"/>
      <c r="J85" s="108"/>
    </row>
    <row r="86" spans="1:10" ht="54" customHeight="1" thickBot="1" x14ac:dyDescent="0.3">
      <c r="A86" s="7"/>
      <c r="B86" s="256" t="s">
        <v>238</v>
      </c>
      <c r="C86" s="257"/>
      <c r="D86" s="257"/>
      <c r="E86" s="258"/>
      <c r="F86" s="277" t="str">
        <f>"Цена от "&amp;MIN(F88,F92:J93,H126,F94:J105)&amp;" до "&amp;MAX(F88,F92:J93,H126,F94:J105)</f>
        <v>Цена от 3024 до 160560</v>
      </c>
      <c r="G86" s="278"/>
      <c r="H86" s="278"/>
      <c r="I86" s="278"/>
      <c r="J86" s="279"/>
    </row>
    <row r="87" spans="1:10" ht="24" thickBot="1" x14ac:dyDescent="0.3">
      <c r="A87" s="7"/>
      <c r="B87" s="97"/>
      <c r="C87" s="98"/>
      <c r="D87" s="98"/>
      <c r="E87" s="99"/>
      <c r="F87" s="100"/>
      <c r="G87" s="101"/>
      <c r="H87" s="101"/>
      <c r="I87" s="101"/>
      <c r="J87" s="102"/>
    </row>
    <row r="88" spans="1:10" ht="36" customHeight="1" x14ac:dyDescent="0.25">
      <c r="A88" s="7"/>
      <c r="B88" s="103" t="s">
        <v>176</v>
      </c>
      <c r="C88" s="104"/>
      <c r="D88" s="104"/>
      <c r="E88" s="105"/>
      <c r="F88" s="106">
        <v>36720</v>
      </c>
      <c r="G88" s="107"/>
      <c r="H88" s="107"/>
      <c r="I88" s="107"/>
      <c r="J88" s="108"/>
    </row>
    <row r="89" spans="1:10" ht="36" customHeight="1" x14ac:dyDescent="0.25">
      <c r="A89" s="7"/>
      <c r="B89" s="132" t="s">
        <v>177</v>
      </c>
      <c r="C89" s="133"/>
      <c r="D89" s="133"/>
      <c r="E89" s="134"/>
      <c r="F89" s="135">
        <v>3672</v>
      </c>
      <c r="G89" s="136"/>
      <c r="H89" s="136"/>
      <c r="I89" s="136"/>
      <c r="J89" s="137"/>
    </row>
    <row r="90" spans="1:10" ht="36" customHeight="1" thickBot="1" x14ac:dyDescent="0.3">
      <c r="A90" s="7"/>
      <c r="B90" s="132" t="s">
        <v>178</v>
      </c>
      <c r="C90" s="133"/>
      <c r="D90" s="133"/>
      <c r="E90" s="134"/>
      <c r="F90" s="135">
        <v>9180</v>
      </c>
      <c r="G90" s="136"/>
      <c r="H90" s="136"/>
      <c r="I90" s="136"/>
      <c r="J90" s="137"/>
    </row>
    <row r="91" spans="1:10" ht="24" customHeight="1" thickBot="1" x14ac:dyDescent="0.3">
      <c r="A91" s="7"/>
      <c r="B91" s="232"/>
      <c r="C91" s="233"/>
      <c r="D91" s="233"/>
      <c r="E91" s="234"/>
      <c r="F91" s="100"/>
      <c r="G91" s="101"/>
      <c r="H91" s="101"/>
      <c r="I91" s="101"/>
      <c r="J91" s="102"/>
    </row>
    <row r="92" spans="1:10" ht="36" customHeight="1" x14ac:dyDescent="0.25">
      <c r="A92" s="7" t="s">
        <v>111</v>
      </c>
      <c r="B92" s="473" t="s">
        <v>179</v>
      </c>
      <c r="C92" s="474"/>
      <c r="D92" s="474"/>
      <c r="E92" s="475"/>
      <c r="F92" s="250">
        <v>30096</v>
      </c>
      <c r="G92" s="281"/>
      <c r="H92" s="281"/>
      <c r="I92" s="281"/>
      <c r="J92" s="282"/>
    </row>
    <row r="93" spans="1:10" ht="36" customHeight="1" x14ac:dyDescent="0.25">
      <c r="A93" s="7" t="s">
        <v>111</v>
      </c>
      <c r="B93" s="293" t="s">
        <v>180</v>
      </c>
      <c r="C93" s="294"/>
      <c r="D93" s="294"/>
      <c r="E93" s="295"/>
      <c r="F93" s="309">
        <v>14184</v>
      </c>
      <c r="G93" s="309"/>
      <c r="H93" s="309"/>
      <c r="I93" s="309"/>
      <c r="J93" s="310"/>
    </row>
    <row r="94" spans="1:10" ht="36" customHeight="1" x14ac:dyDescent="0.25">
      <c r="A94" s="7" t="s">
        <v>111</v>
      </c>
      <c r="B94" s="293" t="s">
        <v>181</v>
      </c>
      <c r="C94" s="294"/>
      <c r="D94" s="294"/>
      <c r="E94" s="295"/>
      <c r="F94" s="309">
        <v>17712</v>
      </c>
      <c r="G94" s="309"/>
      <c r="H94" s="309"/>
      <c r="I94" s="309"/>
      <c r="J94" s="310"/>
    </row>
    <row r="95" spans="1:10" ht="36" customHeight="1" x14ac:dyDescent="0.25">
      <c r="A95" s="7" t="s">
        <v>111</v>
      </c>
      <c r="B95" s="293" t="s">
        <v>182</v>
      </c>
      <c r="C95" s="294"/>
      <c r="D95" s="294"/>
      <c r="E95" s="295"/>
      <c r="F95" s="309">
        <v>49680</v>
      </c>
      <c r="G95" s="309"/>
      <c r="H95" s="309"/>
      <c r="I95" s="309"/>
      <c r="J95" s="310"/>
    </row>
    <row r="96" spans="1:10" ht="36" customHeight="1" x14ac:dyDescent="0.25">
      <c r="A96" s="7" t="s">
        <v>111</v>
      </c>
      <c r="B96" s="293" t="s">
        <v>183</v>
      </c>
      <c r="C96" s="294"/>
      <c r="D96" s="294"/>
      <c r="E96" s="295"/>
      <c r="F96" s="309">
        <v>59616</v>
      </c>
      <c r="G96" s="309"/>
      <c r="H96" s="309"/>
      <c r="I96" s="309"/>
      <c r="J96" s="310"/>
    </row>
    <row r="97" spans="1:10" ht="36" customHeight="1" x14ac:dyDescent="0.25">
      <c r="A97" s="7" t="s">
        <v>111</v>
      </c>
      <c r="B97" s="293" t="s">
        <v>184</v>
      </c>
      <c r="C97" s="294"/>
      <c r="D97" s="294"/>
      <c r="E97" s="295"/>
      <c r="F97" s="309">
        <v>10620</v>
      </c>
      <c r="G97" s="309"/>
      <c r="H97" s="309"/>
      <c r="I97" s="309"/>
      <c r="J97" s="310"/>
    </row>
    <row r="98" spans="1:10" ht="36" customHeight="1" x14ac:dyDescent="0.25">
      <c r="A98" s="7" t="s">
        <v>111</v>
      </c>
      <c r="B98" s="293" t="s">
        <v>185</v>
      </c>
      <c r="C98" s="294"/>
      <c r="D98" s="294"/>
      <c r="E98" s="295"/>
      <c r="F98" s="309">
        <v>21240</v>
      </c>
      <c r="G98" s="309"/>
      <c r="H98" s="309"/>
      <c r="I98" s="309"/>
      <c r="J98" s="310"/>
    </row>
    <row r="99" spans="1:10" ht="36" customHeight="1" x14ac:dyDescent="0.25">
      <c r="A99" s="7" t="s">
        <v>111</v>
      </c>
      <c r="B99" s="293" t="s">
        <v>186</v>
      </c>
      <c r="C99" s="294"/>
      <c r="D99" s="294"/>
      <c r="E99" s="295"/>
      <c r="F99" s="309">
        <v>24840</v>
      </c>
      <c r="G99" s="309"/>
      <c r="H99" s="309"/>
      <c r="I99" s="309"/>
      <c r="J99" s="310"/>
    </row>
    <row r="100" spans="1:10" ht="36" customHeight="1" x14ac:dyDescent="0.25">
      <c r="A100" s="7"/>
      <c r="B100" s="293" t="s">
        <v>187</v>
      </c>
      <c r="C100" s="294"/>
      <c r="D100" s="294"/>
      <c r="E100" s="295"/>
      <c r="F100" s="309">
        <v>144000</v>
      </c>
      <c r="G100" s="309"/>
      <c r="H100" s="309"/>
      <c r="I100" s="309"/>
      <c r="J100" s="310"/>
    </row>
    <row r="101" spans="1:10" ht="36" customHeight="1" x14ac:dyDescent="0.25">
      <c r="A101" s="7" t="s">
        <v>111</v>
      </c>
      <c r="B101" s="293" t="s">
        <v>188</v>
      </c>
      <c r="C101" s="294"/>
      <c r="D101" s="294"/>
      <c r="E101" s="295"/>
      <c r="F101" s="309">
        <v>3024</v>
      </c>
      <c r="G101" s="309"/>
      <c r="H101" s="309"/>
      <c r="I101" s="309"/>
      <c r="J101" s="310"/>
    </row>
    <row r="102" spans="1:10" ht="36" customHeight="1" x14ac:dyDescent="0.25">
      <c r="A102" s="7"/>
      <c r="B102" s="293" t="s">
        <v>189</v>
      </c>
      <c r="C102" s="294"/>
      <c r="D102" s="294"/>
      <c r="E102" s="295"/>
      <c r="F102" s="309">
        <v>60300</v>
      </c>
      <c r="G102" s="309"/>
      <c r="H102" s="309"/>
      <c r="I102" s="309"/>
      <c r="J102" s="310"/>
    </row>
    <row r="103" spans="1:10" ht="36" customHeight="1" x14ac:dyDescent="0.25">
      <c r="B103" s="293" t="s">
        <v>190</v>
      </c>
      <c r="C103" s="294"/>
      <c r="D103" s="294"/>
      <c r="E103" s="295"/>
      <c r="F103" s="309">
        <v>50220</v>
      </c>
      <c r="G103" s="309"/>
      <c r="H103" s="309"/>
      <c r="I103" s="309"/>
      <c r="J103" s="310"/>
    </row>
    <row r="104" spans="1:10" ht="36" customHeight="1" x14ac:dyDescent="0.25">
      <c r="A104" s="7" t="s">
        <v>111</v>
      </c>
      <c r="B104" s="293" t="s">
        <v>191</v>
      </c>
      <c r="C104" s="294"/>
      <c r="D104" s="294"/>
      <c r="E104" s="295"/>
      <c r="F104" s="309">
        <v>160560</v>
      </c>
      <c r="G104" s="309"/>
      <c r="H104" s="309"/>
      <c r="I104" s="309"/>
      <c r="J104" s="310"/>
    </row>
    <row r="105" spans="1:10" ht="36" customHeight="1" x14ac:dyDescent="0.25">
      <c r="A105" s="7" t="s">
        <v>111</v>
      </c>
      <c r="B105" s="293" t="s">
        <v>192</v>
      </c>
      <c r="C105" s="294"/>
      <c r="D105" s="294"/>
      <c r="E105" s="295"/>
      <c r="F105" s="309">
        <v>21240</v>
      </c>
      <c r="G105" s="309"/>
      <c r="H105" s="309"/>
      <c r="I105" s="309"/>
      <c r="J105" s="310"/>
    </row>
    <row r="106" spans="1:10" ht="37.5" customHeight="1" x14ac:dyDescent="0.25">
      <c r="A106" s="7"/>
      <c r="B106" s="103" t="s">
        <v>193</v>
      </c>
      <c r="C106" s="104"/>
      <c r="D106" s="104"/>
      <c r="E106" s="105"/>
      <c r="F106" s="309">
        <v>7200</v>
      </c>
      <c r="G106" s="309"/>
      <c r="H106" s="309"/>
      <c r="I106" s="309"/>
      <c r="J106" s="310"/>
    </row>
    <row r="107" spans="1:10" ht="36" customHeight="1" x14ac:dyDescent="0.25">
      <c r="A107" s="7"/>
      <c r="B107" s="103" t="s">
        <v>194</v>
      </c>
      <c r="C107" s="104"/>
      <c r="D107" s="104"/>
      <c r="E107" s="105"/>
      <c r="F107" s="309">
        <v>120060</v>
      </c>
      <c r="G107" s="309"/>
      <c r="H107" s="309"/>
      <c r="I107" s="309"/>
      <c r="J107" s="310"/>
    </row>
    <row r="108" spans="1:10" ht="36" customHeight="1" x14ac:dyDescent="0.25">
      <c r="A108" s="7"/>
      <c r="B108" s="103" t="s">
        <v>195</v>
      </c>
      <c r="C108" s="104"/>
      <c r="D108" s="104"/>
      <c r="E108" s="138"/>
      <c r="F108" s="309">
        <v>60030</v>
      </c>
      <c r="G108" s="309"/>
      <c r="H108" s="309"/>
      <c r="I108" s="309"/>
      <c r="J108" s="310"/>
    </row>
    <row r="109" spans="1:10" ht="36" customHeight="1" x14ac:dyDescent="0.25">
      <c r="A109" s="7" t="s">
        <v>113</v>
      </c>
      <c r="B109" s="293" t="s">
        <v>196</v>
      </c>
      <c r="C109" s="294"/>
      <c r="D109" s="294"/>
      <c r="E109" s="295"/>
      <c r="F109" s="309">
        <v>42480</v>
      </c>
      <c r="G109" s="309"/>
      <c r="H109" s="309"/>
      <c r="I109" s="309"/>
      <c r="J109" s="310"/>
    </row>
    <row r="110" spans="1:10" ht="36" customHeight="1" x14ac:dyDescent="0.25">
      <c r="A110" s="7" t="s">
        <v>113</v>
      </c>
      <c r="B110" s="293" t="s">
        <v>197</v>
      </c>
      <c r="C110" s="294"/>
      <c r="D110" s="294"/>
      <c r="E110" s="295"/>
      <c r="F110" s="309">
        <v>20160</v>
      </c>
      <c r="G110" s="309"/>
      <c r="H110" s="309"/>
      <c r="I110" s="309"/>
      <c r="J110" s="310"/>
    </row>
    <row r="111" spans="1:10" ht="36" customHeight="1" x14ac:dyDescent="0.25">
      <c r="A111" s="7" t="s">
        <v>113</v>
      </c>
      <c r="B111" s="293" t="s">
        <v>198</v>
      </c>
      <c r="C111" s="294"/>
      <c r="D111" s="294"/>
      <c r="E111" s="295"/>
      <c r="F111" s="469">
        <v>25200</v>
      </c>
      <c r="G111" s="139"/>
      <c r="H111" s="139"/>
      <c r="I111" s="139"/>
      <c r="J111" s="202"/>
    </row>
    <row r="112" spans="1:10" ht="36" customHeight="1" x14ac:dyDescent="0.25">
      <c r="A112" s="7" t="s">
        <v>113</v>
      </c>
      <c r="B112" s="293" t="s">
        <v>199</v>
      </c>
      <c r="C112" s="294"/>
      <c r="D112" s="294"/>
      <c r="E112" s="295"/>
      <c r="F112" s="469">
        <v>69840</v>
      </c>
      <c r="G112" s="139"/>
      <c r="H112" s="139"/>
      <c r="I112" s="139"/>
      <c r="J112" s="202"/>
    </row>
    <row r="113" spans="1:10" ht="36" customHeight="1" x14ac:dyDescent="0.25">
      <c r="A113" s="7" t="s">
        <v>113</v>
      </c>
      <c r="B113" s="293" t="s">
        <v>200</v>
      </c>
      <c r="C113" s="294"/>
      <c r="D113" s="294"/>
      <c r="E113" s="295"/>
      <c r="F113" s="469">
        <v>83808</v>
      </c>
      <c r="G113" s="139"/>
      <c r="H113" s="139"/>
      <c r="I113" s="139"/>
      <c r="J113" s="202"/>
    </row>
    <row r="114" spans="1:10" ht="36" customHeight="1" x14ac:dyDescent="0.25">
      <c r="A114" s="7" t="s">
        <v>113</v>
      </c>
      <c r="B114" s="293" t="s">
        <v>201</v>
      </c>
      <c r="C114" s="294"/>
      <c r="D114" s="294"/>
      <c r="E114" s="295"/>
      <c r="F114" s="469">
        <v>15120</v>
      </c>
      <c r="G114" s="139"/>
      <c r="H114" s="139"/>
      <c r="I114" s="139"/>
      <c r="J114" s="202"/>
    </row>
    <row r="115" spans="1:10" ht="36" customHeight="1" x14ac:dyDescent="0.25">
      <c r="A115" s="7" t="s">
        <v>113</v>
      </c>
      <c r="B115" s="293" t="s">
        <v>202</v>
      </c>
      <c r="C115" s="294"/>
      <c r="D115" s="294"/>
      <c r="E115" s="295"/>
      <c r="F115" s="469">
        <v>30240</v>
      </c>
      <c r="G115" s="139"/>
      <c r="H115" s="139"/>
      <c r="I115" s="139"/>
      <c r="J115" s="202"/>
    </row>
    <row r="116" spans="1:10" ht="36" customHeight="1" x14ac:dyDescent="0.25">
      <c r="A116" s="7" t="s">
        <v>113</v>
      </c>
      <c r="B116" s="293" t="s">
        <v>203</v>
      </c>
      <c r="C116" s="294"/>
      <c r="D116" s="294"/>
      <c r="E116" s="295"/>
      <c r="F116" s="469">
        <v>35280</v>
      </c>
      <c r="G116" s="139"/>
      <c r="H116" s="139"/>
      <c r="I116" s="139"/>
      <c r="J116" s="202"/>
    </row>
    <row r="117" spans="1:10" ht="36" customHeight="1" x14ac:dyDescent="0.25">
      <c r="A117" s="7" t="s">
        <v>113</v>
      </c>
      <c r="B117" s="293" t="s">
        <v>204</v>
      </c>
      <c r="C117" s="294"/>
      <c r="D117" s="294"/>
      <c r="E117" s="295"/>
      <c r="F117" s="469">
        <v>4320</v>
      </c>
      <c r="G117" s="139"/>
      <c r="H117" s="139"/>
      <c r="I117" s="139"/>
      <c r="J117" s="202"/>
    </row>
    <row r="118" spans="1:10" ht="36" customHeight="1" x14ac:dyDescent="0.25">
      <c r="A118" s="7" t="s">
        <v>113</v>
      </c>
      <c r="B118" s="293" t="s">
        <v>205</v>
      </c>
      <c r="C118" s="294"/>
      <c r="D118" s="294"/>
      <c r="E118" s="295"/>
      <c r="F118" s="469">
        <v>225360</v>
      </c>
      <c r="G118" s="139"/>
      <c r="H118" s="139"/>
      <c r="I118" s="139"/>
      <c r="J118" s="202"/>
    </row>
    <row r="119" spans="1:10" ht="36" customHeight="1" thickBot="1" x14ac:dyDescent="0.3">
      <c r="A119" s="7" t="s">
        <v>113</v>
      </c>
      <c r="B119" s="470" t="s">
        <v>206</v>
      </c>
      <c r="C119" s="471"/>
      <c r="D119" s="471"/>
      <c r="E119" s="472"/>
      <c r="F119" s="212">
        <v>30240</v>
      </c>
      <c r="G119" s="95"/>
      <c r="H119" s="95"/>
      <c r="I119" s="95"/>
      <c r="J119" s="96"/>
    </row>
    <row r="120" spans="1:10" ht="36" customHeight="1" thickBot="1" x14ac:dyDescent="0.3">
      <c r="A120" s="7"/>
      <c r="B120" s="38" t="s">
        <v>207</v>
      </c>
      <c r="C120" s="39"/>
      <c r="D120" s="39"/>
      <c r="E120" s="40"/>
      <c r="F120" s="277"/>
      <c r="G120" s="278"/>
      <c r="H120" s="278"/>
      <c r="I120" s="278"/>
      <c r="J120" s="279"/>
    </row>
    <row r="121" spans="1:10" ht="22.5" customHeight="1" thickBot="1" x14ac:dyDescent="0.3">
      <c r="A121" s="7" t="s">
        <v>111</v>
      </c>
      <c r="B121" s="190" t="s">
        <v>208</v>
      </c>
      <c r="C121" s="191"/>
      <c r="D121" s="191"/>
      <c r="E121" s="191"/>
      <c r="F121" s="191"/>
      <c r="G121" s="191"/>
      <c r="H121" s="191"/>
      <c r="I121" s="191"/>
      <c r="J121" s="192"/>
    </row>
    <row r="122" spans="1:10" ht="36" customHeight="1" x14ac:dyDescent="0.25">
      <c r="A122" s="7"/>
      <c r="B122" s="171" t="s">
        <v>209</v>
      </c>
      <c r="C122" s="193"/>
      <c r="D122" s="193"/>
      <c r="E122" s="194"/>
      <c r="F122" s="121">
        <v>60</v>
      </c>
      <c r="G122" s="122"/>
      <c r="H122" s="122"/>
      <c r="I122" s="122"/>
      <c r="J122" s="123"/>
    </row>
    <row r="123" spans="1:10" ht="36" customHeight="1" x14ac:dyDescent="0.25">
      <c r="A123" s="7"/>
      <c r="B123" s="103" t="s">
        <v>210</v>
      </c>
      <c r="C123" s="104"/>
      <c r="D123" s="104"/>
      <c r="E123" s="105"/>
      <c r="F123" s="106">
        <v>60</v>
      </c>
      <c r="G123" s="107"/>
      <c r="H123" s="107"/>
      <c r="I123" s="107"/>
      <c r="J123" s="108"/>
    </row>
    <row r="124" spans="1:10" ht="36" customHeight="1" thickBot="1" x14ac:dyDescent="0.3">
      <c r="A124" s="7"/>
      <c r="B124" s="103" t="s">
        <v>211</v>
      </c>
      <c r="C124" s="104"/>
      <c r="D124" s="104"/>
      <c r="E124" s="105"/>
      <c r="F124" s="106">
        <v>120</v>
      </c>
      <c r="G124" s="107"/>
      <c r="H124" s="107"/>
      <c r="I124" s="107"/>
      <c r="J124" s="108"/>
    </row>
    <row r="125" spans="1:10" ht="36" customHeight="1" thickBot="1" x14ac:dyDescent="0.3">
      <c r="A125" s="7"/>
      <c r="B125" s="112" t="s">
        <v>212</v>
      </c>
      <c r="C125" s="113"/>
      <c r="D125" s="113"/>
      <c r="E125" s="114"/>
      <c r="F125" s="277"/>
      <c r="G125" s="278"/>
      <c r="H125" s="278"/>
      <c r="I125" s="278"/>
      <c r="J125" s="279"/>
    </row>
    <row r="126" spans="1:10" ht="36" customHeight="1" x14ac:dyDescent="0.25">
      <c r="A126" s="7" t="s">
        <v>111</v>
      </c>
      <c r="B126" s="293" t="s">
        <v>213</v>
      </c>
      <c r="C126" s="294"/>
      <c r="D126" s="294"/>
      <c r="E126" s="295"/>
      <c r="F126" s="41">
        <f>H126*1.2</f>
        <v>50976</v>
      </c>
      <c r="G126" s="42">
        <f>H126*1.1</f>
        <v>46728.000000000007</v>
      </c>
      <c r="H126" s="42">
        <v>42480</v>
      </c>
      <c r="I126" s="42">
        <f>H126*0.75</f>
        <v>31860</v>
      </c>
      <c r="J126" s="43">
        <f>H126*0.5</f>
        <v>21240</v>
      </c>
    </row>
    <row r="127" spans="1:10" ht="36" customHeight="1" x14ac:dyDescent="0.25">
      <c r="A127" s="7" t="s">
        <v>111</v>
      </c>
      <c r="B127" s="293" t="s">
        <v>214</v>
      </c>
      <c r="C127" s="294"/>
      <c r="D127" s="294"/>
      <c r="E127" s="295"/>
      <c r="F127" s="106">
        <v>10620</v>
      </c>
      <c r="G127" s="107"/>
      <c r="H127" s="107"/>
      <c r="I127" s="107"/>
      <c r="J127" s="108"/>
    </row>
    <row r="128" spans="1:10" ht="36" customHeight="1" x14ac:dyDescent="0.25">
      <c r="A128" s="7" t="s">
        <v>111</v>
      </c>
      <c r="B128" s="293" t="s">
        <v>215</v>
      </c>
      <c r="C128" s="294"/>
      <c r="D128" s="294"/>
      <c r="E128" s="295"/>
      <c r="F128" s="106">
        <v>10620</v>
      </c>
      <c r="G128" s="107"/>
      <c r="H128" s="107"/>
      <c r="I128" s="107"/>
      <c r="J128" s="108"/>
    </row>
    <row r="129" spans="1:10" ht="36" customHeight="1" x14ac:dyDescent="0.25">
      <c r="A129" s="7" t="s">
        <v>113</v>
      </c>
      <c r="B129" s="293" t="s">
        <v>216</v>
      </c>
      <c r="C129" s="294"/>
      <c r="D129" s="294"/>
      <c r="E129" s="295"/>
      <c r="F129" s="41">
        <f>H129*1.2</f>
        <v>71712</v>
      </c>
      <c r="G129" s="42">
        <f>H129*1.1</f>
        <v>65736</v>
      </c>
      <c r="H129" s="42">
        <v>59760</v>
      </c>
      <c r="I129" s="42">
        <f>H129*0.75</f>
        <v>44820</v>
      </c>
      <c r="J129" s="43">
        <f>H129*0.5</f>
        <v>29880</v>
      </c>
    </row>
    <row r="130" spans="1:10" ht="36" customHeight="1" x14ac:dyDescent="0.25">
      <c r="A130" s="7" t="s">
        <v>113</v>
      </c>
      <c r="B130" s="293" t="s">
        <v>217</v>
      </c>
      <c r="C130" s="294"/>
      <c r="D130" s="294"/>
      <c r="E130" s="295"/>
      <c r="F130" s="469">
        <v>15120</v>
      </c>
      <c r="G130" s="139"/>
      <c r="H130" s="139"/>
      <c r="I130" s="139"/>
      <c r="J130" s="202"/>
    </row>
    <row r="131" spans="1:10" ht="36" customHeight="1" x14ac:dyDescent="0.25">
      <c r="A131" s="7" t="s">
        <v>113</v>
      </c>
      <c r="B131" s="293" t="s">
        <v>218</v>
      </c>
      <c r="C131" s="294"/>
      <c r="D131" s="294"/>
      <c r="E131" s="295"/>
      <c r="F131" s="469">
        <v>15120</v>
      </c>
      <c r="G131" s="139"/>
      <c r="H131" s="139"/>
      <c r="I131" s="139"/>
      <c r="J131" s="202"/>
    </row>
    <row r="132" spans="1:10" ht="36" customHeight="1" x14ac:dyDescent="0.25">
      <c r="A132" s="7"/>
      <c r="B132" s="103" t="s">
        <v>219</v>
      </c>
      <c r="C132" s="104"/>
      <c r="D132" s="104"/>
      <c r="E132" s="138"/>
      <c r="F132" s="26">
        <f>H132*1.2</f>
        <v>21600</v>
      </c>
      <c r="G132" s="26">
        <f>H132*1.1</f>
        <v>19800</v>
      </c>
      <c r="H132" s="26">
        <v>18000</v>
      </c>
      <c r="I132" s="26">
        <f>H132*0.75</f>
        <v>13500</v>
      </c>
      <c r="J132" s="26">
        <f>H132*0.5</f>
        <v>9000</v>
      </c>
    </row>
    <row r="133" spans="1:10" ht="54" customHeight="1" thickBot="1" x14ac:dyDescent="0.3">
      <c r="A133" s="7"/>
      <c r="B133" s="349" t="s">
        <v>220</v>
      </c>
      <c r="C133" s="350"/>
      <c r="D133" s="350"/>
      <c r="E133" s="351"/>
      <c r="F133" s="444"/>
      <c r="G133" s="445"/>
      <c r="H133" s="445"/>
      <c r="I133" s="445"/>
      <c r="J133" s="446"/>
    </row>
    <row r="134" spans="1:10" ht="36" customHeight="1" x14ac:dyDescent="0.25">
      <c r="A134" s="7"/>
      <c r="B134" s="118" t="s">
        <v>221</v>
      </c>
      <c r="C134" s="119"/>
      <c r="D134" s="119"/>
      <c r="E134" s="120"/>
      <c r="F134" s="121">
        <v>70452</v>
      </c>
      <c r="G134" s="122"/>
      <c r="H134" s="122"/>
      <c r="I134" s="122"/>
      <c r="J134" s="123"/>
    </row>
    <row r="135" spans="1:10" ht="36" customHeight="1" x14ac:dyDescent="0.25">
      <c r="A135" s="7"/>
      <c r="B135" s="103" t="s">
        <v>222</v>
      </c>
      <c r="C135" s="104"/>
      <c r="D135" s="104"/>
      <c r="E135" s="105"/>
      <c r="F135" s="106">
        <v>140904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223</v>
      </c>
      <c r="C136" s="104"/>
      <c r="D136" s="104"/>
      <c r="E136" s="105"/>
      <c r="F136" s="106">
        <v>176292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224</v>
      </c>
      <c r="C137" s="104"/>
      <c r="D137" s="104"/>
      <c r="E137" s="105"/>
      <c r="F137" s="106">
        <v>2484</v>
      </c>
      <c r="G137" s="107"/>
      <c r="H137" s="107"/>
      <c r="I137" s="107"/>
      <c r="J137" s="108"/>
    </row>
    <row r="138" spans="1:10" ht="36" customHeight="1" x14ac:dyDescent="0.25">
      <c r="A138" s="7"/>
      <c r="B138" s="103" t="s">
        <v>225</v>
      </c>
      <c r="C138" s="104"/>
      <c r="D138" s="104"/>
      <c r="E138" s="105"/>
      <c r="F138" s="106">
        <v>105840</v>
      </c>
      <c r="G138" s="107"/>
      <c r="H138" s="107"/>
      <c r="I138" s="107"/>
      <c r="J138" s="108"/>
    </row>
    <row r="139" spans="1:10" ht="36" customHeight="1" x14ac:dyDescent="0.25">
      <c r="A139" s="7"/>
      <c r="B139" s="103" t="s">
        <v>226</v>
      </c>
      <c r="C139" s="104"/>
      <c r="D139" s="104"/>
      <c r="E139" s="105"/>
      <c r="F139" s="106">
        <v>211320</v>
      </c>
      <c r="G139" s="107"/>
      <c r="H139" s="107"/>
      <c r="I139" s="107"/>
      <c r="J139" s="108"/>
    </row>
    <row r="140" spans="1:10" ht="36" customHeight="1" x14ac:dyDescent="0.25">
      <c r="A140" s="7"/>
      <c r="B140" s="103" t="s">
        <v>227</v>
      </c>
      <c r="C140" s="104"/>
      <c r="D140" s="104"/>
      <c r="E140" s="105"/>
      <c r="F140" s="106">
        <v>264096</v>
      </c>
      <c r="G140" s="107"/>
      <c r="H140" s="107"/>
      <c r="I140" s="107"/>
      <c r="J140" s="108"/>
    </row>
    <row r="141" spans="1:10" ht="36" customHeight="1" thickBot="1" x14ac:dyDescent="0.3">
      <c r="A141" s="7"/>
      <c r="B141" s="109" t="s">
        <v>228</v>
      </c>
      <c r="C141" s="110"/>
      <c r="D141" s="110"/>
      <c r="E141" s="111"/>
      <c r="F141" s="94">
        <v>3564</v>
      </c>
      <c r="G141" s="95"/>
      <c r="H141" s="95"/>
      <c r="I141" s="95"/>
      <c r="J141" s="96"/>
    </row>
    <row r="142" spans="1:10" ht="36" customHeight="1" x14ac:dyDescent="0.25">
      <c r="A142" s="7"/>
      <c r="B142" s="304" t="s">
        <v>208</v>
      </c>
      <c r="C142" s="305"/>
      <c r="D142" s="305"/>
      <c r="E142" s="305"/>
      <c r="F142" s="305"/>
      <c r="G142" s="305"/>
      <c r="H142" s="305"/>
      <c r="I142" s="305"/>
      <c r="J142" s="306"/>
    </row>
    <row r="143" spans="1:10" ht="36" customHeight="1" thickBot="1" x14ac:dyDescent="0.3">
      <c r="A143" s="7"/>
      <c r="B143" s="329" t="s">
        <v>229</v>
      </c>
      <c r="C143" s="329"/>
      <c r="D143" s="329"/>
      <c r="E143" s="329"/>
      <c r="F143" s="318">
        <v>90</v>
      </c>
      <c r="G143" s="318"/>
      <c r="H143" s="318"/>
      <c r="I143" s="318"/>
      <c r="J143" s="319"/>
    </row>
    <row r="144" spans="1:10" ht="24" customHeight="1" thickBot="1" x14ac:dyDescent="0.3">
      <c r="A144" s="7"/>
      <c r="B144" s="97"/>
      <c r="C144" s="160"/>
      <c r="D144" s="160"/>
      <c r="E144" s="161"/>
      <c r="F144" s="246"/>
      <c r="G144" s="307"/>
      <c r="H144" s="307"/>
      <c r="I144" s="307"/>
      <c r="J144" s="308"/>
    </row>
    <row r="145" spans="1:10" ht="21" customHeight="1" x14ac:dyDescent="0.25">
      <c r="A145" s="7"/>
      <c r="B145" s="27"/>
      <c r="C145" s="28"/>
      <c r="D145" s="28"/>
      <c r="E145" s="28"/>
      <c r="F145" s="29"/>
      <c r="G145" s="29"/>
      <c r="H145" s="29"/>
      <c r="I145" s="29"/>
      <c r="J145" s="29"/>
    </row>
    <row r="146" spans="1:10" ht="56.25" customHeight="1" x14ac:dyDescent="0.25">
      <c r="A146" s="7"/>
      <c r="B146" s="85" t="s">
        <v>274</v>
      </c>
      <c r="C146" s="85"/>
      <c r="D146" s="85"/>
      <c r="E146" s="85"/>
      <c r="F146" s="85"/>
      <c r="G146" s="85"/>
      <c r="H146" s="85"/>
      <c r="I146" s="85"/>
      <c r="J146" s="85"/>
    </row>
    <row r="147" spans="1:10" ht="41.25" customHeight="1" x14ac:dyDescent="0.25">
      <c r="A147" s="7"/>
      <c r="B147" s="85" t="s">
        <v>231</v>
      </c>
      <c r="C147" s="85"/>
      <c r="D147" s="85"/>
      <c r="E147" s="85"/>
      <c r="F147" s="85"/>
      <c r="G147" s="85"/>
      <c r="H147" s="85"/>
      <c r="I147" s="85"/>
      <c r="J147" s="85"/>
    </row>
    <row r="148" spans="1:10" ht="21" x14ac:dyDescent="0.25">
      <c r="A148" s="7" t="s">
        <v>113</v>
      </c>
      <c r="B148" s="86" t="s">
        <v>278</v>
      </c>
      <c r="C148" s="86"/>
      <c r="D148" s="86"/>
      <c r="E148" s="86"/>
      <c r="F148" s="86"/>
      <c r="G148" s="86"/>
      <c r="H148" s="86"/>
      <c r="I148" s="86"/>
      <c r="J148" s="86"/>
    </row>
    <row r="149" spans="1:10" ht="42" customHeight="1" x14ac:dyDescent="0.25">
      <c r="A149" s="7"/>
      <c r="B149" s="87" t="s">
        <v>233</v>
      </c>
      <c r="C149" s="87"/>
      <c r="D149" s="87"/>
      <c r="E149" s="87"/>
      <c r="F149" s="87"/>
      <c r="G149" s="87"/>
      <c r="H149" s="87"/>
      <c r="I149" s="87"/>
      <c r="J149" s="87"/>
    </row>
    <row r="150" spans="1:10" ht="21" x14ac:dyDescent="0.25">
      <c r="A150" s="7"/>
    </row>
  </sheetData>
  <sheetProtection selectLockedCells="1" selectUnlockedCells="1"/>
  <mergeCells count="277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4:E124"/>
    <mergeCell ref="F124:J124"/>
    <mergeCell ref="B125:E125"/>
    <mergeCell ref="F125:J125"/>
    <mergeCell ref="B126:E126"/>
    <mergeCell ref="B127:E127"/>
    <mergeCell ref="F127:J127"/>
    <mergeCell ref="F120:J120"/>
    <mergeCell ref="B121:J121"/>
    <mergeCell ref="B122:E122"/>
    <mergeCell ref="F122:J122"/>
    <mergeCell ref="B123:E123"/>
    <mergeCell ref="F123:J123"/>
    <mergeCell ref="B132:E132"/>
    <mergeCell ref="B133:E133"/>
    <mergeCell ref="F133:J133"/>
    <mergeCell ref="B134:E134"/>
    <mergeCell ref="F134:J134"/>
    <mergeCell ref="B135:E135"/>
    <mergeCell ref="F135:J135"/>
    <mergeCell ref="B128:E128"/>
    <mergeCell ref="F128:J128"/>
    <mergeCell ref="B129:E129"/>
    <mergeCell ref="B130:E130"/>
    <mergeCell ref="F130:J130"/>
    <mergeCell ref="B131:E131"/>
    <mergeCell ref="F131:J131"/>
    <mergeCell ref="B139:E139"/>
    <mergeCell ref="F139:J139"/>
    <mergeCell ref="B140:E140"/>
    <mergeCell ref="F140:J140"/>
    <mergeCell ref="B141:E141"/>
    <mergeCell ref="F141:J141"/>
    <mergeCell ref="B136:E136"/>
    <mergeCell ref="F136:J136"/>
    <mergeCell ref="B137:E137"/>
    <mergeCell ref="F137:J137"/>
    <mergeCell ref="B138:E138"/>
    <mergeCell ref="F138:J138"/>
    <mergeCell ref="B147:J147"/>
    <mergeCell ref="B148:J148"/>
    <mergeCell ref="B149:J149"/>
    <mergeCell ref="B142:J142"/>
    <mergeCell ref="B143:E143"/>
    <mergeCell ref="F143:J143"/>
    <mergeCell ref="B144:E144"/>
    <mergeCell ref="F144:J144"/>
    <mergeCell ref="B146:J14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3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100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30240</v>
      </c>
      <c r="G8" s="16">
        <f>H8*1.1</f>
        <v>27720.000000000004</v>
      </c>
      <c r="H8" s="16">
        <v>25200</v>
      </c>
      <c r="I8" s="16">
        <f>H8*0.75</f>
        <v>18900</v>
      </c>
      <c r="J8" s="16">
        <f>H8*0.5</f>
        <v>12600</v>
      </c>
    </row>
    <row r="9" spans="1:10" ht="36" customHeight="1" thickBot="1" x14ac:dyDescent="0.3">
      <c r="A9" s="7" t="s">
        <v>113</v>
      </c>
      <c r="B9" s="171" t="s">
        <v>114</v>
      </c>
      <c r="C9" s="172"/>
      <c r="D9" s="172"/>
      <c r="E9" s="120"/>
      <c r="F9" s="18">
        <f>H9*1.2</f>
        <v>42336</v>
      </c>
      <c r="G9" s="18">
        <f>H9*1.1</f>
        <v>38808</v>
      </c>
      <c r="H9" s="18">
        <v>35280</v>
      </c>
      <c r="I9" s="18">
        <f>H9*0.75</f>
        <v>26460</v>
      </c>
      <c r="J9" s="18">
        <f>H9*0.5</f>
        <v>17640</v>
      </c>
    </row>
    <row r="10" spans="1:10" ht="24" customHeight="1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69"/>
      <c r="F11" s="219">
        <v>7092</v>
      </c>
      <c r="G11" s="220"/>
      <c r="H11" s="220"/>
      <c r="I11" s="220"/>
      <c r="J11" s="221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5"/>
      <c r="F12" s="94">
        <v>10080</v>
      </c>
      <c r="G12" s="95"/>
      <c r="H12" s="95"/>
      <c r="I12" s="95"/>
      <c r="J12" s="96"/>
    </row>
    <row r="13" spans="1:10" ht="24" customHeight="1" thickBot="1" x14ac:dyDescent="0.3">
      <c r="A13" s="7"/>
      <c r="B13" s="97"/>
      <c r="C13" s="98"/>
      <c r="D13" s="98"/>
      <c r="E13" s="99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864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1224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"&amp;MIN(F18:F47)&amp;" до "&amp;MAX(F18:F47)</f>
        <v>Цена от 4320 до 129600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4320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8640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12960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17280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21600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25920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30240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34560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38880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43200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47520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51840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56160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60480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64800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69120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73440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77760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82080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139</v>
      </c>
      <c r="C37" s="138"/>
      <c r="D37" s="138"/>
      <c r="E37" s="105"/>
      <c r="F37" s="106">
        <v>86400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264</v>
      </c>
      <c r="C38" s="138"/>
      <c r="D38" s="138"/>
      <c r="E38" s="105"/>
      <c r="F38" s="106">
        <v>90720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265</v>
      </c>
      <c r="C39" s="138"/>
      <c r="D39" s="138"/>
      <c r="E39" s="105"/>
      <c r="F39" s="106">
        <v>95040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266</v>
      </c>
      <c r="C40" s="138"/>
      <c r="D40" s="138"/>
      <c r="E40" s="105"/>
      <c r="F40" s="106">
        <v>99360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267</v>
      </c>
      <c r="C41" s="138"/>
      <c r="D41" s="138"/>
      <c r="E41" s="105"/>
      <c r="F41" s="106">
        <v>103680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268</v>
      </c>
      <c r="C42" s="138"/>
      <c r="D42" s="138"/>
      <c r="E42" s="105"/>
      <c r="F42" s="106">
        <v>108000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269</v>
      </c>
      <c r="C43" s="138"/>
      <c r="D43" s="138"/>
      <c r="E43" s="105"/>
      <c r="F43" s="106">
        <v>112320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270</v>
      </c>
      <c r="C44" s="138"/>
      <c r="D44" s="138"/>
      <c r="E44" s="105"/>
      <c r="F44" s="106">
        <v>116640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271</v>
      </c>
      <c r="C45" s="138"/>
      <c r="D45" s="138"/>
      <c r="E45" s="105"/>
      <c r="F45" s="106">
        <v>120960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272</v>
      </c>
      <c r="C46" s="138"/>
      <c r="D46" s="138"/>
      <c r="E46" s="105"/>
      <c r="F46" s="106">
        <v>125280</v>
      </c>
      <c r="G46" s="107"/>
      <c r="H46" s="107"/>
      <c r="I46" s="107"/>
      <c r="J46" s="108"/>
    </row>
    <row r="47" spans="1:10" ht="36" customHeight="1" outlineLevel="1" thickBot="1" x14ac:dyDescent="0.3">
      <c r="A47" s="7"/>
      <c r="B47" s="140" t="s">
        <v>273</v>
      </c>
      <c r="C47" s="138"/>
      <c r="D47" s="138"/>
      <c r="E47" s="105"/>
      <c r="F47" s="106">
        <v>129600</v>
      </c>
      <c r="G47" s="107"/>
      <c r="H47" s="107"/>
      <c r="I47" s="107"/>
      <c r="J47" s="108"/>
    </row>
    <row r="48" spans="1:10" ht="36" customHeight="1" thickBot="1" x14ac:dyDescent="0.3">
      <c r="A48" s="7"/>
      <c r="B48" s="149" t="s">
        <v>140</v>
      </c>
      <c r="C48" s="150"/>
      <c r="D48" s="150"/>
      <c r="E48" s="151"/>
      <c r="F48" s="152" t="str">
        <f>"Цена от "&amp;MIN(F49:F70)&amp;" до "&amp;MAX(F49:F70)</f>
        <v>Цена от 9216 до 92880</v>
      </c>
      <c r="G48" s="153"/>
      <c r="H48" s="153"/>
      <c r="I48" s="153"/>
      <c r="J48" s="154"/>
    </row>
    <row r="49" spans="1:10" ht="36" customHeight="1" outlineLevel="1" x14ac:dyDescent="0.25">
      <c r="A49" s="7"/>
      <c r="B49" s="129" t="s">
        <v>141</v>
      </c>
      <c r="C49" s="155"/>
      <c r="D49" s="155"/>
      <c r="E49" s="156"/>
      <c r="F49" s="157">
        <v>9216</v>
      </c>
      <c r="G49" s="158"/>
      <c r="H49" s="158"/>
      <c r="I49" s="158"/>
      <c r="J49" s="159"/>
    </row>
    <row r="50" spans="1:10" ht="36" customHeight="1" outlineLevel="1" x14ac:dyDescent="0.25">
      <c r="A50" s="7"/>
      <c r="B50" s="140" t="s">
        <v>142</v>
      </c>
      <c r="C50" s="138"/>
      <c r="D50" s="138"/>
      <c r="E50" s="105"/>
      <c r="F50" s="106">
        <v>14580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143</v>
      </c>
      <c r="C51" s="138"/>
      <c r="D51" s="138"/>
      <c r="E51" s="105"/>
      <c r="F51" s="106">
        <v>10800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144</v>
      </c>
      <c r="C52" s="138"/>
      <c r="D52" s="138"/>
      <c r="E52" s="105"/>
      <c r="F52" s="106">
        <v>15120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145</v>
      </c>
      <c r="C53" s="138"/>
      <c r="D53" s="138"/>
      <c r="E53" s="105"/>
      <c r="F53" s="106">
        <v>19440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146</v>
      </c>
      <c r="C54" s="138"/>
      <c r="D54" s="138"/>
      <c r="E54" s="105"/>
      <c r="F54" s="106">
        <v>23760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147</v>
      </c>
      <c r="C55" s="138"/>
      <c r="D55" s="138"/>
      <c r="E55" s="105"/>
      <c r="F55" s="106">
        <v>28080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148</v>
      </c>
      <c r="C56" s="138"/>
      <c r="D56" s="138"/>
      <c r="E56" s="105"/>
      <c r="F56" s="106">
        <v>32400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149</v>
      </c>
      <c r="C57" s="138"/>
      <c r="D57" s="138"/>
      <c r="E57" s="105"/>
      <c r="F57" s="106">
        <v>36720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150</v>
      </c>
      <c r="C58" s="138"/>
      <c r="D58" s="138"/>
      <c r="E58" s="105"/>
      <c r="F58" s="106">
        <v>41040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151</v>
      </c>
      <c r="C59" s="138"/>
      <c r="D59" s="138"/>
      <c r="E59" s="105"/>
      <c r="F59" s="106">
        <v>45360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152</v>
      </c>
      <c r="C60" s="138"/>
      <c r="D60" s="138"/>
      <c r="E60" s="105"/>
      <c r="F60" s="106">
        <v>49680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153</v>
      </c>
      <c r="C61" s="138"/>
      <c r="D61" s="138"/>
      <c r="E61" s="105"/>
      <c r="F61" s="106">
        <v>54000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154</v>
      </c>
      <c r="C62" s="138"/>
      <c r="D62" s="138"/>
      <c r="E62" s="105"/>
      <c r="F62" s="106">
        <v>58320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155</v>
      </c>
      <c r="C63" s="138"/>
      <c r="D63" s="138"/>
      <c r="E63" s="105"/>
      <c r="F63" s="106">
        <v>62640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156</v>
      </c>
      <c r="C64" s="138"/>
      <c r="D64" s="138"/>
      <c r="E64" s="105"/>
      <c r="F64" s="106">
        <v>66960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157</v>
      </c>
      <c r="C65" s="138"/>
      <c r="D65" s="138"/>
      <c r="E65" s="105"/>
      <c r="F65" s="106">
        <v>71280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158</v>
      </c>
      <c r="C66" s="138"/>
      <c r="D66" s="138"/>
      <c r="E66" s="105"/>
      <c r="F66" s="106">
        <v>75600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159</v>
      </c>
      <c r="C67" s="138"/>
      <c r="D67" s="138"/>
      <c r="E67" s="105"/>
      <c r="F67" s="106">
        <v>79920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160</v>
      </c>
      <c r="C68" s="138"/>
      <c r="D68" s="138"/>
      <c r="E68" s="105"/>
      <c r="F68" s="106">
        <v>84240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161</v>
      </c>
      <c r="C69" s="138"/>
      <c r="D69" s="138"/>
      <c r="E69" s="105"/>
      <c r="F69" s="106">
        <v>88560</v>
      </c>
      <c r="G69" s="107"/>
      <c r="H69" s="107"/>
      <c r="I69" s="107"/>
      <c r="J69" s="108"/>
    </row>
    <row r="70" spans="1:10" ht="36" customHeight="1" outlineLevel="1" thickBot="1" x14ac:dyDescent="0.3">
      <c r="A70" s="7"/>
      <c r="B70" s="140" t="s">
        <v>162</v>
      </c>
      <c r="C70" s="138"/>
      <c r="D70" s="138"/>
      <c r="E70" s="105"/>
      <c r="F70" s="106">
        <v>92880</v>
      </c>
      <c r="G70" s="107"/>
      <c r="H70" s="107"/>
      <c r="I70" s="107"/>
      <c r="J70" s="108"/>
    </row>
    <row r="71" spans="1:10" ht="36" customHeight="1" thickBot="1" x14ac:dyDescent="0.3">
      <c r="A71" s="7"/>
      <c r="B71" s="149" t="s">
        <v>163</v>
      </c>
      <c r="C71" s="150"/>
      <c r="D71" s="150"/>
      <c r="E71" s="151"/>
      <c r="F71" s="152" t="str">
        <f>"Цена от "&amp;MIN(F72:F82)&amp;" до "&amp;MAX(F72:F82)</f>
        <v>Цена от 1440 до 14868</v>
      </c>
      <c r="G71" s="153"/>
      <c r="H71" s="153"/>
      <c r="I71" s="153"/>
      <c r="J71" s="154"/>
    </row>
    <row r="72" spans="1:10" ht="36" customHeight="1" x14ac:dyDescent="0.25">
      <c r="A72" s="7"/>
      <c r="B72" s="103" t="s">
        <v>164</v>
      </c>
      <c r="C72" s="104"/>
      <c r="D72" s="104"/>
      <c r="E72" s="105"/>
      <c r="F72" s="106">
        <v>6372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165</v>
      </c>
      <c r="C73" s="104"/>
      <c r="D73" s="104"/>
      <c r="E73" s="105"/>
      <c r="F73" s="106">
        <v>11700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237</v>
      </c>
      <c r="C74" s="104"/>
      <c r="D74" s="104"/>
      <c r="E74" s="105"/>
      <c r="F74" s="106">
        <v>1440</v>
      </c>
      <c r="G74" s="107"/>
      <c r="H74" s="107"/>
      <c r="I74" s="107"/>
      <c r="J74" s="108"/>
    </row>
    <row r="75" spans="1:10" ht="36" customHeight="1" x14ac:dyDescent="0.25">
      <c r="A75" s="7"/>
      <c r="B75" s="118" t="s">
        <v>167</v>
      </c>
      <c r="C75" s="119"/>
      <c r="D75" s="119"/>
      <c r="E75" s="120"/>
      <c r="F75" s="121">
        <v>14868</v>
      </c>
      <c r="G75" s="122"/>
      <c r="H75" s="122"/>
      <c r="I75" s="122"/>
      <c r="J75" s="123"/>
    </row>
    <row r="76" spans="1:10" ht="36" customHeight="1" x14ac:dyDescent="0.25">
      <c r="A76" s="7"/>
      <c r="B76" s="103" t="s">
        <v>168</v>
      </c>
      <c r="C76" s="104"/>
      <c r="D76" s="104"/>
      <c r="E76" s="105"/>
      <c r="F76" s="106">
        <v>4608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169</v>
      </c>
      <c r="C77" s="104"/>
      <c r="D77" s="104"/>
      <c r="E77" s="105"/>
      <c r="F77" s="106">
        <v>9216</v>
      </c>
      <c r="G77" s="107"/>
      <c r="H77" s="107"/>
      <c r="I77" s="107"/>
      <c r="J77" s="108"/>
    </row>
    <row r="78" spans="1:10" ht="36" customHeight="1" x14ac:dyDescent="0.25">
      <c r="A78" s="7"/>
      <c r="B78" s="103" t="s">
        <v>170</v>
      </c>
      <c r="C78" s="104"/>
      <c r="D78" s="104"/>
      <c r="E78" s="105"/>
      <c r="F78" s="106">
        <v>1800</v>
      </c>
      <c r="G78" s="107"/>
      <c r="H78" s="107"/>
      <c r="I78" s="107"/>
      <c r="J78" s="108"/>
    </row>
    <row r="79" spans="1:10" ht="36" customHeight="1" x14ac:dyDescent="0.25">
      <c r="A79" s="7"/>
      <c r="B79" s="103" t="s">
        <v>171</v>
      </c>
      <c r="C79" s="104"/>
      <c r="D79" s="104"/>
      <c r="E79" s="105"/>
      <c r="F79" s="106">
        <v>1800</v>
      </c>
      <c r="G79" s="107"/>
      <c r="H79" s="107"/>
      <c r="I79" s="107"/>
      <c r="J79" s="108"/>
    </row>
    <row r="80" spans="1:10" ht="36" customHeight="1" x14ac:dyDescent="0.25">
      <c r="A80" s="7"/>
      <c r="B80" s="103" t="s">
        <v>172</v>
      </c>
      <c r="C80" s="104"/>
      <c r="D80" s="104"/>
      <c r="E80" s="105"/>
      <c r="F80" s="106">
        <v>3600</v>
      </c>
      <c r="G80" s="107"/>
      <c r="H80" s="107"/>
      <c r="I80" s="107"/>
      <c r="J80" s="108"/>
    </row>
    <row r="81" spans="1:10" ht="36" customHeight="1" x14ac:dyDescent="0.25">
      <c r="A81" s="7"/>
      <c r="B81" s="103" t="s">
        <v>173</v>
      </c>
      <c r="C81" s="104"/>
      <c r="D81" s="104"/>
      <c r="E81" s="105"/>
      <c r="F81" s="106">
        <v>5400</v>
      </c>
      <c r="G81" s="107"/>
      <c r="H81" s="107"/>
      <c r="I81" s="107"/>
      <c r="J81" s="108"/>
    </row>
    <row r="82" spans="1:10" ht="36" customHeight="1" thickBot="1" x14ac:dyDescent="0.3">
      <c r="A82" s="7"/>
      <c r="B82" s="103" t="s">
        <v>174</v>
      </c>
      <c r="C82" s="104"/>
      <c r="D82" s="104"/>
      <c r="E82" s="105"/>
      <c r="F82" s="106">
        <v>14868</v>
      </c>
      <c r="G82" s="107"/>
      <c r="H82" s="107"/>
      <c r="I82" s="107"/>
      <c r="J82" s="108"/>
    </row>
    <row r="83" spans="1:10" ht="54" customHeight="1" thickBot="1" x14ac:dyDescent="0.3">
      <c r="A83" s="7"/>
      <c r="B83" s="256" t="s">
        <v>238</v>
      </c>
      <c r="C83" s="257"/>
      <c r="D83" s="257"/>
      <c r="E83" s="258"/>
      <c r="F83" s="277" t="str">
        <f>"Цена от "&amp;MIN(F85,F89:J90,H123,F91:J102)&amp;" до "&amp;MAX(F85,F89:J90,H123,F91:J102)</f>
        <v>Цена от 3564 до 60739,2</v>
      </c>
      <c r="G83" s="278"/>
      <c r="H83" s="278"/>
      <c r="I83" s="278"/>
      <c r="J83" s="279"/>
    </row>
    <row r="84" spans="1:10" ht="24" customHeight="1" thickBot="1" x14ac:dyDescent="0.3">
      <c r="A84" s="7"/>
      <c r="B84" s="97"/>
      <c r="C84" s="98"/>
      <c r="D84" s="98"/>
      <c r="E84" s="99"/>
      <c r="F84" s="100"/>
      <c r="G84" s="101"/>
      <c r="H84" s="101"/>
      <c r="I84" s="101"/>
      <c r="J84" s="102"/>
    </row>
    <row r="85" spans="1:10" ht="36" customHeight="1" x14ac:dyDescent="0.25">
      <c r="A85" s="7"/>
      <c r="B85" s="103" t="s">
        <v>176</v>
      </c>
      <c r="C85" s="104"/>
      <c r="D85" s="104"/>
      <c r="E85" s="105"/>
      <c r="F85" s="106">
        <v>21600</v>
      </c>
      <c r="G85" s="107"/>
      <c r="H85" s="107"/>
      <c r="I85" s="107"/>
      <c r="J85" s="108"/>
    </row>
    <row r="86" spans="1:10" ht="36" customHeight="1" x14ac:dyDescent="0.25">
      <c r="A86" s="7"/>
      <c r="B86" s="132" t="s">
        <v>177</v>
      </c>
      <c r="C86" s="133"/>
      <c r="D86" s="133"/>
      <c r="E86" s="134"/>
      <c r="F86" s="135">
        <v>2160</v>
      </c>
      <c r="G86" s="136"/>
      <c r="H86" s="136"/>
      <c r="I86" s="136"/>
      <c r="J86" s="137"/>
    </row>
    <row r="87" spans="1:10" ht="36" customHeight="1" thickBot="1" x14ac:dyDescent="0.3">
      <c r="A87" s="7"/>
      <c r="B87" s="132" t="s">
        <v>178</v>
      </c>
      <c r="C87" s="133"/>
      <c r="D87" s="133"/>
      <c r="E87" s="134"/>
      <c r="F87" s="135">
        <v>5400</v>
      </c>
      <c r="G87" s="136"/>
      <c r="H87" s="136"/>
      <c r="I87" s="136"/>
      <c r="J87" s="137"/>
    </row>
    <row r="88" spans="1:10" ht="24" customHeight="1" thickBot="1" x14ac:dyDescent="0.3">
      <c r="A88" s="7"/>
      <c r="B88" s="97"/>
      <c r="C88" s="98"/>
      <c r="D88" s="98"/>
      <c r="E88" s="99"/>
      <c r="F88" s="100"/>
      <c r="G88" s="101"/>
      <c r="H88" s="101"/>
      <c r="I88" s="101"/>
      <c r="J88" s="102"/>
    </row>
    <row r="89" spans="1:10" ht="36" customHeight="1" x14ac:dyDescent="0.25">
      <c r="A89" s="7" t="s">
        <v>111</v>
      </c>
      <c r="B89" s="118" t="s">
        <v>179</v>
      </c>
      <c r="C89" s="119"/>
      <c r="D89" s="119"/>
      <c r="E89" s="120"/>
      <c r="F89" s="121">
        <v>27252</v>
      </c>
      <c r="G89" s="122"/>
      <c r="H89" s="122"/>
      <c r="I89" s="122"/>
      <c r="J89" s="123"/>
    </row>
    <row r="90" spans="1:10" ht="36" customHeight="1" x14ac:dyDescent="0.25">
      <c r="A90" s="7" t="s">
        <v>111</v>
      </c>
      <c r="B90" s="103" t="s">
        <v>180</v>
      </c>
      <c r="C90" s="104"/>
      <c r="D90" s="104"/>
      <c r="E90" s="105"/>
      <c r="F90" s="247">
        <v>23940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103" t="s">
        <v>181</v>
      </c>
      <c r="C91" s="104"/>
      <c r="D91" s="104"/>
      <c r="E91" s="105"/>
      <c r="F91" s="247">
        <v>19836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103" t="s">
        <v>182</v>
      </c>
      <c r="C92" s="104"/>
      <c r="D92" s="104"/>
      <c r="E92" s="105"/>
      <c r="F92" s="247">
        <v>50616</v>
      </c>
      <c r="G92" s="309"/>
      <c r="H92" s="309"/>
      <c r="I92" s="309"/>
      <c r="J92" s="310"/>
    </row>
    <row r="93" spans="1:10" ht="36" customHeight="1" x14ac:dyDescent="0.25">
      <c r="A93" s="7" t="s">
        <v>111</v>
      </c>
      <c r="B93" s="103" t="s">
        <v>183</v>
      </c>
      <c r="C93" s="104"/>
      <c r="D93" s="104"/>
      <c r="E93" s="105"/>
      <c r="F93" s="247">
        <v>60739.199999999997</v>
      </c>
      <c r="G93" s="309"/>
      <c r="H93" s="309"/>
      <c r="I93" s="309"/>
      <c r="J93" s="310"/>
    </row>
    <row r="94" spans="1:10" ht="36" customHeight="1" x14ac:dyDescent="0.25">
      <c r="A94" s="7" t="s">
        <v>111</v>
      </c>
      <c r="B94" s="103" t="s">
        <v>184</v>
      </c>
      <c r="C94" s="104"/>
      <c r="D94" s="104"/>
      <c r="E94" s="105"/>
      <c r="F94" s="247">
        <v>12060</v>
      </c>
      <c r="G94" s="309"/>
      <c r="H94" s="309"/>
      <c r="I94" s="309"/>
      <c r="J94" s="310"/>
    </row>
    <row r="95" spans="1:10" ht="36" customHeight="1" x14ac:dyDescent="0.25">
      <c r="A95" s="7" t="s">
        <v>111</v>
      </c>
      <c r="B95" s="103" t="s">
        <v>185</v>
      </c>
      <c r="C95" s="104"/>
      <c r="D95" s="104"/>
      <c r="E95" s="105"/>
      <c r="F95" s="247">
        <v>12060</v>
      </c>
      <c r="G95" s="309"/>
      <c r="H95" s="309"/>
      <c r="I95" s="309"/>
      <c r="J95" s="310"/>
    </row>
    <row r="96" spans="1:10" ht="36" customHeight="1" x14ac:dyDescent="0.25">
      <c r="A96" s="7" t="s">
        <v>111</v>
      </c>
      <c r="B96" s="140" t="s">
        <v>186</v>
      </c>
      <c r="C96" s="141"/>
      <c r="D96" s="141"/>
      <c r="E96" s="142"/>
      <c r="F96" s="247">
        <v>18000</v>
      </c>
      <c r="G96" s="309"/>
      <c r="H96" s="309"/>
      <c r="I96" s="309"/>
      <c r="J96" s="310"/>
    </row>
    <row r="97" spans="1:10" ht="36" customHeight="1" x14ac:dyDescent="0.25">
      <c r="A97" s="7"/>
      <c r="B97" s="118" t="s">
        <v>187</v>
      </c>
      <c r="C97" s="119"/>
      <c r="D97" s="119"/>
      <c r="E97" s="120"/>
      <c r="F97" s="247">
        <v>21600</v>
      </c>
      <c r="G97" s="309"/>
      <c r="H97" s="309"/>
      <c r="I97" s="309"/>
      <c r="J97" s="310"/>
    </row>
    <row r="98" spans="1:10" ht="36" customHeight="1" x14ac:dyDescent="0.25">
      <c r="A98" s="7" t="s">
        <v>111</v>
      </c>
      <c r="B98" s="118" t="s">
        <v>188</v>
      </c>
      <c r="C98" s="119"/>
      <c r="D98" s="119"/>
      <c r="E98" s="120"/>
      <c r="F98" s="247">
        <v>3564</v>
      </c>
      <c r="G98" s="309"/>
      <c r="H98" s="309"/>
      <c r="I98" s="309"/>
      <c r="J98" s="310"/>
    </row>
    <row r="99" spans="1:10" ht="36" customHeight="1" x14ac:dyDescent="0.25">
      <c r="A99" s="7"/>
      <c r="B99" s="140" t="s">
        <v>189</v>
      </c>
      <c r="C99" s="141"/>
      <c r="D99" s="141"/>
      <c r="E99" s="142"/>
      <c r="F99" s="247">
        <v>12744</v>
      </c>
      <c r="G99" s="309"/>
      <c r="H99" s="309"/>
      <c r="I99" s="309"/>
      <c r="J99" s="310"/>
    </row>
    <row r="100" spans="1:10" ht="36" customHeight="1" x14ac:dyDescent="0.25">
      <c r="B100" s="140" t="s">
        <v>190</v>
      </c>
      <c r="C100" s="141"/>
      <c r="D100" s="141"/>
      <c r="E100" s="142"/>
      <c r="F100" s="247">
        <v>9216</v>
      </c>
      <c r="G100" s="309"/>
      <c r="H100" s="309"/>
      <c r="I100" s="309"/>
      <c r="J100" s="310"/>
    </row>
    <row r="101" spans="1:10" ht="36" customHeight="1" x14ac:dyDescent="0.25">
      <c r="A101" s="7" t="s">
        <v>111</v>
      </c>
      <c r="B101" s="103" t="s">
        <v>191</v>
      </c>
      <c r="C101" s="104"/>
      <c r="D101" s="104"/>
      <c r="E101" s="105"/>
      <c r="F101" s="247">
        <v>55224</v>
      </c>
      <c r="G101" s="309"/>
      <c r="H101" s="309"/>
      <c r="I101" s="309"/>
      <c r="J101" s="310"/>
    </row>
    <row r="102" spans="1:10" ht="36" customHeight="1" x14ac:dyDescent="0.25">
      <c r="A102" s="7" t="s">
        <v>111</v>
      </c>
      <c r="B102" s="140" t="s">
        <v>192</v>
      </c>
      <c r="C102" s="141"/>
      <c r="D102" s="141"/>
      <c r="E102" s="142"/>
      <c r="F102" s="247">
        <v>12060</v>
      </c>
      <c r="G102" s="309"/>
      <c r="H102" s="309"/>
      <c r="I102" s="309"/>
      <c r="J102" s="310"/>
    </row>
    <row r="103" spans="1:10" ht="37.5" customHeight="1" x14ac:dyDescent="0.25">
      <c r="A103" s="7"/>
      <c r="B103" s="103" t="s">
        <v>193</v>
      </c>
      <c r="C103" s="104"/>
      <c r="D103" s="104"/>
      <c r="E103" s="105"/>
      <c r="F103" s="247">
        <v>6372</v>
      </c>
      <c r="G103" s="309"/>
      <c r="H103" s="309"/>
      <c r="I103" s="309"/>
      <c r="J103" s="310"/>
    </row>
    <row r="104" spans="1:10" ht="36" customHeight="1" x14ac:dyDescent="0.25">
      <c r="A104" s="7"/>
      <c r="B104" s="103" t="s">
        <v>194</v>
      </c>
      <c r="C104" s="104"/>
      <c r="D104" s="104"/>
      <c r="E104" s="105"/>
      <c r="F104" s="247">
        <v>27090</v>
      </c>
      <c r="G104" s="309"/>
      <c r="H104" s="309"/>
      <c r="I104" s="309"/>
      <c r="J104" s="310"/>
    </row>
    <row r="105" spans="1:10" ht="36" customHeight="1" x14ac:dyDescent="0.25">
      <c r="A105" s="7"/>
      <c r="B105" s="103" t="s">
        <v>195</v>
      </c>
      <c r="C105" s="104"/>
      <c r="D105" s="104"/>
      <c r="E105" s="138"/>
      <c r="F105" s="247">
        <v>33030</v>
      </c>
      <c r="G105" s="309"/>
      <c r="H105" s="309"/>
      <c r="I105" s="309"/>
      <c r="J105" s="310"/>
    </row>
    <row r="106" spans="1:10" ht="36" customHeight="1" x14ac:dyDescent="0.25">
      <c r="A106" s="7" t="s">
        <v>113</v>
      </c>
      <c r="B106" s="103" t="s">
        <v>196</v>
      </c>
      <c r="C106" s="104"/>
      <c r="D106" s="104"/>
      <c r="E106" s="105"/>
      <c r="F106" s="247">
        <v>38160</v>
      </c>
      <c r="G106" s="309"/>
      <c r="H106" s="309"/>
      <c r="I106" s="309"/>
      <c r="J106" s="310"/>
    </row>
    <row r="107" spans="1:10" ht="36" customHeight="1" x14ac:dyDescent="0.25">
      <c r="A107" s="7" t="s">
        <v>113</v>
      </c>
      <c r="B107" s="103" t="s">
        <v>197</v>
      </c>
      <c r="C107" s="104"/>
      <c r="D107" s="104"/>
      <c r="E107" s="105"/>
      <c r="F107" s="247">
        <v>33840</v>
      </c>
      <c r="G107" s="309"/>
      <c r="H107" s="309"/>
      <c r="I107" s="309"/>
      <c r="J107" s="310"/>
    </row>
    <row r="108" spans="1:10" ht="36" customHeight="1" x14ac:dyDescent="0.25">
      <c r="A108" s="7" t="s">
        <v>113</v>
      </c>
      <c r="B108" s="103" t="s">
        <v>198</v>
      </c>
      <c r="C108" s="104"/>
      <c r="D108" s="104"/>
      <c r="E108" s="105"/>
      <c r="F108" s="247">
        <v>28080</v>
      </c>
      <c r="G108" s="309"/>
      <c r="H108" s="309"/>
      <c r="I108" s="309"/>
      <c r="J108" s="310"/>
    </row>
    <row r="109" spans="1:10" ht="36" customHeight="1" x14ac:dyDescent="0.25">
      <c r="A109" s="7" t="s">
        <v>113</v>
      </c>
      <c r="B109" s="103" t="s">
        <v>199</v>
      </c>
      <c r="C109" s="104"/>
      <c r="D109" s="104"/>
      <c r="E109" s="105"/>
      <c r="F109" s="247">
        <v>71280</v>
      </c>
      <c r="G109" s="309"/>
      <c r="H109" s="309"/>
      <c r="I109" s="309"/>
      <c r="J109" s="310"/>
    </row>
    <row r="110" spans="1:10" ht="36" customHeight="1" x14ac:dyDescent="0.25">
      <c r="A110" s="7" t="s">
        <v>113</v>
      </c>
      <c r="B110" s="103" t="s">
        <v>200</v>
      </c>
      <c r="C110" s="104"/>
      <c r="D110" s="104"/>
      <c r="E110" s="105"/>
      <c r="F110" s="247">
        <v>85536</v>
      </c>
      <c r="G110" s="309"/>
      <c r="H110" s="309"/>
      <c r="I110" s="309"/>
      <c r="J110" s="310"/>
    </row>
    <row r="111" spans="1:10" ht="36" customHeight="1" x14ac:dyDescent="0.25">
      <c r="A111" s="7" t="s">
        <v>113</v>
      </c>
      <c r="B111" s="103" t="s">
        <v>201</v>
      </c>
      <c r="C111" s="104"/>
      <c r="D111" s="104"/>
      <c r="E111" s="105"/>
      <c r="F111" s="247">
        <v>17280</v>
      </c>
      <c r="G111" s="309"/>
      <c r="H111" s="309"/>
      <c r="I111" s="309"/>
      <c r="J111" s="310"/>
    </row>
    <row r="112" spans="1:10" ht="36" customHeight="1" x14ac:dyDescent="0.25">
      <c r="A112" s="7" t="s">
        <v>113</v>
      </c>
      <c r="B112" s="103" t="s">
        <v>202</v>
      </c>
      <c r="C112" s="104"/>
      <c r="D112" s="104"/>
      <c r="E112" s="105"/>
      <c r="F112" s="247">
        <v>17280</v>
      </c>
      <c r="G112" s="309"/>
      <c r="H112" s="309"/>
      <c r="I112" s="309"/>
      <c r="J112" s="310"/>
    </row>
    <row r="113" spans="1:10" ht="36" customHeight="1" x14ac:dyDescent="0.25">
      <c r="A113" s="7" t="s">
        <v>113</v>
      </c>
      <c r="B113" s="103" t="s">
        <v>203</v>
      </c>
      <c r="C113" s="104"/>
      <c r="D113" s="104"/>
      <c r="E113" s="105"/>
      <c r="F113" s="247">
        <v>25200</v>
      </c>
      <c r="G113" s="309"/>
      <c r="H113" s="309"/>
      <c r="I113" s="309"/>
      <c r="J113" s="310"/>
    </row>
    <row r="114" spans="1:10" ht="36" customHeight="1" x14ac:dyDescent="0.25">
      <c r="A114" s="7" t="s">
        <v>113</v>
      </c>
      <c r="B114" s="103" t="s">
        <v>204</v>
      </c>
      <c r="C114" s="104"/>
      <c r="D114" s="104"/>
      <c r="E114" s="105"/>
      <c r="F114" s="247">
        <v>5040</v>
      </c>
      <c r="G114" s="309"/>
      <c r="H114" s="309"/>
      <c r="I114" s="309"/>
      <c r="J114" s="310"/>
    </row>
    <row r="115" spans="1:10" ht="36" customHeight="1" x14ac:dyDescent="0.25">
      <c r="A115" s="7" t="s">
        <v>113</v>
      </c>
      <c r="B115" s="103" t="s">
        <v>205</v>
      </c>
      <c r="C115" s="104"/>
      <c r="D115" s="104"/>
      <c r="E115" s="105"/>
      <c r="F115" s="247">
        <v>77760</v>
      </c>
      <c r="G115" s="309"/>
      <c r="H115" s="309"/>
      <c r="I115" s="309"/>
      <c r="J115" s="310"/>
    </row>
    <row r="116" spans="1:10" ht="36" customHeight="1" thickBot="1" x14ac:dyDescent="0.3">
      <c r="A116" s="7" t="s">
        <v>113</v>
      </c>
      <c r="B116" s="103" t="s">
        <v>206</v>
      </c>
      <c r="C116" s="104"/>
      <c r="D116" s="104"/>
      <c r="E116" s="105"/>
      <c r="F116" s="247">
        <v>17280</v>
      </c>
      <c r="G116" s="309"/>
      <c r="H116" s="309"/>
      <c r="I116" s="309"/>
      <c r="J116" s="310"/>
    </row>
    <row r="117" spans="1:10" ht="36" customHeight="1" thickBot="1" x14ac:dyDescent="0.3">
      <c r="A117" s="7"/>
      <c r="B117" s="38" t="s">
        <v>207</v>
      </c>
      <c r="C117" s="39"/>
      <c r="D117" s="39"/>
      <c r="E117" s="40"/>
      <c r="F117" s="277"/>
      <c r="G117" s="278"/>
      <c r="H117" s="278"/>
      <c r="I117" s="278"/>
      <c r="J117" s="279"/>
    </row>
    <row r="118" spans="1:10" ht="22.5" customHeight="1" thickBot="1" x14ac:dyDescent="0.3">
      <c r="A118" s="7" t="s">
        <v>111</v>
      </c>
      <c r="B118" s="190" t="s">
        <v>208</v>
      </c>
      <c r="C118" s="191"/>
      <c r="D118" s="191"/>
      <c r="E118" s="191"/>
      <c r="F118" s="191"/>
      <c r="G118" s="191"/>
      <c r="H118" s="191"/>
      <c r="I118" s="191"/>
      <c r="J118" s="192"/>
    </row>
    <row r="119" spans="1:10" ht="36" customHeight="1" x14ac:dyDescent="0.25">
      <c r="A119" s="7"/>
      <c r="B119" s="171" t="s">
        <v>209</v>
      </c>
      <c r="C119" s="193"/>
      <c r="D119" s="193"/>
      <c r="E119" s="194"/>
      <c r="F119" s="121">
        <v>60</v>
      </c>
      <c r="G119" s="122"/>
      <c r="H119" s="122"/>
      <c r="I119" s="122"/>
      <c r="J119" s="123"/>
    </row>
    <row r="120" spans="1:10" ht="36" customHeight="1" x14ac:dyDescent="0.25">
      <c r="A120" s="7"/>
      <c r="B120" s="103" t="s">
        <v>210</v>
      </c>
      <c r="C120" s="104"/>
      <c r="D120" s="104"/>
      <c r="E120" s="105"/>
      <c r="F120" s="106">
        <v>60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211</v>
      </c>
      <c r="C121" s="104"/>
      <c r="D121" s="104"/>
      <c r="E121" s="105"/>
      <c r="F121" s="106">
        <v>120</v>
      </c>
      <c r="G121" s="107"/>
      <c r="H121" s="107"/>
      <c r="I121" s="107"/>
      <c r="J121" s="108"/>
    </row>
    <row r="122" spans="1:10" ht="36" customHeight="1" thickBot="1" x14ac:dyDescent="0.3">
      <c r="A122" s="7"/>
      <c r="B122" s="112" t="s">
        <v>212</v>
      </c>
      <c r="C122" s="113"/>
      <c r="D122" s="113"/>
      <c r="E122" s="114"/>
      <c r="F122" s="277"/>
      <c r="G122" s="278"/>
      <c r="H122" s="278"/>
      <c r="I122" s="278"/>
      <c r="J122" s="279"/>
    </row>
    <row r="123" spans="1:10" ht="36" customHeight="1" x14ac:dyDescent="0.25">
      <c r="A123" s="7" t="s">
        <v>111</v>
      </c>
      <c r="B123" s="103" t="s">
        <v>213</v>
      </c>
      <c r="C123" s="104"/>
      <c r="D123" s="104"/>
      <c r="E123" s="105"/>
      <c r="F123" s="41">
        <f>H123*1.2</f>
        <v>15508.8</v>
      </c>
      <c r="G123" s="42">
        <f>H123*1.1</f>
        <v>14216.400000000001</v>
      </c>
      <c r="H123" s="42">
        <v>12924</v>
      </c>
      <c r="I123" s="42">
        <f>H123*0.75</f>
        <v>9693</v>
      </c>
      <c r="J123" s="43">
        <f>H123*0.5</f>
        <v>6462</v>
      </c>
    </row>
    <row r="124" spans="1:10" ht="36" customHeight="1" x14ac:dyDescent="0.25">
      <c r="A124" s="7" t="s">
        <v>111</v>
      </c>
      <c r="B124" s="103" t="s">
        <v>214</v>
      </c>
      <c r="C124" s="104"/>
      <c r="D124" s="104"/>
      <c r="E124" s="105"/>
      <c r="F124" s="106">
        <v>7092</v>
      </c>
      <c r="G124" s="107"/>
      <c r="H124" s="107"/>
      <c r="I124" s="107"/>
      <c r="J124" s="108"/>
    </row>
    <row r="125" spans="1:10" ht="36" customHeight="1" x14ac:dyDescent="0.25">
      <c r="A125" s="7" t="s">
        <v>111</v>
      </c>
      <c r="B125" s="103" t="s">
        <v>215</v>
      </c>
      <c r="C125" s="104"/>
      <c r="D125" s="104"/>
      <c r="E125" s="105"/>
      <c r="F125" s="106">
        <v>6948</v>
      </c>
      <c r="G125" s="107"/>
      <c r="H125" s="107"/>
      <c r="I125" s="107"/>
      <c r="J125" s="108"/>
    </row>
    <row r="126" spans="1:10" ht="36" customHeight="1" x14ac:dyDescent="0.25">
      <c r="A126" s="7" t="s">
        <v>113</v>
      </c>
      <c r="B126" s="103" t="s">
        <v>216</v>
      </c>
      <c r="C126" s="104"/>
      <c r="D126" s="104"/>
      <c r="E126" s="105"/>
      <c r="F126" s="41">
        <f>H126*1.2</f>
        <v>22464</v>
      </c>
      <c r="G126" s="42">
        <f>H126*1.1</f>
        <v>20592</v>
      </c>
      <c r="H126" s="42">
        <v>18720</v>
      </c>
      <c r="I126" s="42">
        <f>H126*0.75</f>
        <v>14040</v>
      </c>
      <c r="J126" s="43">
        <f>H126*0.5</f>
        <v>9360</v>
      </c>
    </row>
    <row r="127" spans="1:10" ht="36" customHeight="1" x14ac:dyDescent="0.25">
      <c r="A127" s="7" t="s">
        <v>113</v>
      </c>
      <c r="B127" s="103" t="s">
        <v>217</v>
      </c>
      <c r="C127" s="104"/>
      <c r="D127" s="104"/>
      <c r="E127" s="105"/>
      <c r="F127" s="106">
        <v>10080</v>
      </c>
      <c r="G127" s="107"/>
      <c r="H127" s="107"/>
      <c r="I127" s="107"/>
      <c r="J127" s="108"/>
    </row>
    <row r="128" spans="1:10" ht="36" customHeight="1" x14ac:dyDescent="0.25">
      <c r="A128" s="7" t="s">
        <v>113</v>
      </c>
      <c r="B128" s="103" t="s">
        <v>218</v>
      </c>
      <c r="C128" s="104"/>
      <c r="D128" s="104"/>
      <c r="E128" s="105"/>
      <c r="F128" s="106">
        <v>10080</v>
      </c>
      <c r="G128" s="107"/>
      <c r="H128" s="107"/>
      <c r="I128" s="107"/>
      <c r="J128" s="108"/>
    </row>
    <row r="129" spans="1:10" ht="36" customHeight="1" thickBot="1" x14ac:dyDescent="0.3">
      <c r="A129" s="7"/>
      <c r="B129" s="103" t="s">
        <v>219</v>
      </c>
      <c r="C129" s="104"/>
      <c r="D129" s="104"/>
      <c r="E129" s="105"/>
      <c r="F129" s="247">
        <v>12924</v>
      </c>
      <c r="G129" s="309"/>
      <c r="H129" s="309"/>
      <c r="I129" s="309"/>
      <c r="J129" s="310"/>
    </row>
    <row r="130" spans="1:10" ht="54" customHeight="1" thickBot="1" x14ac:dyDescent="0.3">
      <c r="A130" s="7"/>
      <c r="B130" s="112" t="s">
        <v>220</v>
      </c>
      <c r="C130" s="113"/>
      <c r="D130" s="113"/>
      <c r="E130" s="114"/>
      <c r="F130" s="115"/>
      <c r="G130" s="116"/>
      <c r="H130" s="116"/>
      <c r="I130" s="116"/>
      <c r="J130" s="117"/>
    </row>
    <row r="131" spans="1:10" ht="36" customHeight="1" x14ac:dyDescent="0.25">
      <c r="A131" s="7"/>
      <c r="B131" s="118" t="s">
        <v>221</v>
      </c>
      <c r="C131" s="119"/>
      <c r="D131" s="119"/>
      <c r="E131" s="120"/>
      <c r="F131" s="121">
        <v>17352</v>
      </c>
      <c r="G131" s="122"/>
      <c r="H131" s="122"/>
      <c r="I131" s="122"/>
      <c r="J131" s="123"/>
    </row>
    <row r="132" spans="1:10" ht="36" customHeight="1" x14ac:dyDescent="0.25">
      <c r="A132" s="7"/>
      <c r="B132" s="103" t="s">
        <v>222</v>
      </c>
      <c r="C132" s="104"/>
      <c r="D132" s="104"/>
      <c r="E132" s="105"/>
      <c r="F132" s="106">
        <v>35064</v>
      </c>
      <c r="G132" s="107"/>
      <c r="H132" s="107"/>
      <c r="I132" s="107"/>
      <c r="J132" s="108"/>
    </row>
    <row r="133" spans="1:10" ht="36" customHeight="1" x14ac:dyDescent="0.25">
      <c r="A133" s="7"/>
      <c r="B133" s="103" t="s">
        <v>223</v>
      </c>
      <c r="C133" s="104"/>
      <c r="D133" s="104"/>
      <c r="E133" s="105"/>
      <c r="F133" s="106">
        <v>43920</v>
      </c>
      <c r="G133" s="107"/>
      <c r="H133" s="107"/>
      <c r="I133" s="107"/>
      <c r="J133" s="108"/>
    </row>
    <row r="134" spans="1:10" ht="36" customHeight="1" x14ac:dyDescent="0.25">
      <c r="A134" s="7"/>
      <c r="B134" s="103" t="s">
        <v>224</v>
      </c>
      <c r="C134" s="104"/>
      <c r="D134" s="104"/>
      <c r="E134" s="105"/>
      <c r="F134" s="106">
        <v>360</v>
      </c>
      <c r="G134" s="107"/>
      <c r="H134" s="107"/>
      <c r="I134" s="107"/>
      <c r="J134" s="108"/>
    </row>
    <row r="135" spans="1:10" ht="36" customHeight="1" x14ac:dyDescent="0.25">
      <c r="A135" s="7"/>
      <c r="B135" s="103" t="s">
        <v>225</v>
      </c>
      <c r="C135" s="104"/>
      <c r="D135" s="104"/>
      <c r="E135" s="105"/>
      <c r="F135" s="106">
        <v>26568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226</v>
      </c>
      <c r="C136" s="104"/>
      <c r="D136" s="104"/>
      <c r="E136" s="105"/>
      <c r="F136" s="106">
        <v>52740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227</v>
      </c>
      <c r="C137" s="104"/>
      <c r="D137" s="104"/>
      <c r="E137" s="105"/>
      <c r="F137" s="106">
        <v>65844</v>
      </c>
      <c r="G137" s="107"/>
      <c r="H137" s="107"/>
      <c r="I137" s="107"/>
      <c r="J137" s="108"/>
    </row>
    <row r="138" spans="1:10" ht="36" customHeight="1" thickBot="1" x14ac:dyDescent="0.3">
      <c r="A138" s="7"/>
      <c r="B138" s="109" t="s">
        <v>228</v>
      </c>
      <c r="C138" s="110"/>
      <c r="D138" s="110"/>
      <c r="E138" s="111"/>
      <c r="F138" s="94">
        <v>1080</v>
      </c>
      <c r="G138" s="95"/>
      <c r="H138" s="95"/>
      <c r="I138" s="95"/>
      <c r="J138" s="96"/>
    </row>
    <row r="139" spans="1:10" ht="36" customHeight="1" x14ac:dyDescent="0.25">
      <c r="A139" s="7"/>
      <c r="B139" s="304" t="s">
        <v>208</v>
      </c>
      <c r="C139" s="305"/>
      <c r="D139" s="305"/>
      <c r="E139" s="305"/>
      <c r="F139" s="305"/>
      <c r="G139" s="305"/>
      <c r="H139" s="305"/>
      <c r="I139" s="305"/>
      <c r="J139" s="306"/>
    </row>
    <row r="140" spans="1:10" ht="36" customHeight="1" thickBot="1" x14ac:dyDescent="0.3">
      <c r="A140" s="7"/>
      <c r="B140" s="329" t="s">
        <v>229</v>
      </c>
      <c r="C140" s="329"/>
      <c r="D140" s="329"/>
      <c r="E140" s="329"/>
      <c r="F140" s="318">
        <v>90</v>
      </c>
      <c r="G140" s="318"/>
      <c r="H140" s="318"/>
      <c r="I140" s="318"/>
      <c r="J140" s="319"/>
    </row>
    <row r="141" spans="1:10" ht="24" thickBot="1" x14ac:dyDescent="0.3">
      <c r="A141" s="7"/>
      <c r="B141" s="97"/>
      <c r="C141" s="98"/>
      <c r="D141" s="98"/>
      <c r="E141" s="99"/>
      <c r="F141" s="100"/>
      <c r="G141" s="101"/>
      <c r="H141" s="101"/>
      <c r="I141" s="101"/>
      <c r="J141" s="102"/>
    </row>
    <row r="142" spans="1:10" ht="21" customHeight="1" x14ac:dyDescent="0.25">
      <c r="A142" s="7"/>
      <c r="B142" s="27"/>
      <c r="C142" s="28"/>
      <c r="D142" s="28"/>
      <c r="E142" s="28"/>
      <c r="F142" s="29"/>
      <c r="G142" s="29"/>
      <c r="H142" s="29"/>
      <c r="I142" s="29"/>
      <c r="J142" s="29"/>
    </row>
    <row r="143" spans="1:10" ht="56.25" customHeight="1" x14ac:dyDescent="0.25">
      <c r="A143" s="7"/>
      <c r="B143" s="85" t="s">
        <v>274</v>
      </c>
      <c r="C143" s="85"/>
      <c r="D143" s="85"/>
      <c r="E143" s="85"/>
      <c r="F143" s="85"/>
      <c r="G143" s="85"/>
      <c r="H143" s="85"/>
      <c r="I143" s="85"/>
      <c r="J143" s="85"/>
    </row>
    <row r="144" spans="1:10" ht="41.25" customHeight="1" x14ac:dyDescent="0.25">
      <c r="A144" s="7"/>
      <c r="B144" s="85" t="s">
        <v>231</v>
      </c>
      <c r="C144" s="85"/>
      <c r="D144" s="85"/>
      <c r="E144" s="85"/>
      <c r="F144" s="85"/>
      <c r="G144" s="85"/>
      <c r="H144" s="85"/>
      <c r="I144" s="85"/>
      <c r="J144" s="85"/>
    </row>
    <row r="145" spans="1:10" ht="21" x14ac:dyDescent="0.25">
      <c r="A145" s="7" t="s">
        <v>113</v>
      </c>
      <c r="B145" s="86" t="s">
        <v>278</v>
      </c>
      <c r="C145" s="86"/>
      <c r="D145" s="86"/>
      <c r="E145" s="86"/>
      <c r="F145" s="86"/>
      <c r="G145" s="86"/>
      <c r="H145" s="86"/>
      <c r="I145" s="86"/>
      <c r="J145" s="86"/>
    </row>
    <row r="146" spans="1:10" ht="42" customHeight="1" x14ac:dyDescent="0.25">
      <c r="A146" s="7"/>
      <c r="B146" s="87" t="s">
        <v>233</v>
      </c>
      <c r="C146" s="87"/>
      <c r="D146" s="87"/>
      <c r="E146" s="87"/>
      <c r="F146" s="87"/>
      <c r="G146" s="87"/>
      <c r="H146" s="87"/>
      <c r="I146" s="87"/>
      <c r="J146" s="87"/>
    </row>
    <row r="147" spans="1:10" ht="21" x14ac:dyDescent="0.25">
      <c r="A147" s="7"/>
    </row>
  </sheetData>
  <sheetProtection selectLockedCells="1" selectUnlockedCells="1"/>
  <mergeCells count="27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0:E110"/>
    <mergeCell ref="F110:J110"/>
    <mergeCell ref="B111:E111"/>
    <mergeCell ref="F111:J111"/>
    <mergeCell ref="B112:E112"/>
    <mergeCell ref="F112:J112"/>
    <mergeCell ref="B107:E107"/>
    <mergeCell ref="F107:J107"/>
    <mergeCell ref="B108:E108"/>
    <mergeCell ref="F108:J108"/>
    <mergeCell ref="B109:E109"/>
    <mergeCell ref="F109:J109"/>
    <mergeCell ref="B116:E116"/>
    <mergeCell ref="F116:J116"/>
    <mergeCell ref="F117:J117"/>
    <mergeCell ref="B118:J118"/>
    <mergeCell ref="B119:E119"/>
    <mergeCell ref="F119:J119"/>
    <mergeCell ref="B113:E113"/>
    <mergeCell ref="F113:J113"/>
    <mergeCell ref="B114:E114"/>
    <mergeCell ref="F114:J114"/>
    <mergeCell ref="B115:E115"/>
    <mergeCell ref="F115:J115"/>
    <mergeCell ref="B123:E123"/>
    <mergeCell ref="B124:E124"/>
    <mergeCell ref="F124:J124"/>
    <mergeCell ref="B125:E125"/>
    <mergeCell ref="F125:J125"/>
    <mergeCell ref="B126:E126"/>
    <mergeCell ref="B120:E120"/>
    <mergeCell ref="F120:J120"/>
    <mergeCell ref="B121:E121"/>
    <mergeCell ref="F121:J121"/>
    <mergeCell ref="B122:E122"/>
    <mergeCell ref="F122:J122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44:J144"/>
    <mergeCell ref="B145:J145"/>
    <mergeCell ref="B146:J146"/>
    <mergeCell ref="B139:J139"/>
    <mergeCell ref="B140:E140"/>
    <mergeCell ref="F140:J140"/>
    <mergeCell ref="B141:E141"/>
    <mergeCell ref="F141:J141"/>
    <mergeCell ref="B143:J14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J241"/>
  <sheetViews>
    <sheetView view="pageBreakPreview" zoomScale="50" zoomScaleNormal="60" zoomScaleSheetLayoutView="50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27.28515625" style="8" hidden="1" customWidth="1"/>
    <col min="2" max="2" width="30.7109375" style="33" customWidth="1"/>
    <col min="3" max="5" width="30.7109375" style="8" customWidth="1"/>
    <col min="6" max="10" width="24.7109375" style="8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44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339</v>
      </c>
      <c r="C8" s="269"/>
      <c r="D8" s="269"/>
      <c r="E8" s="270"/>
      <c r="F8" s="18">
        <f>H8*1.2</f>
        <v>133747.19999999998</v>
      </c>
      <c r="G8" s="18">
        <f>H8*1.1</f>
        <v>122601.60000000001</v>
      </c>
      <c r="H8" s="18">
        <v>111456</v>
      </c>
      <c r="I8" s="18">
        <f>H8*0.75</f>
        <v>83592</v>
      </c>
      <c r="J8" s="18">
        <f>H8*0.5</f>
        <v>55728</v>
      </c>
    </row>
    <row r="9" spans="1:10" ht="36" customHeight="1" thickBot="1" x14ac:dyDescent="0.3">
      <c r="A9" s="7" t="s">
        <v>113</v>
      </c>
      <c r="B9" s="171" t="s">
        <v>340</v>
      </c>
      <c r="C9" s="172"/>
      <c r="D9" s="172"/>
      <c r="E9" s="120"/>
      <c r="F9" s="84">
        <f>H9*1.2</f>
        <v>802656</v>
      </c>
      <c r="G9" s="84">
        <f>H9*1.1</f>
        <v>735768.00000000012</v>
      </c>
      <c r="H9" s="84">
        <v>668880</v>
      </c>
      <c r="I9" s="84">
        <f>H9*0.75</f>
        <v>501660</v>
      </c>
      <c r="J9" s="84">
        <f>H9*0.5</f>
        <v>334440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341</v>
      </c>
      <c r="C11" s="269"/>
      <c r="D11" s="269"/>
      <c r="E11" s="270"/>
      <c r="F11" s="18">
        <f>H11*1.2</f>
        <v>164462.39999999999</v>
      </c>
      <c r="G11" s="18">
        <f>H11*1.1</f>
        <v>150757.20000000001</v>
      </c>
      <c r="H11" s="18">
        <v>137052</v>
      </c>
      <c r="I11" s="18">
        <f>H11*0.75</f>
        <v>102789</v>
      </c>
      <c r="J11" s="18">
        <f>H11*0.5</f>
        <v>68526</v>
      </c>
    </row>
    <row r="12" spans="1:10" ht="36" customHeight="1" thickBot="1" x14ac:dyDescent="0.3">
      <c r="A12" s="7" t="s">
        <v>113</v>
      </c>
      <c r="B12" s="171" t="s">
        <v>342</v>
      </c>
      <c r="C12" s="172"/>
      <c r="D12" s="172"/>
      <c r="E12" s="120"/>
      <c r="F12" s="84">
        <f>H12*1.2</f>
        <v>987552</v>
      </c>
      <c r="G12" s="84">
        <f>H12*1.1</f>
        <v>905256.00000000012</v>
      </c>
      <c r="H12" s="84">
        <v>822960</v>
      </c>
      <c r="I12" s="84">
        <f>H12*0.75</f>
        <v>617220</v>
      </c>
      <c r="J12" s="84">
        <f>H12*0.5</f>
        <v>411480</v>
      </c>
    </row>
    <row r="13" spans="1:10" ht="24" customHeight="1" thickBot="1" x14ac:dyDescent="0.3">
      <c r="A13" s="7"/>
      <c r="B13" s="97"/>
      <c r="C13" s="98"/>
      <c r="D13" s="98"/>
      <c r="E13" s="99"/>
      <c r="F13" s="100"/>
      <c r="G13" s="101"/>
      <c r="H13" s="101"/>
      <c r="I13" s="101"/>
      <c r="J13" s="102"/>
    </row>
    <row r="14" spans="1:10" ht="36" customHeight="1" x14ac:dyDescent="0.25">
      <c r="A14" s="7" t="s">
        <v>111</v>
      </c>
      <c r="B14" s="140" t="s">
        <v>259</v>
      </c>
      <c r="C14" s="138"/>
      <c r="D14" s="138"/>
      <c r="E14" s="105"/>
      <c r="F14" s="106">
        <v>1620</v>
      </c>
      <c r="G14" s="107"/>
      <c r="H14" s="107"/>
      <c r="I14" s="107"/>
      <c r="J14" s="108"/>
    </row>
    <row r="15" spans="1:10" ht="36" customHeight="1" thickBot="1" x14ac:dyDescent="0.3">
      <c r="A15" s="7" t="s">
        <v>113</v>
      </c>
      <c r="B15" s="140" t="s">
        <v>260</v>
      </c>
      <c r="C15" s="138"/>
      <c r="D15" s="138"/>
      <c r="E15" s="105"/>
      <c r="F15" s="106">
        <v>10080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"&amp;MIN(F18:F117)&amp;" до "&amp;MAX(F18:F97)</f>
        <v>Цена от 11484 до 918720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343</v>
      </c>
      <c r="C18" s="138"/>
      <c r="D18" s="138"/>
      <c r="E18" s="105"/>
      <c r="F18" s="106">
        <v>11484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344</v>
      </c>
      <c r="C19" s="138"/>
      <c r="D19" s="138"/>
      <c r="E19" s="105"/>
      <c r="F19" s="106">
        <v>22968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345</v>
      </c>
      <c r="C20" s="138"/>
      <c r="D20" s="138"/>
      <c r="E20" s="105"/>
      <c r="F20" s="106">
        <v>34452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346</v>
      </c>
      <c r="C21" s="138"/>
      <c r="D21" s="138"/>
      <c r="E21" s="105"/>
      <c r="F21" s="106">
        <v>45936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347</v>
      </c>
      <c r="C22" s="138"/>
      <c r="D22" s="138"/>
      <c r="E22" s="105"/>
      <c r="F22" s="106">
        <v>57420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348</v>
      </c>
      <c r="C23" s="138"/>
      <c r="D23" s="138"/>
      <c r="E23" s="105"/>
      <c r="F23" s="106">
        <v>68904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349</v>
      </c>
      <c r="C24" s="138"/>
      <c r="D24" s="138"/>
      <c r="E24" s="105"/>
      <c r="F24" s="106">
        <v>80388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350</v>
      </c>
      <c r="C25" s="138"/>
      <c r="D25" s="138"/>
      <c r="E25" s="105"/>
      <c r="F25" s="106">
        <v>91872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351</v>
      </c>
      <c r="C26" s="138"/>
      <c r="D26" s="138"/>
      <c r="E26" s="105"/>
      <c r="F26" s="106">
        <v>103356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352</v>
      </c>
      <c r="C27" s="138"/>
      <c r="D27" s="138"/>
      <c r="E27" s="105"/>
      <c r="F27" s="106">
        <v>114840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353</v>
      </c>
      <c r="C28" s="138"/>
      <c r="D28" s="138"/>
      <c r="E28" s="105"/>
      <c r="F28" s="106">
        <v>126324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354</v>
      </c>
      <c r="C29" s="138"/>
      <c r="D29" s="138"/>
      <c r="E29" s="105"/>
      <c r="F29" s="106">
        <v>137808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355</v>
      </c>
      <c r="C30" s="138"/>
      <c r="D30" s="138"/>
      <c r="E30" s="105"/>
      <c r="F30" s="106">
        <v>149292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356</v>
      </c>
      <c r="C31" s="138"/>
      <c r="D31" s="138"/>
      <c r="E31" s="105"/>
      <c r="F31" s="106">
        <v>160776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357</v>
      </c>
      <c r="C32" s="138"/>
      <c r="D32" s="138"/>
      <c r="E32" s="105"/>
      <c r="F32" s="106">
        <v>172260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358</v>
      </c>
      <c r="C33" s="138"/>
      <c r="D33" s="138"/>
      <c r="E33" s="105"/>
      <c r="F33" s="106">
        <v>183744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359</v>
      </c>
      <c r="C34" s="138"/>
      <c r="D34" s="138"/>
      <c r="E34" s="105"/>
      <c r="F34" s="106">
        <v>195228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360</v>
      </c>
      <c r="C35" s="138"/>
      <c r="D35" s="138"/>
      <c r="E35" s="105"/>
      <c r="F35" s="106">
        <v>206712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361</v>
      </c>
      <c r="C36" s="138"/>
      <c r="D36" s="138"/>
      <c r="E36" s="105"/>
      <c r="F36" s="106">
        <v>218196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362</v>
      </c>
      <c r="C37" s="138"/>
      <c r="D37" s="138"/>
      <c r="E37" s="105"/>
      <c r="F37" s="106">
        <v>229680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363</v>
      </c>
      <c r="C38" s="138"/>
      <c r="D38" s="138"/>
      <c r="E38" s="105"/>
      <c r="F38" s="106">
        <v>241164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364</v>
      </c>
      <c r="C39" s="138"/>
      <c r="D39" s="138"/>
      <c r="E39" s="105"/>
      <c r="F39" s="106">
        <v>252648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365</v>
      </c>
      <c r="C40" s="138"/>
      <c r="D40" s="138"/>
      <c r="E40" s="105"/>
      <c r="F40" s="106">
        <v>264132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366</v>
      </c>
      <c r="C41" s="138"/>
      <c r="D41" s="138"/>
      <c r="E41" s="105"/>
      <c r="F41" s="106">
        <v>275616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367</v>
      </c>
      <c r="C42" s="138"/>
      <c r="D42" s="138"/>
      <c r="E42" s="105"/>
      <c r="F42" s="106">
        <v>287100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368</v>
      </c>
      <c r="C43" s="138"/>
      <c r="D43" s="138"/>
      <c r="E43" s="105"/>
      <c r="F43" s="106">
        <v>298584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369</v>
      </c>
      <c r="C44" s="138"/>
      <c r="D44" s="138"/>
      <c r="E44" s="105"/>
      <c r="F44" s="106">
        <v>310068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370</v>
      </c>
      <c r="C45" s="138"/>
      <c r="D45" s="138"/>
      <c r="E45" s="105"/>
      <c r="F45" s="106">
        <v>321552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371</v>
      </c>
      <c r="C46" s="138"/>
      <c r="D46" s="138"/>
      <c r="E46" s="105"/>
      <c r="F46" s="106">
        <v>333036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372</v>
      </c>
      <c r="C47" s="138"/>
      <c r="D47" s="138"/>
      <c r="E47" s="105"/>
      <c r="F47" s="106">
        <v>344520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373</v>
      </c>
      <c r="C48" s="138"/>
      <c r="D48" s="138"/>
      <c r="E48" s="105"/>
      <c r="F48" s="106">
        <v>356004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374</v>
      </c>
      <c r="C49" s="138"/>
      <c r="D49" s="138"/>
      <c r="E49" s="105"/>
      <c r="F49" s="106">
        <v>367488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375</v>
      </c>
      <c r="C50" s="138"/>
      <c r="D50" s="138"/>
      <c r="E50" s="105"/>
      <c r="F50" s="106">
        <v>378972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376</v>
      </c>
      <c r="C51" s="138"/>
      <c r="D51" s="138"/>
      <c r="E51" s="105"/>
      <c r="F51" s="106">
        <v>390456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377</v>
      </c>
      <c r="C52" s="138"/>
      <c r="D52" s="138"/>
      <c r="E52" s="105"/>
      <c r="F52" s="106">
        <v>401940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378</v>
      </c>
      <c r="C53" s="138"/>
      <c r="D53" s="138"/>
      <c r="E53" s="105"/>
      <c r="F53" s="106">
        <v>413424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379</v>
      </c>
      <c r="C54" s="138"/>
      <c r="D54" s="138"/>
      <c r="E54" s="105"/>
      <c r="F54" s="106">
        <v>424908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380</v>
      </c>
      <c r="C55" s="138"/>
      <c r="D55" s="138"/>
      <c r="E55" s="105"/>
      <c r="F55" s="106">
        <v>436392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381</v>
      </c>
      <c r="C56" s="138"/>
      <c r="D56" s="138"/>
      <c r="E56" s="105"/>
      <c r="F56" s="106">
        <v>447876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382</v>
      </c>
      <c r="C57" s="138"/>
      <c r="D57" s="138"/>
      <c r="E57" s="105"/>
      <c r="F57" s="106">
        <v>459360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383</v>
      </c>
      <c r="C58" s="138"/>
      <c r="D58" s="138"/>
      <c r="E58" s="105"/>
      <c r="F58" s="106">
        <v>470844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384</v>
      </c>
      <c r="C59" s="138"/>
      <c r="D59" s="138"/>
      <c r="E59" s="105"/>
      <c r="F59" s="106">
        <v>482328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385</v>
      </c>
      <c r="C60" s="138"/>
      <c r="D60" s="138"/>
      <c r="E60" s="105"/>
      <c r="F60" s="106">
        <v>493812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386</v>
      </c>
      <c r="C61" s="138"/>
      <c r="D61" s="138"/>
      <c r="E61" s="105"/>
      <c r="F61" s="106">
        <v>505296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387</v>
      </c>
      <c r="C62" s="138"/>
      <c r="D62" s="138"/>
      <c r="E62" s="105"/>
      <c r="F62" s="106">
        <v>516780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388</v>
      </c>
      <c r="C63" s="138"/>
      <c r="D63" s="138"/>
      <c r="E63" s="105"/>
      <c r="F63" s="106">
        <v>528264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389</v>
      </c>
      <c r="C64" s="138"/>
      <c r="D64" s="138"/>
      <c r="E64" s="105"/>
      <c r="F64" s="106">
        <v>539748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390</v>
      </c>
      <c r="C65" s="138"/>
      <c r="D65" s="138"/>
      <c r="E65" s="105"/>
      <c r="F65" s="106">
        <v>551232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391</v>
      </c>
      <c r="C66" s="138"/>
      <c r="D66" s="138"/>
      <c r="E66" s="105"/>
      <c r="F66" s="106">
        <v>562716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392</v>
      </c>
      <c r="C67" s="138"/>
      <c r="D67" s="138"/>
      <c r="E67" s="105"/>
      <c r="F67" s="106">
        <v>574200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393</v>
      </c>
      <c r="C68" s="138"/>
      <c r="D68" s="138"/>
      <c r="E68" s="105"/>
      <c r="F68" s="106">
        <v>585684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394</v>
      </c>
      <c r="C69" s="138"/>
      <c r="D69" s="138"/>
      <c r="E69" s="105"/>
      <c r="F69" s="106">
        <v>597168</v>
      </c>
      <c r="G69" s="107"/>
      <c r="H69" s="107"/>
      <c r="I69" s="107"/>
      <c r="J69" s="108"/>
    </row>
    <row r="70" spans="1:10" ht="36" customHeight="1" outlineLevel="1" x14ac:dyDescent="0.25">
      <c r="A70" s="7"/>
      <c r="B70" s="140" t="s">
        <v>395</v>
      </c>
      <c r="C70" s="138"/>
      <c r="D70" s="138"/>
      <c r="E70" s="105"/>
      <c r="F70" s="106">
        <v>608652</v>
      </c>
      <c r="G70" s="107"/>
      <c r="H70" s="107"/>
      <c r="I70" s="107"/>
      <c r="J70" s="108"/>
    </row>
    <row r="71" spans="1:10" ht="36" customHeight="1" outlineLevel="1" x14ac:dyDescent="0.25">
      <c r="A71" s="7"/>
      <c r="B71" s="140" t="s">
        <v>396</v>
      </c>
      <c r="C71" s="138"/>
      <c r="D71" s="138"/>
      <c r="E71" s="105"/>
      <c r="F71" s="106">
        <v>620136</v>
      </c>
      <c r="G71" s="107"/>
      <c r="H71" s="107"/>
      <c r="I71" s="107"/>
      <c r="J71" s="108"/>
    </row>
    <row r="72" spans="1:10" ht="36" customHeight="1" outlineLevel="1" x14ac:dyDescent="0.25">
      <c r="A72" s="7"/>
      <c r="B72" s="140" t="s">
        <v>397</v>
      </c>
      <c r="C72" s="138"/>
      <c r="D72" s="138"/>
      <c r="E72" s="105"/>
      <c r="F72" s="106">
        <v>631620</v>
      </c>
      <c r="G72" s="107"/>
      <c r="H72" s="107"/>
      <c r="I72" s="107"/>
      <c r="J72" s="108"/>
    </row>
    <row r="73" spans="1:10" ht="36" customHeight="1" outlineLevel="1" x14ac:dyDescent="0.25">
      <c r="A73" s="7"/>
      <c r="B73" s="140" t="s">
        <v>398</v>
      </c>
      <c r="C73" s="138"/>
      <c r="D73" s="138"/>
      <c r="E73" s="105"/>
      <c r="F73" s="106">
        <v>643104</v>
      </c>
      <c r="G73" s="107"/>
      <c r="H73" s="107"/>
      <c r="I73" s="107"/>
      <c r="J73" s="108"/>
    </row>
    <row r="74" spans="1:10" ht="36" customHeight="1" outlineLevel="1" x14ac:dyDescent="0.25">
      <c r="A74" s="7"/>
      <c r="B74" s="140" t="s">
        <v>399</v>
      </c>
      <c r="C74" s="138"/>
      <c r="D74" s="138"/>
      <c r="E74" s="105"/>
      <c r="F74" s="106">
        <v>654588</v>
      </c>
      <c r="G74" s="107"/>
      <c r="H74" s="107"/>
      <c r="I74" s="107"/>
      <c r="J74" s="108"/>
    </row>
    <row r="75" spans="1:10" ht="36" customHeight="1" outlineLevel="1" x14ac:dyDescent="0.25">
      <c r="A75" s="7"/>
      <c r="B75" s="140" t="s">
        <v>400</v>
      </c>
      <c r="C75" s="138"/>
      <c r="D75" s="138"/>
      <c r="E75" s="105"/>
      <c r="F75" s="106">
        <v>666072</v>
      </c>
      <c r="G75" s="107"/>
      <c r="H75" s="107"/>
      <c r="I75" s="107"/>
      <c r="J75" s="108"/>
    </row>
    <row r="76" spans="1:10" ht="36" customHeight="1" outlineLevel="1" x14ac:dyDescent="0.25">
      <c r="A76" s="7"/>
      <c r="B76" s="140" t="s">
        <v>401</v>
      </c>
      <c r="C76" s="138"/>
      <c r="D76" s="138"/>
      <c r="E76" s="105"/>
      <c r="F76" s="106">
        <v>677556</v>
      </c>
      <c r="G76" s="107"/>
      <c r="H76" s="107"/>
      <c r="I76" s="107"/>
      <c r="J76" s="108"/>
    </row>
    <row r="77" spans="1:10" ht="36" customHeight="1" outlineLevel="1" x14ac:dyDescent="0.25">
      <c r="A77" s="7"/>
      <c r="B77" s="140" t="s">
        <v>402</v>
      </c>
      <c r="C77" s="138"/>
      <c r="D77" s="138"/>
      <c r="E77" s="105"/>
      <c r="F77" s="106">
        <v>689040</v>
      </c>
      <c r="G77" s="107"/>
      <c r="H77" s="107"/>
      <c r="I77" s="107"/>
      <c r="J77" s="108"/>
    </row>
    <row r="78" spans="1:10" ht="36" customHeight="1" outlineLevel="1" x14ac:dyDescent="0.25">
      <c r="A78" s="7"/>
      <c r="B78" s="140" t="s">
        <v>403</v>
      </c>
      <c r="C78" s="138"/>
      <c r="D78" s="138"/>
      <c r="E78" s="105"/>
      <c r="F78" s="106">
        <v>700524</v>
      </c>
      <c r="G78" s="107"/>
      <c r="H78" s="107"/>
      <c r="I78" s="107"/>
      <c r="J78" s="108"/>
    </row>
    <row r="79" spans="1:10" ht="36" customHeight="1" outlineLevel="1" x14ac:dyDescent="0.25">
      <c r="A79" s="7"/>
      <c r="B79" s="140" t="s">
        <v>404</v>
      </c>
      <c r="C79" s="138"/>
      <c r="D79" s="138"/>
      <c r="E79" s="105"/>
      <c r="F79" s="106">
        <v>712008</v>
      </c>
      <c r="G79" s="107"/>
      <c r="H79" s="107"/>
      <c r="I79" s="107"/>
      <c r="J79" s="108"/>
    </row>
    <row r="80" spans="1:10" ht="36" customHeight="1" outlineLevel="1" x14ac:dyDescent="0.25">
      <c r="A80" s="7"/>
      <c r="B80" s="140" t="s">
        <v>405</v>
      </c>
      <c r="C80" s="138"/>
      <c r="D80" s="138"/>
      <c r="E80" s="105"/>
      <c r="F80" s="106">
        <v>723492</v>
      </c>
      <c r="G80" s="107"/>
      <c r="H80" s="107"/>
      <c r="I80" s="107"/>
      <c r="J80" s="108"/>
    </row>
    <row r="81" spans="1:10" ht="36" customHeight="1" outlineLevel="1" x14ac:dyDescent="0.25">
      <c r="A81" s="7"/>
      <c r="B81" s="140" t="s">
        <v>406</v>
      </c>
      <c r="C81" s="138"/>
      <c r="D81" s="138"/>
      <c r="E81" s="105"/>
      <c r="F81" s="106">
        <v>734976</v>
      </c>
      <c r="G81" s="107"/>
      <c r="H81" s="107"/>
      <c r="I81" s="107"/>
      <c r="J81" s="108"/>
    </row>
    <row r="82" spans="1:10" ht="36" customHeight="1" outlineLevel="1" x14ac:dyDescent="0.25">
      <c r="A82" s="7"/>
      <c r="B82" s="140" t="s">
        <v>407</v>
      </c>
      <c r="C82" s="138"/>
      <c r="D82" s="138"/>
      <c r="E82" s="105"/>
      <c r="F82" s="106">
        <v>746460</v>
      </c>
      <c r="G82" s="107"/>
      <c r="H82" s="107"/>
      <c r="I82" s="107"/>
      <c r="J82" s="108"/>
    </row>
    <row r="83" spans="1:10" ht="36" customHeight="1" outlineLevel="1" x14ac:dyDescent="0.25">
      <c r="A83" s="7"/>
      <c r="B83" s="140" t="s">
        <v>408</v>
      </c>
      <c r="C83" s="138"/>
      <c r="D83" s="138"/>
      <c r="E83" s="105"/>
      <c r="F83" s="106">
        <v>757944</v>
      </c>
      <c r="G83" s="107"/>
      <c r="H83" s="107"/>
      <c r="I83" s="107"/>
      <c r="J83" s="108"/>
    </row>
    <row r="84" spans="1:10" ht="36" customHeight="1" outlineLevel="1" x14ac:dyDescent="0.25">
      <c r="A84" s="7"/>
      <c r="B84" s="140" t="s">
        <v>409</v>
      </c>
      <c r="C84" s="138"/>
      <c r="D84" s="138"/>
      <c r="E84" s="105"/>
      <c r="F84" s="106">
        <v>769428</v>
      </c>
      <c r="G84" s="107"/>
      <c r="H84" s="107"/>
      <c r="I84" s="107"/>
      <c r="J84" s="108"/>
    </row>
    <row r="85" spans="1:10" ht="36" customHeight="1" outlineLevel="1" x14ac:dyDescent="0.25">
      <c r="A85" s="7"/>
      <c r="B85" s="140" t="s">
        <v>410</v>
      </c>
      <c r="C85" s="138"/>
      <c r="D85" s="138"/>
      <c r="E85" s="105"/>
      <c r="F85" s="106">
        <v>780912</v>
      </c>
      <c r="G85" s="107"/>
      <c r="H85" s="107"/>
      <c r="I85" s="107"/>
      <c r="J85" s="108"/>
    </row>
    <row r="86" spans="1:10" ht="36" customHeight="1" outlineLevel="1" x14ac:dyDescent="0.25">
      <c r="A86" s="7"/>
      <c r="B86" s="140" t="s">
        <v>411</v>
      </c>
      <c r="C86" s="138"/>
      <c r="D86" s="138"/>
      <c r="E86" s="105"/>
      <c r="F86" s="106">
        <v>792396</v>
      </c>
      <c r="G86" s="107"/>
      <c r="H86" s="107"/>
      <c r="I86" s="107"/>
      <c r="J86" s="108"/>
    </row>
    <row r="87" spans="1:10" ht="36" customHeight="1" outlineLevel="1" x14ac:dyDescent="0.25">
      <c r="A87" s="7"/>
      <c r="B87" s="140" t="s">
        <v>412</v>
      </c>
      <c r="C87" s="138"/>
      <c r="D87" s="138"/>
      <c r="E87" s="105"/>
      <c r="F87" s="106">
        <v>803880</v>
      </c>
      <c r="G87" s="107"/>
      <c r="H87" s="107"/>
      <c r="I87" s="107"/>
      <c r="J87" s="108"/>
    </row>
    <row r="88" spans="1:10" ht="36" customHeight="1" outlineLevel="1" x14ac:dyDescent="0.25">
      <c r="A88" s="7"/>
      <c r="B88" s="140" t="s">
        <v>413</v>
      </c>
      <c r="C88" s="138"/>
      <c r="D88" s="138"/>
      <c r="E88" s="105"/>
      <c r="F88" s="106">
        <v>815364</v>
      </c>
      <c r="G88" s="107"/>
      <c r="H88" s="107"/>
      <c r="I88" s="107"/>
      <c r="J88" s="108"/>
    </row>
    <row r="89" spans="1:10" ht="36" customHeight="1" outlineLevel="1" x14ac:dyDescent="0.25">
      <c r="A89" s="7"/>
      <c r="B89" s="140" t="s">
        <v>414</v>
      </c>
      <c r="C89" s="138"/>
      <c r="D89" s="138"/>
      <c r="E89" s="105"/>
      <c r="F89" s="106">
        <v>826848</v>
      </c>
      <c r="G89" s="107"/>
      <c r="H89" s="107"/>
      <c r="I89" s="107"/>
      <c r="J89" s="108"/>
    </row>
    <row r="90" spans="1:10" ht="36" customHeight="1" outlineLevel="1" x14ac:dyDescent="0.25">
      <c r="A90" s="7"/>
      <c r="B90" s="140" t="s">
        <v>415</v>
      </c>
      <c r="C90" s="138"/>
      <c r="D90" s="138"/>
      <c r="E90" s="105"/>
      <c r="F90" s="106">
        <v>838332</v>
      </c>
      <c r="G90" s="107"/>
      <c r="H90" s="107"/>
      <c r="I90" s="107"/>
      <c r="J90" s="108"/>
    </row>
    <row r="91" spans="1:10" ht="36" customHeight="1" outlineLevel="1" x14ac:dyDescent="0.25">
      <c r="A91" s="7"/>
      <c r="B91" s="140" t="s">
        <v>416</v>
      </c>
      <c r="C91" s="138"/>
      <c r="D91" s="138"/>
      <c r="E91" s="105"/>
      <c r="F91" s="106">
        <v>849816</v>
      </c>
      <c r="G91" s="107"/>
      <c r="H91" s="107"/>
      <c r="I91" s="107"/>
      <c r="J91" s="108"/>
    </row>
    <row r="92" spans="1:10" ht="36" customHeight="1" outlineLevel="1" x14ac:dyDescent="0.25">
      <c r="A92" s="7"/>
      <c r="B92" s="140" t="s">
        <v>417</v>
      </c>
      <c r="C92" s="138"/>
      <c r="D92" s="138"/>
      <c r="E92" s="105"/>
      <c r="F92" s="106">
        <v>861300</v>
      </c>
      <c r="G92" s="107"/>
      <c r="H92" s="107"/>
      <c r="I92" s="107"/>
      <c r="J92" s="108"/>
    </row>
    <row r="93" spans="1:10" ht="36" customHeight="1" outlineLevel="1" x14ac:dyDescent="0.25">
      <c r="A93" s="7"/>
      <c r="B93" s="140" t="s">
        <v>418</v>
      </c>
      <c r="C93" s="138"/>
      <c r="D93" s="138"/>
      <c r="E93" s="105"/>
      <c r="F93" s="106">
        <v>872784</v>
      </c>
      <c r="G93" s="107"/>
      <c r="H93" s="107"/>
      <c r="I93" s="107"/>
      <c r="J93" s="108"/>
    </row>
    <row r="94" spans="1:10" ht="36" customHeight="1" outlineLevel="1" x14ac:dyDescent="0.25">
      <c r="A94" s="7"/>
      <c r="B94" s="140" t="s">
        <v>419</v>
      </c>
      <c r="C94" s="138"/>
      <c r="D94" s="138"/>
      <c r="E94" s="105"/>
      <c r="F94" s="106">
        <v>884268</v>
      </c>
      <c r="G94" s="107"/>
      <c r="H94" s="107"/>
      <c r="I94" s="107"/>
      <c r="J94" s="108"/>
    </row>
    <row r="95" spans="1:10" ht="36" customHeight="1" outlineLevel="1" x14ac:dyDescent="0.25">
      <c r="A95" s="7"/>
      <c r="B95" s="140" t="s">
        <v>420</v>
      </c>
      <c r="C95" s="138"/>
      <c r="D95" s="138"/>
      <c r="E95" s="105"/>
      <c r="F95" s="106">
        <v>895752</v>
      </c>
      <c r="G95" s="107"/>
      <c r="H95" s="107"/>
      <c r="I95" s="107"/>
      <c r="J95" s="108"/>
    </row>
    <row r="96" spans="1:10" ht="36" customHeight="1" outlineLevel="1" x14ac:dyDescent="0.25">
      <c r="A96" s="7"/>
      <c r="B96" s="140" t="s">
        <v>421</v>
      </c>
      <c r="C96" s="138"/>
      <c r="D96" s="138"/>
      <c r="E96" s="105"/>
      <c r="F96" s="106">
        <v>907236</v>
      </c>
      <c r="G96" s="107"/>
      <c r="H96" s="107"/>
      <c r="I96" s="107"/>
      <c r="J96" s="108"/>
    </row>
    <row r="97" spans="1:10" ht="36" customHeight="1" outlineLevel="1" x14ac:dyDescent="0.25">
      <c r="A97" s="7"/>
      <c r="B97" s="140" t="s">
        <v>422</v>
      </c>
      <c r="C97" s="138"/>
      <c r="D97" s="138"/>
      <c r="E97" s="105"/>
      <c r="F97" s="106">
        <v>918720</v>
      </c>
      <c r="G97" s="107"/>
      <c r="H97" s="107"/>
      <c r="I97" s="107"/>
      <c r="J97" s="108"/>
    </row>
    <row r="98" spans="1:10" ht="36" customHeight="1" outlineLevel="1" x14ac:dyDescent="0.25">
      <c r="A98" s="7"/>
      <c r="B98" s="140" t="s">
        <v>423</v>
      </c>
      <c r="C98" s="138"/>
      <c r="D98" s="138"/>
      <c r="E98" s="105"/>
      <c r="F98" s="106">
        <v>930204</v>
      </c>
      <c r="G98" s="107"/>
      <c r="H98" s="107"/>
      <c r="I98" s="107"/>
      <c r="J98" s="108"/>
    </row>
    <row r="99" spans="1:10" ht="36" customHeight="1" outlineLevel="1" x14ac:dyDescent="0.25">
      <c r="A99" s="7"/>
      <c r="B99" s="140" t="s">
        <v>424</v>
      </c>
      <c r="C99" s="138"/>
      <c r="D99" s="138"/>
      <c r="E99" s="105"/>
      <c r="F99" s="106">
        <v>941688</v>
      </c>
      <c r="G99" s="107"/>
      <c r="H99" s="107"/>
      <c r="I99" s="107"/>
      <c r="J99" s="108"/>
    </row>
    <row r="100" spans="1:10" ht="36" customHeight="1" outlineLevel="1" x14ac:dyDescent="0.25">
      <c r="A100" s="7"/>
      <c r="B100" s="140" t="s">
        <v>425</v>
      </c>
      <c r="C100" s="138"/>
      <c r="D100" s="138"/>
      <c r="E100" s="105"/>
      <c r="F100" s="106">
        <v>953172</v>
      </c>
      <c r="G100" s="107"/>
      <c r="H100" s="107"/>
      <c r="I100" s="107"/>
      <c r="J100" s="108"/>
    </row>
    <row r="101" spans="1:10" ht="36" customHeight="1" outlineLevel="1" x14ac:dyDescent="0.25">
      <c r="A101" s="7"/>
      <c r="B101" s="140" t="s">
        <v>426</v>
      </c>
      <c r="C101" s="138"/>
      <c r="D101" s="138"/>
      <c r="E101" s="105"/>
      <c r="F101" s="106">
        <v>964656</v>
      </c>
      <c r="G101" s="107"/>
      <c r="H101" s="107"/>
      <c r="I101" s="107"/>
      <c r="J101" s="108"/>
    </row>
    <row r="102" spans="1:10" ht="36" customHeight="1" outlineLevel="1" x14ac:dyDescent="0.25">
      <c r="A102" s="7"/>
      <c r="B102" s="140" t="s">
        <v>427</v>
      </c>
      <c r="C102" s="138"/>
      <c r="D102" s="138"/>
      <c r="E102" s="105"/>
      <c r="F102" s="106">
        <v>976140</v>
      </c>
      <c r="G102" s="107"/>
      <c r="H102" s="107"/>
      <c r="I102" s="107"/>
      <c r="J102" s="108"/>
    </row>
    <row r="103" spans="1:10" ht="36" customHeight="1" outlineLevel="1" x14ac:dyDescent="0.25">
      <c r="A103" s="7"/>
      <c r="B103" s="140" t="s">
        <v>428</v>
      </c>
      <c r="C103" s="138"/>
      <c r="D103" s="138"/>
      <c r="E103" s="105"/>
      <c r="F103" s="106">
        <v>987624</v>
      </c>
      <c r="G103" s="107"/>
      <c r="H103" s="107"/>
      <c r="I103" s="107"/>
      <c r="J103" s="108"/>
    </row>
    <row r="104" spans="1:10" ht="36" customHeight="1" outlineLevel="1" x14ac:dyDescent="0.25">
      <c r="A104" s="7"/>
      <c r="B104" s="140" t="s">
        <v>429</v>
      </c>
      <c r="C104" s="138"/>
      <c r="D104" s="138"/>
      <c r="E104" s="105"/>
      <c r="F104" s="106">
        <v>999108</v>
      </c>
      <c r="G104" s="107"/>
      <c r="H104" s="107"/>
      <c r="I104" s="107"/>
      <c r="J104" s="108"/>
    </row>
    <row r="105" spans="1:10" ht="36" customHeight="1" outlineLevel="1" x14ac:dyDescent="0.25">
      <c r="A105" s="7"/>
      <c r="B105" s="140" t="s">
        <v>430</v>
      </c>
      <c r="C105" s="138"/>
      <c r="D105" s="138"/>
      <c r="E105" s="105"/>
      <c r="F105" s="106">
        <v>1010592</v>
      </c>
      <c r="G105" s="107"/>
      <c r="H105" s="107"/>
      <c r="I105" s="107"/>
      <c r="J105" s="108"/>
    </row>
    <row r="106" spans="1:10" ht="36" customHeight="1" outlineLevel="1" x14ac:dyDescent="0.25">
      <c r="A106" s="7"/>
      <c r="B106" s="140" t="s">
        <v>431</v>
      </c>
      <c r="C106" s="138"/>
      <c r="D106" s="138"/>
      <c r="E106" s="105"/>
      <c r="F106" s="106">
        <v>1022076</v>
      </c>
      <c r="G106" s="107"/>
      <c r="H106" s="107"/>
      <c r="I106" s="107"/>
      <c r="J106" s="108"/>
    </row>
    <row r="107" spans="1:10" ht="36" customHeight="1" outlineLevel="1" x14ac:dyDescent="0.25">
      <c r="A107" s="7"/>
      <c r="B107" s="140" t="s">
        <v>432</v>
      </c>
      <c r="C107" s="138"/>
      <c r="D107" s="138"/>
      <c r="E107" s="105"/>
      <c r="F107" s="106">
        <v>1033560</v>
      </c>
      <c r="G107" s="107"/>
      <c r="H107" s="107"/>
      <c r="I107" s="107"/>
      <c r="J107" s="108"/>
    </row>
    <row r="108" spans="1:10" ht="36" customHeight="1" outlineLevel="1" x14ac:dyDescent="0.25">
      <c r="A108" s="7"/>
      <c r="B108" s="140" t="s">
        <v>433</v>
      </c>
      <c r="C108" s="138"/>
      <c r="D108" s="138"/>
      <c r="E108" s="105"/>
      <c r="F108" s="106">
        <v>1045044</v>
      </c>
      <c r="G108" s="107"/>
      <c r="H108" s="107"/>
      <c r="I108" s="107"/>
      <c r="J108" s="108"/>
    </row>
    <row r="109" spans="1:10" ht="36" customHeight="1" outlineLevel="1" x14ac:dyDescent="0.25">
      <c r="A109" s="7"/>
      <c r="B109" s="140" t="s">
        <v>434</v>
      </c>
      <c r="C109" s="138"/>
      <c r="D109" s="138"/>
      <c r="E109" s="105"/>
      <c r="F109" s="106">
        <v>1056528</v>
      </c>
      <c r="G109" s="107"/>
      <c r="H109" s="107"/>
      <c r="I109" s="107"/>
      <c r="J109" s="108"/>
    </row>
    <row r="110" spans="1:10" ht="36" customHeight="1" outlineLevel="1" x14ac:dyDescent="0.25">
      <c r="A110" s="7"/>
      <c r="B110" s="140" t="s">
        <v>435</v>
      </c>
      <c r="C110" s="138"/>
      <c r="D110" s="138"/>
      <c r="E110" s="105"/>
      <c r="F110" s="106">
        <v>1068012</v>
      </c>
      <c r="G110" s="107"/>
      <c r="H110" s="107"/>
      <c r="I110" s="107"/>
      <c r="J110" s="108"/>
    </row>
    <row r="111" spans="1:10" ht="36" customHeight="1" outlineLevel="1" x14ac:dyDescent="0.25">
      <c r="A111" s="7"/>
      <c r="B111" s="140" t="s">
        <v>436</v>
      </c>
      <c r="C111" s="138"/>
      <c r="D111" s="138"/>
      <c r="E111" s="105"/>
      <c r="F111" s="106">
        <v>1079496</v>
      </c>
      <c r="G111" s="107"/>
      <c r="H111" s="107"/>
      <c r="I111" s="107"/>
      <c r="J111" s="108"/>
    </row>
    <row r="112" spans="1:10" ht="36" customHeight="1" outlineLevel="1" x14ac:dyDescent="0.25">
      <c r="A112" s="7"/>
      <c r="B112" s="140" t="s">
        <v>437</v>
      </c>
      <c r="C112" s="138"/>
      <c r="D112" s="138"/>
      <c r="E112" s="105"/>
      <c r="F112" s="106">
        <v>1090980</v>
      </c>
      <c r="G112" s="107"/>
      <c r="H112" s="107"/>
      <c r="I112" s="107"/>
      <c r="J112" s="108"/>
    </row>
    <row r="113" spans="1:10" ht="36" customHeight="1" outlineLevel="1" x14ac:dyDescent="0.25">
      <c r="A113" s="7"/>
      <c r="B113" s="140" t="s">
        <v>438</v>
      </c>
      <c r="C113" s="138"/>
      <c r="D113" s="138"/>
      <c r="E113" s="105"/>
      <c r="F113" s="106">
        <v>1102464</v>
      </c>
      <c r="G113" s="107"/>
      <c r="H113" s="107"/>
      <c r="I113" s="107"/>
      <c r="J113" s="108"/>
    </row>
    <row r="114" spans="1:10" ht="36" customHeight="1" outlineLevel="1" x14ac:dyDescent="0.25">
      <c r="A114" s="7"/>
      <c r="B114" s="140" t="s">
        <v>439</v>
      </c>
      <c r="C114" s="138"/>
      <c r="D114" s="138"/>
      <c r="E114" s="105"/>
      <c r="F114" s="106">
        <v>1113948</v>
      </c>
      <c r="G114" s="107"/>
      <c r="H114" s="107"/>
      <c r="I114" s="107"/>
      <c r="J114" s="108"/>
    </row>
    <row r="115" spans="1:10" ht="36" customHeight="1" outlineLevel="1" x14ac:dyDescent="0.25">
      <c r="A115" s="7"/>
      <c r="B115" s="140" t="s">
        <v>440</v>
      </c>
      <c r="C115" s="138"/>
      <c r="D115" s="138"/>
      <c r="E115" s="105"/>
      <c r="F115" s="106">
        <v>1125432</v>
      </c>
      <c r="G115" s="107"/>
      <c r="H115" s="107"/>
      <c r="I115" s="107"/>
      <c r="J115" s="108"/>
    </row>
    <row r="116" spans="1:10" ht="36" customHeight="1" outlineLevel="1" x14ac:dyDescent="0.25">
      <c r="A116" s="7"/>
      <c r="B116" s="140" t="s">
        <v>441</v>
      </c>
      <c r="C116" s="138"/>
      <c r="D116" s="138"/>
      <c r="E116" s="105"/>
      <c r="F116" s="106">
        <v>1136916</v>
      </c>
      <c r="G116" s="107"/>
      <c r="H116" s="107"/>
      <c r="I116" s="107"/>
      <c r="J116" s="108"/>
    </row>
    <row r="117" spans="1:10" ht="36" customHeight="1" outlineLevel="1" thickBot="1" x14ac:dyDescent="0.3">
      <c r="A117" s="7"/>
      <c r="B117" s="140" t="s">
        <v>442</v>
      </c>
      <c r="C117" s="138"/>
      <c r="D117" s="138"/>
      <c r="E117" s="105"/>
      <c r="F117" s="106">
        <v>1148400</v>
      </c>
      <c r="G117" s="107"/>
      <c r="H117" s="107"/>
      <c r="I117" s="107"/>
      <c r="J117" s="108"/>
    </row>
    <row r="118" spans="1:10" ht="36" customHeight="1" thickBot="1" x14ac:dyDescent="0.3">
      <c r="A118" s="7"/>
      <c r="B118" s="149" t="s">
        <v>140</v>
      </c>
      <c r="C118" s="150"/>
      <c r="D118" s="150"/>
      <c r="E118" s="151"/>
      <c r="F118" s="152" t="str">
        <f>"Цена от "&amp;MIN(F119:F140)&amp;" до "&amp;MAX(F119:F140)</f>
        <v>Цена от 13500 до 246906</v>
      </c>
      <c r="G118" s="153"/>
      <c r="H118" s="153"/>
      <c r="I118" s="153"/>
      <c r="J118" s="154"/>
    </row>
    <row r="119" spans="1:10" ht="36" customHeight="1" outlineLevel="1" x14ac:dyDescent="0.25">
      <c r="A119" s="7"/>
      <c r="B119" s="129" t="s">
        <v>141</v>
      </c>
      <c r="C119" s="155"/>
      <c r="D119" s="155"/>
      <c r="E119" s="156"/>
      <c r="F119" s="157">
        <v>13500</v>
      </c>
      <c r="G119" s="158"/>
      <c r="H119" s="158"/>
      <c r="I119" s="158"/>
      <c r="J119" s="159"/>
    </row>
    <row r="120" spans="1:10" ht="36" customHeight="1" outlineLevel="1" x14ac:dyDescent="0.25">
      <c r="A120" s="7"/>
      <c r="B120" s="140" t="s">
        <v>142</v>
      </c>
      <c r="C120" s="138"/>
      <c r="D120" s="138"/>
      <c r="E120" s="105"/>
      <c r="F120" s="106">
        <v>19980</v>
      </c>
      <c r="G120" s="107"/>
      <c r="H120" s="107"/>
      <c r="I120" s="107"/>
      <c r="J120" s="108"/>
    </row>
    <row r="121" spans="1:10" ht="36" customHeight="1" outlineLevel="1" x14ac:dyDescent="0.25">
      <c r="A121" s="7"/>
      <c r="B121" s="140" t="s">
        <v>143</v>
      </c>
      <c r="C121" s="138"/>
      <c r="D121" s="138"/>
      <c r="E121" s="105"/>
      <c r="F121" s="106">
        <v>28710</v>
      </c>
      <c r="G121" s="107"/>
      <c r="H121" s="107"/>
      <c r="I121" s="107"/>
      <c r="J121" s="108"/>
    </row>
    <row r="122" spans="1:10" ht="36" customHeight="1" outlineLevel="1" x14ac:dyDescent="0.25">
      <c r="A122" s="7"/>
      <c r="B122" s="140" t="s">
        <v>144</v>
      </c>
      <c r="C122" s="138"/>
      <c r="D122" s="138"/>
      <c r="E122" s="105"/>
      <c r="F122" s="106">
        <v>40194</v>
      </c>
      <c r="G122" s="107"/>
      <c r="H122" s="107"/>
      <c r="I122" s="107"/>
      <c r="J122" s="108"/>
    </row>
    <row r="123" spans="1:10" ht="36" customHeight="1" outlineLevel="1" x14ac:dyDescent="0.25">
      <c r="A123" s="7"/>
      <c r="B123" s="140" t="s">
        <v>145</v>
      </c>
      <c r="C123" s="138"/>
      <c r="D123" s="138"/>
      <c r="E123" s="105"/>
      <c r="F123" s="106">
        <v>51678</v>
      </c>
      <c r="G123" s="107"/>
      <c r="H123" s="107"/>
      <c r="I123" s="107"/>
      <c r="J123" s="108"/>
    </row>
    <row r="124" spans="1:10" ht="36" customHeight="1" outlineLevel="1" x14ac:dyDescent="0.25">
      <c r="A124" s="7"/>
      <c r="B124" s="140" t="s">
        <v>146</v>
      </c>
      <c r="C124" s="138"/>
      <c r="D124" s="138"/>
      <c r="E124" s="105"/>
      <c r="F124" s="106">
        <v>63162</v>
      </c>
      <c r="G124" s="107"/>
      <c r="H124" s="107"/>
      <c r="I124" s="107"/>
      <c r="J124" s="108"/>
    </row>
    <row r="125" spans="1:10" ht="36" customHeight="1" outlineLevel="1" x14ac:dyDescent="0.25">
      <c r="A125" s="7"/>
      <c r="B125" s="140" t="s">
        <v>147</v>
      </c>
      <c r="C125" s="138"/>
      <c r="D125" s="138"/>
      <c r="E125" s="105"/>
      <c r="F125" s="106">
        <v>74646</v>
      </c>
      <c r="G125" s="107"/>
      <c r="H125" s="107"/>
      <c r="I125" s="107"/>
      <c r="J125" s="108"/>
    </row>
    <row r="126" spans="1:10" ht="36" customHeight="1" outlineLevel="1" x14ac:dyDescent="0.25">
      <c r="A126" s="7"/>
      <c r="B126" s="140" t="s">
        <v>148</v>
      </c>
      <c r="C126" s="138"/>
      <c r="D126" s="138"/>
      <c r="E126" s="105"/>
      <c r="F126" s="106">
        <v>86130</v>
      </c>
      <c r="G126" s="107"/>
      <c r="H126" s="107"/>
      <c r="I126" s="107"/>
      <c r="J126" s="108"/>
    </row>
    <row r="127" spans="1:10" ht="36" customHeight="1" outlineLevel="1" x14ac:dyDescent="0.25">
      <c r="A127" s="7"/>
      <c r="B127" s="140" t="s">
        <v>149</v>
      </c>
      <c r="C127" s="138"/>
      <c r="D127" s="138"/>
      <c r="E127" s="105"/>
      <c r="F127" s="106">
        <v>97614</v>
      </c>
      <c r="G127" s="107"/>
      <c r="H127" s="107"/>
      <c r="I127" s="107"/>
      <c r="J127" s="108"/>
    </row>
    <row r="128" spans="1:10" ht="36" customHeight="1" outlineLevel="1" x14ac:dyDescent="0.25">
      <c r="A128" s="7"/>
      <c r="B128" s="140" t="s">
        <v>150</v>
      </c>
      <c r="C128" s="138"/>
      <c r="D128" s="138"/>
      <c r="E128" s="105"/>
      <c r="F128" s="106">
        <v>109098</v>
      </c>
      <c r="G128" s="107"/>
      <c r="H128" s="107"/>
      <c r="I128" s="107"/>
      <c r="J128" s="108"/>
    </row>
    <row r="129" spans="1:10" ht="36" customHeight="1" outlineLevel="1" x14ac:dyDescent="0.25">
      <c r="A129" s="7"/>
      <c r="B129" s="140" t="s">
        <v>151</v>
      </c>
      <c r="C129" s="138"/>
      <c r="D129" s="138"/>
      <c r="E129" s="105"/>
      <c r="F129" s="106">
        <v>120582</v>
      </c>
      <c r="G129" s="107"/>
      <c r="H129" s="107"/>
      <c r="I129" s="107"/>
      <c r="J129" s="108"/>
    </row>
    <row r="130" spans="1:10" ht="36" customHeight="1" outlineLevel="1" x14ac:dyDescent="0.25">
      <c r="A130" s="7"/>
      <c r="B130" s="140" t="s">
        <v>152</v>
      </c>
      <c r="C130" s="138"/>
      <c r="D130" s="138"/>
      <c r="E130" s="105"/>
      <c r="F130" s="106">
        <v>132066</v>
      </c>
      <c r="G130" s="107"/>
      <c r="H130" s="107"/>
      <c r="I130" s="107"/>
      <c r="J130" s="108"/>
    </row>
    <row r="131" spans="1:10" ht="36" customHeight="1" outlineLevel="1" x14ac:dyDescent="0.25">
      <c r="A131" s="7"/>
      <c r="B131" s="140" t="s">
        <v>153</v>
      </c>
      <c r="C131" s="138"/>
      <c r="D131" s="138"/>
      <c r="E131" s="105"/>
      <c r="F131" s="106">
        <v>143550</v>
      </c>
      <c r="G131" s="107"/>
      <c r="H131" s="107"/>
      <c r="I131" s="107"/>
      <c r="J131" s="108"/>
    </row>
    <row r="132" spans="1:10" ht="36" customHeight="1" outlineLevel="1" x14ac:dyDescent="0.25">
      <c r="A132" s="7"/>
      <c r="B132" s="140" t="s">
        <v>154</v>
      </c>
      <c r="C132" s="138"/>
      <c r="D132" s="138"/>
      <c r="E132" s="105"/>
      <c r="F132" s="106">
        <v>155034</v>
      </c>
      <c r="G132" s="107"/>
      <c r="H132" s="107"/>
      <c r="I132" s="107"/>
      <c r="J132" s="108"/>
    </row>
    <row r="133" spans="1:10" ht="36" customHeight="1" outlineLevel="1" x14ac:dyDescent="0.25">
      <c r="A133" s="7"/>
      <c r="B133" s="140" t="s">
        <v>155</v>
      </c>
      <c r="C133" s="138"/>
      <c r="D133" s="138"/>
      <c r="E133" s="105"/>
      <c r="F133" s="106">
        <v>166518</v>
      </c>
      <c r="G133" s="107"/>
      <c r="H133" s="107"/>
      <c r="I133" s="107"/>
      <c r="J133" s="108"/>
    </row>
    <row r="134" spans="1:10" ht="36" customHeight="1" outlineLevel="1" x14ac:dyDescent="0.25">
      <c r="A134" s="7"/>
      <c r="B134" s="140" t="s">
        <v>156</v>
      </c>
      <c r="C134" s="138"/>
      <c r="D134" s="138"/>
      <c r="E134" s="105"/>
      <c r="F134" s="106">
        <v>178002</v>
      </c>
      <c r="G134" s="107"/>
      <c r="H134" s="107"/>
      <c r="I134" s="107"/>
      <c r="J134" s="108"/>
    </row>
    <row r="135" spans="1:10" ht="36" customHeight="1" outlineLevel="1" x14ac:dyDescent="0.25">
      <c r="A135" s="7"/>
      <c r="B135" s="140" t="s">
        <v>157</v>
      </c>
      <c r="C135" s="138"/>
      <c r="D135" s="138"/>
      <c r="E135" s="105"/>
      <c r="F135" s="106">
        <v>189486</v>
      </c>
      <c r="G135" s="107"/>
      <c r="H135" s="107"/>
      <c r="I135" s="107"/>
      <c r="J135" s="108"/>
    </row>
    <row r="136" spans="1:10" ht="36" customHeight="1" outlineLevel="1" x14ac:dyDescent="0.25">
      <c r="A136" s="7"/>
      <c r="B136" s="140" t="s">
        <v>158</v>
      </c>
      <c r="C136" s="138"/>
      <c r="D136" s="138"/>
      <c r="E136" s="105"/>
      <c r="F136" s="106">
        <v>200970</v>
      </c>
      <c r="G136" s="107"/>
      <c r="H136" s="107"/>
      <c r="I136" s="107"/>
      <c r="J136" s="108"/>
    </row>
    <row r="137" spans="1:10" ht="36" customHeight="1" outlineLevel="1" x14ac:dyDescent="0.25">
      <c r="A137" s="7"/>
      <c r="B137" s="140" t="s">
        <v>159</v>
      </c>
      <c r="C137" s="138"/>
      <c r="D137" s="138"/>
      <c r="E137" s="105"/>
      <c r="F137" s="106">
        <v>212454</v>
      </c>
      <c r="G137" s="107"/>
      <c r="H137" s="107"/>
      <c r="I137" s="107"/>
      <c r="J137" s="108"/>
    </row>
    <row r="138" spans="1:10" ht="36" customHeight="1" outlineLevel="1" x14ac:dyDescent="0.25">
      <c r="A138" s="7"/>
      <c r="B138" s="140" t="s">
        <v>160</v>
      </c>
      <c r="C138" s="138"/>
      <c r="D138" s="138"/>
      <c r="E138" s="105"/>
      <c r="F138" s="106">
        <v>223938</v>
      </c>
      <c r="G138" s="107"/>
      <c r="H138" s="107"/>
      <c r="I138" s="107"/>
      <c r="J138" s="108"/>
    </row>
    <row r="139" spans="1:10" ht="36" customHeight="1" outlineLevel="1" x14ac:dyDescent="0.25">
      <c r="A139" s="7"/>
      <c r="B139" s="140" t="s">
        <v>161</v>
      </c>
      <c r="C139" s="138"/>
      <c r="D139" s="138"/>
      <c r="E139" s="105"/>
      <c r="F139" s="106">
        <v>235422</v>
      </c>
      <c r="G139" s="107"/>
      <c r="H139" s="107"/>
      <c r="I139" s="107"/>
      <c r="J139" s="108"/>
    </row>
    <row r="140" spans="1:10" ht="36" customHeight="1" outlineLevel="1" thickBot="1" x14ac:dyDescent="0.3">
      <c r="A140" s="7"/>
      <c r="B140" s="140" t="s">
        <v>162</v>
      </c>
      <c r="C140" s="138"/>
      <c r="D140" s="138"/>
      <c r="E140" s="105"/>
      <c r="F140" s="106">
        <v>246906</v>
      </c>
      <c r="G140" s="107"/>
      <c r="H140" s="107"/>
      <c r="I140" s="107"/>
      <c r="J140" s="108"/>
    </row>
    <row r="141" spans="1:10" ht="36" customHeight="1" thickBot="1" x14ac:dyDescent="0.3">
      <c r="A141" s="7"/>
      <c r="B141" s="149" t="s">
        <v>163</v>
      </c>
      <c r="C141" s="150"/>
      <c r="D141" s="150"/>
      <c r="E141" s="151"/>
      <c r="F141" s="152" t="str">
        <f>"Цена от "&amp;MIN(F142:F149)&amp;" до "&amp;MAX(F142:F149)</f>
        <v>Цена от 1440 до 105552</v>
      </c>
      <c r="G141" s="153"/>
      <c r="H141" s="153"/>
      <c r="I141" s="153"/>
      <c r="J141" s="154"/>
    </row>
    <row r="142" spans="1:10" ht="36" customHeight="1" x14ac:dyDescent="0.25">
      <c r="A142" s="7"/>
      <c r="B142" s="103" t="s">
        <v>164</v>
      </c>
      <c r="C142" s="104"/>
      <c r="D142" s="104"/>
      <c r="E142" s="105"/>
      <c r="F142" s="106">
        <v>24372</v>
      </c>
      <c r="G142" s="107"/>
      <c r="H142" s="107"/>
      <c r="I142" s="107"/>
      <c r="J142" s="108"/>
    </row>
    <row r="143" spans="1:10" ht="36" customHeight="1" x14ac:dyDescent="0.25">
      <c r="A143" s="7"/>
      <c r="B143" s="103" t="s">
        <v>165</v>
      </c>
      <c r="C143" s="104"/>
      <c r="D143" s="104"/>
      <c r="E143" s="105"/>
      <c r="F143" s="106">
        <v>105552</v>
      </c>
      <c r="G143" s="107"/>
      <c r="H143" s="107"/>
      <c r="I143" s="107"/>
      <c r="J143" s="108"/>
    </row>
    <row r="144" spans="1:10" ht="36" customHeight="1" x14ac:dyDescent="0.25">
      <c r="A144" s="7"/>
      <c r="B144" s="103" t="s">
        <v>237</v>
      </c>
      <c r="C144" s="104"/>
      <c r="D144" s="104"/>
      <c r="E144" s="105"/>
      <c r="F144" s="106">
        <v>3780</v>
      </c>
      <c r="G144" s="107"/>
      <c r="H144" s="107"/>
      <c r="I144" s="107"/>
      <c r="J144" s="108"/>
    </row>
    <row r="145" spans="1:10" ht="36" customHeight="1" x14ac:dyDescent="0.25">
      <c r="A145" s="7"/>
      <c r="B145" s="103" t="s">
        <v>168</v>
      </c>
      <c r="C145" s="104"/>
      <c r="D145" s="104"/>
      <c r="E145" s="105"/>
      <c r="F145" s="106">
        <v>20340</v>
      </c>
      <c r="G145" s="107"/>
      <c r="H145" s="107"/>
      <c r="I145" s="107"/>
      <c r="J145" s="108"/>
    </row>
    <row r="146" spans="1:10" ht="36" customHeight="1" x14ac:dyDescent="0.25">
      <c r="A146" s="7"/>
      <c r="B146" s="103" t="s">
        <v>170</v>
      </c>
      <c r="C146" s="104"/>
      <c r="D146" s="104"/>
      <c r="E146" s="105"/>
      <c r="F146" s="106">
        <v>1440</v>
      </c>
      <c r="G146" s="107"/>
      <c r="H146" s="107"/>
      <c r="I146" s="107"/>
      <c r="J146" s="108"/>
    </row>
    <row r="147" spans="1:10" ht="36" customHeight="1" x14ac:dyDescent="0.25">
      <c r="A147" s="7"/>
      <c r="B147" s="103" t="s">
        <v>171</v>
      </c>
      <c r="C147" s="104"/>
      <c r="D147" s="104"/>
      <c r="E147" s="105"/>
      <c r="F147" s="106">
        <v>1440</v>
      </c>
      <c r="G147" s="107"/>
      <c r="H147" s="107"/>
      <c r="I147" s="107"/>
      <c r="J147" s="108"/>
    </row>
    <row r="148" spans="1:10" ht="36" customHeight="1" x14ac:dyDescent="0.25">
      <c r="A148" s="7"/>
      <c r="B148" s="103" t="s">
        <v>172</v>
      </c>
      <c r="C148" s="104"/>
      <c r="D148" s="104"/>
      <c r="E148" s="105"/>
      <c r="F148" s="106">
        <v>2880</v>
      </c>
      <c r="G148" s="107"/>
      <c r="H148" s="107"/>
      <c r="I148" s="107"/>
      <c r="J148" s="108"/>
    </row>
    <row r="149" spans="1:10" ht="36" customHeight="1" thickBot="1" x14ac:dyDescent="0.3">
      <c r="A149" s="7"/>
      <c r="B149" s="103" t="s">
        <v>173</v>
      </c>
      <c r="C149" s="104"/>
      <c r="D149" s="104"/>
      <c r="E149" s="105"/>
      <c r="F149" s="106">
        <v>4320</v>
      </c>
      <c r="G149" s="107"/>
      <c r="H149" s="107"/>
      <c r="I149" s="107"/>
      <c r="J149" s="108"/>
    </row>
    <row r="150" spans="1:10" ht="54" customHeight="1" thickBot="1" x14ac:dyDescent="0.3">
      <c r="A150" s="7"/>
      <c r="B150" s="256" t="s">
        <v>238</v>
      </c>
      <c r="C150" s="257"/>
      <c r="D150" s="257"/>
      <c r="E150" s="258"/>
      <c r="F150" s="277" t="str">
        <f>"Цена от "&amp;MIN(F152:F152,F156:F171)&amp;" до "&amp;MAX(F152:F152,F156:F171)</f>
        <v>Цена от 3240 до 846072</v>
      </c>
      <c r="G150" s="278"/>
      <c r="H150" s="278"/>
      <c r="I150" s="278"/>
      <c r="J150" s="279"/>
    </row>
    <row r="151" spans="1:10" ht="24" customHeight="1" thickBot="1" x14ac:dyDescent="0.3">
      <c r="A151" s="7"/>
      <c r="B151" s="97"/>
      <c r="C151" s="160"/>
      <c r="D151" s="160"/>
      <c r="E151" s="161"/>
      <c r="F151" s="246"/>
      <c r="G151" s="307"/>
      <c r="H151" s="307"/>
      <c r="I151" s="307"/>
      <c r="J151" s="308"/>
    </row>
    <row r="152" spans="1:10" ht="36" customHeight="1" x14ac:dyDescent="0.25">
      <c r="A152" s="7"/>
      <c r="B152" s="118" t="s">
        <v>176</v>
      </c>
      <c r="C152" s="119"/>
      <c r="D152" s="119"/>
      <c r="E152" s="120"/>
      <c r="F152" s="121">
        <v>102384</v>
      </c>
      <c r="G152" s="122"/>
      <c r="H152" s="122"/>
      <c r="I152" s="122"/>
      <c r="J152" s="123"/>
    </row>
    <row r="153" spans="1:10" ht="36" customHeight="1" x14ac:dyDescent="0.25">
      <c r="A153" s="7"/>
      <c r="B153" s="118" t="s">
        <v>177</v>
      </c>
      <c r="C153" s="119"/>
      <c r="D153" s="119"/>
      <c r="E153" s="120"/>
      <c r="F153" s="121">
        <v>10238.4</v>
      </c>
      <c r="G153" s="122"/>
      <c r="H153" s="122"/>
      <c r="I153" s="122"/>
      <c r="J153" s="123"/>
    </row>
    <row r="154" spans="1:10" ht="36" customHeight="1" thickBot="1" x14ac:dyDescent="0.3">
      <c r="A154" s="7"/>
      <c r="B154" s="118" t="s">
        <v>178</v>
      </c>
      <c r="C154" s="119"/>
      <c r="D154" s="119"/>
      <c r="E154" s="120"/>
      <c r="F154" s="121">
        <v>25596</v>
      </c>
      <c r="G154" s="122"/>
      <c r="H154" s="122"/>
      <c r="I154" s="122"/>
      <c r="J154" s="123"/>
    </row>
    <row r="155" spans="1:10" ht="24" customHeight="1" thickBot="1" x14ac:dyDescent="0.3">
      <c r="A155" s="7"/>
      <c r="B155" s="232"/>
      <c r="C155" s="450"/>
      <c r="D155" s="450"/>
      <c r="E155" s="451"/>
      <c r="F155" s="452"/>
      <c r="G155" s="453"/>
      <c r="H155" s="453"/>
      <c r="I155" s="453"/>
      <c r="J155" s="454"/>
    </row>
    <row r="156" spans="1:10" ht="36" customHeight="1" x14ac:dyDescent="0.25">
      <c r="A156" s="7" t="s">
        <v>111</v>
      </c>
      <c r="B156" s="473" t="s">
        <v>179</v>
      </c>
      <c r="C156" s="474"/>
      <c r="D156" s="474"/>
      <c r="E156" s="475"/>
      <c r="F156" s="219">
        <v>189540</v>
      </c>
      <c r="G156" s="220"/>
      <c r="H156" s="220"/>
      <c r="I156" s="220"/>
      <c r="J156" s="221"/>
    </row>
    <row r="157" spans="1:10" ht="36" customHeight="1" x14ac:dyDescent="0.25">
      <c r="A157" s="7" t="s">
        <v>111</v>
      </c>
      <c r="B157" s="293" t="s">
        <v>336</v>
      </c>
      <c r="C157" s="294"/>
      <c r="D157" s="294"/>
      <c r="E157" s="295"/>
      <c r="F157" s="201">
        <v>835740</v>
      </c>
      <c r="G157" s="139"/>
      <c r="H157" s="139"/>
      <c r="I157" s="139"/>
      <c r="J157" s="202"/>
    </row>
    <row r="158" spans="1:10" ht="36" customHeight="1" x14ac:dyDescent="0.25">
      <c r="A158" s="7" t="s">
        <v>111</v>
      </c>
      <c r="B158" s="293" t="s">
        <v>180</v>
      </c>
      <c r="C158" s="294"/>
      <c r="D158" s="294"/>
      <c r="E158" s="295"/>
      <c r="F158" s="201">
        <v>77940</v>
      </c>
      <c r="G158" s="139"/>
      <c r="H158" s="139"/>
      <c r="I158" s="139"/>
      <c r="J158" s="202"/>
    </row>
    <row r="159" spans="1:10" ht="36" customHeight="1" x14ac:dyDescent="0.25">
      <c r="A159" s="7" t="s">
        <v>111</v>
      </c>
      <c r="B159" s="293" t="s">
        <v>290</v>
      </c>
      <c r="C159" s="294"/>
      <c r="D159" s="294"/>
      <c r="E159" s="295"/>
      <c r="F159" s="201">
        <v>300240</v>
      </c>
      <c r="G159" s="139"/>
      <c r="H159" s="139"/>
      <c r="I159" s="139"/>
      <c r="J159" s="202"/>
    </row>
    <row r="160" spans="1:10" ht="36" customHeight="1" x14ac:dyDescent="0.25">
      <c r="A160" s="7" t="s">
        <v>111</v>
      </c>
      <c r="B160" s="103" t="s">
        <v>181</v>
      </c>
      <c r="C160" s="104"/>
      <c r="D160" s="104"/>
      <c r="E160" s="105"/>
      <c r="F160" s="201">
        <v>598140</v>
      </c>
      <c r="G160" s="139"/>
      <c r="H160" s="139"/>
      <c r="I160" s="139"/>
      <c r="J160" s="202"/>
    </row>
    <row r="161" spans="1:10" ht="36" customHeight="1" x14ac:dyDescent="0.25">
      <c r="A161" s="7" t="s">
        <v>111</v>
      </c>
      <c r="B161" s="103" t="s">
        <v>182</v>
      </c>
      <c r="C161" s="104"/>
      <c r="D161" s="104"/>
      <c r="E161" s="105"/>
      <c r="F161" s="201">
        <v>121140</v>
      </c>
      <c r="G161" s="139"/>
      <c r="H161" s="139"/>
      <c r="I161" s="139"/>
      <c r="J161" s="202"/>
    </row>
    <row r="162" spans="1:10" ht="36" customHeight="1" x14ac:dyDescent="0.25">
      <c r="A162" s="7" t="s">
        <v>111</v>
      </c>
      <c r="B162" s="103" t="s">
        <v>183</v>
      </c>
      <c r="C162" s="104"/>
      <c r="D162" s="104"/>
      <c r="E162" s="105"/>
      <c r="F162" s="201">
        <v>145368</v>
      </c>
      <c r="G162" s="139"/>
      <c r="H162" s="139"/>
      <c r="I162" s="139"/>
      <c r="J162" s="202"/>
    </row>
    <row r="163" spans="1:10" ht="36" customHeight="1" x14ac:dyDescent="0.25">
      <c r="A163" s="7" t="s">
        <v>111</v>
      </c>
      <c r="B163" s="103" t="s">
        <v>184</v>
      </c>
      <c r="C163" s="104"/>
      <c r="D163" s="104"/>
      <c r="E163" s="105"/>
      <c r="F163" s="201">
        <v>220140</v>
      </c>
      <c r="G163" s="139"/>
      <c r="H163" s="139"/>
      <c r="I163" s="139"/>
      <c r="J163" s="202"/>
    </row>
    <row r="164" spans="1:10" ht="36" customHeight="1" x14ac:dyDescent="0.25">
      <c r="A164" s="7" t="s">
        <v>111</v>
      </c>
      <c r="B164" s="103" t="s">
        <v>185</v>
      </c>
      <c r="C164" s="104"/>
      <c r="D164" s="104"/>
      <c r="E164" s="105"/>
      <c r="F164" s="201">
        <v>106740</v>
      </c>
      <c r="G164" s="139"/>
      <c r="H164" s="139"/>
      <c r="I164" s="139"/>
      <c r="J164" s="202"/>
    </row>
    <row r="165" spans="1:10" ht="36" customHeight="1" x14ac:dyDescent="0.25">
      <c r="A165" s="7" t="s">
        <v>111</v>
      </c>
      <c r="B165" s="293" t="s">
        <v>186</v>
      </c>
      <c r="C165" s="294"/>
      <c r="D165" s="294"/>
      <c r="E165" s="295"/>
      <c r="F165" s="201">
        <v>769140</v>
      </c>
      <c r="G165" s="139"/>
      <c r="H165" s="139"/>
      <c r="I165" s="139"/>
      <c r="J165" s="202"/>
    </row>
    <row r="166" spans="1:10" ht="36" customHeight="1" x14ac:dyDescent="0.25">
      <c r="A166" s="7"/>
      <c r="B166" s="293" t="s">
        <v>187</v>
      </c>
      <c r="C166" s="294"/>
      <c r="D166" s="294"/>
      <c r="E166" s="295"/>
      <c r="F166" s="201">
        <v>362160</v>
      </c>
      <c r="G166" s="139"/>
      <c r="H166" s="139"/>
      <c r="I166" s="139"/>
      <c r="J166" s="202"/>
    </row>
    <row r="167" spans="1:10" ht="36" customHeight="1" x14ac:dyDescent="0.25">
      <c r="A167" s="7" t="s">
        <v>111</v>
      </c>
      <c r="B167" s="293" t="s">
        <v>188</v>
      </c>
      <c r="C167" s="294"/>
      <c r="D167" s="294"/>
      <c r="E167" s="295"/>
      <c r="F167" s="201">
        <v>3240</v>
      </c>
      <c r="G167" s="139"/>
      <c r="H167" s="139"/>
      <c r="I167" s="139"/>
      <c r="J167" s="202"/>
    </row>
    <row r="168" spans="1:10" ht="36" customHeight="1" x14ac:dyDescent="0.25">
      <c r="A168" s="7"/>
      <c r="B168" s="293" t="s">
        <v>189</v>
      </c>
      <c r="C168" s="294"/>
      <c r="D168" s="294"/>
      <c r="E168" s="295"/>
      <c r="F168" s="201">
        <v>153540</v>
      </c>
      <c r="G168" s="139"/>
      <c r="H168" s="139"/>
      <c r="I168" s="139"/>
      <c r="J168" s="202"/>
    </row>
    <row r="169" spans="1:10" ht="36" customHeight="1" x14ac:dyDescent="0.25">
      <c r="A169" s="7"/>
      <c r="B169" s="293" t="s">
        <v>190</v>
      </c>
      <c r="C169" s="294"/>
      <c r="D169" s="294"/>
      <c r="E169" s="295"/>
      <c r="F169" s="201">
        <v>128340</v>
      </c>
      <c r="G169" s="139"/>
      <c r="H169" s="139"/>
      <c r="I169" s="139"/>
      <c r="J169" s="202"/>
    </row>
    <row r="170" spans="1:10" ht="36" customHeight="1" x14ac:dyDescent="0.25">
      <c r="A170" s="7" t="s">
        <v>111</v>
      </c>
      <c r="B170" s="103" t="s">
        <v>191</v>
      </c>
      <c r="C170" s="104"/>
      <c r="D170" s="104"/>
      <c r="E170" s="105"/>
      <c r="F170" s="201">
        <v>846072</v>
      </c>
      <c r="G170" s="139"/>
      <c r="H170" s="139"/>
      <c r="I170" s="139"/>
      <c r="J170" s="202"/>
    </row>
    <row r="171" spans="1:10" ht="36" customHeight="1" x14ac:dyDescent="0.25">
      <c r="A171" s="7" t="s">
        <v>111</v>
      </c>
      <c r="B171" s="293" t="s">
        <v>192</v>
      </c>
      <c r="C171" s="294"/>
      <c r="D171" s="294"/>
      <c r="E171" s="295"/>
      <c r="F171" s="201">
        <v>97740</v>
      </c>
      <c r="G171" s="139"/>
      <c r="H171" s="139"/>
      <c r="I171" s="139"/>
      <c r="J171" s="202"/>
    </row>
    <row r="172" spans="1:10" ht="37.5" customHeight="1" x14ac:dyDescent="0.25">
      <c r="A172" s="7"/>
      <c r="B172" s="103" t="s">
        <v>193</v>
      </c>
      <c r="C172" s="104"/>
      <c r="D172" s="104"/>
      <c r="E172" s="105"/>
      <c r="F172" s="201">
        <v>24372</v>
      </c>
      <c r="G172" s="139"/>
      <c r="H172" s="139"/>
      <c r="I172" s="139"/>
      <c r="J172" s="202"/>
    </row>
    <row r="173" spans="1:10" ht="36" customHeight="1" x14ac:dyDescent="0.25">
      <c r="A173" s="7"/>
      <c r="B173" s="103" t="s">
        <v>194</v>
      </c>
      <c r="C173" s="104"/>
      <c r="D173" s="104"/>
      <c r="E173" s="105"/>
      <c r="F173" s="201">
        <v>150300</v>
      </c>
      <c r="G173" s="139"/>
      <c r="H173" s="139"/>
      <c r="I173" s="139"/>
      <c r="J173" s="202"/>
    </row>
    <row r="174" spans="1:10" ht="36" customHeight="1" x14ac:dyDescent="0.25">
      <c r="A174" s="7"/>
      <c r="B174" s="103" t="s">
        <v>195</v>
      </c>
      <c r="C174" s="104"/>
      <c r="D174" s="104"/>
      <c r="E174" s="138"/>
      <c r="F174" s="201">
        <v>60030</v>
      </c>
      <c r="G174" s="139"/>
      <c r="H174" s="139"/>
      <c r="I174" s="139"/>
      <c r="J174" s="202"/>
    </row>
    <row r="175" spans="1:10" ht="36" customHeight="1" x14ac:dyDescent="0.25">
      <c r="A175" s="7" t="s">
        <v>113</v>
      </c>
      <c r="B175" s="293" t="s">
        <v>196</v>
      </c>
      <c r="C175" s="294"/>
      <c r="D175" s="294"/>
      <c r="E175" s="295"/>
      <c r="F175" s="201">
        <v>1137600</v>
      </c>
      <c r="G175" s="139"/>
      <c r="H175" s="139"/>
      <c r="I175" s="139"/>
      <c r="J175" s="202"/>
    </row>
    <row r="176" spans="1:10" ht="36" customHeight="1" x14ac:dyDescent="0.25">
      <c r="A176" s="7" t="s">
        <v>113</v>
      </c>
      <c r="B176" s="293" t="s">
        <v>337</v>
      </c>
      <c r="C176" s="294"/>
      <c r="D176" s="294"/>
      <c r="E176" s="295"/>
      <c r="F176" s="201">
        <v>1379520</v>
      </c>
      <c r="G176" s="139"/>
      <c r="H176" s="139"/>
      <c r="I176" s="139"/>
      <c r="J176" s="202"/>
    </row>
    <row r="177" spans="1:10" ht="36" customHeight="1" x14ac:dyDescent="0.25">
      <c r="A177" s="7" t="s">
        <v>113</v>
      </c>
      <c r="B177" s="293" t="s">
        <v>197</v>
      </c>
      <c r="C177" s="294"/>
      <c r="D177" s="294"/>
      <c r="E177" s="295"/>
      <c r="F177" s="201">
        <v>468000</v>
      </c>
      <c r="G177" s="139"/>
      <c r="H177" s="139"/>
      <c r="I177" s="139"/>
      <c r="J177" s="202"/>
    </row>
    <row r="178" spans="1:10" ht="36" customHeight="1" x14ac:dyDescent="0.25">
      <c r="A178" s="7" t="s">
        <v>113</v>
      </c>
      <c r="B178" s="293" t="s">
        <v>443</v>
      </c>
      <c r="C178" s="294"/>
      <c r="D178" s="294"/>
      <c r="E178" s="295"/>
      <c r="F178" s="201">
        <v>496080</v>
      </c>
      <c r="G178" s="139"/>
      <c r="H178" s="139"/>
      <c r="I178" s="139"/>
      <c r="J178" s="202"/>
    </row>
    <row r="179" spans="1:10" ht="36" customHeight="1" x14ac:dyDescent="0.25">
      <c r="A179" s="7" t="s">
        <v>113</v>
      </c>
      <c r="B179" s="103" t="s">
        <v>198</v>
      </c>
      <c r="C179" s="104"/>
      <c r="D179" s="104"/>
      <c r="E179" s="105"/>
      <c r="F179" s="201">
        <v>3589200</v>
      </c>
      <c r="G179" s="139"/>
      <c r="H179" s="139"/>
      <c r="I179" s="139"/>
      <c r="J179" s="202"/>
    </row>
    <row r="180" spans="1:10" ht="36" customHeight="1" x14ac:dyDescent="0.25">
      <c r="A180" s="7" t="s">
        <v>113</v>
      </c>
      <c r="B180" s="103" t="s">
        <v>199</v>
      </c>
      <c r="C180" s="104"/>
      <c r="D180" s="104"/>
      <c r="E180" s="105"/>
      <c r="F180" s="201">
        <v>727200</v>
      </c>
      <c r="G180" s="139"/>
      <c r="H180" s="139"/>
      <c r="I180" s="139"/>
      <c r="J180" s="202"/>
    </row>
    <row r="181" spans="1:10" ht="36" customHeight="1" x14ac:dyDescent="0.25">
      <c r="A181" s="7" t="s">
        <v>113</v>
      </c>
      <c r="B181" s="103" t="s">
        <v>200</v>
      </c>
      <c r="C181" s="104"/>
      <c r="D181" s="104"/>
      <c r="E181" s="105"/>
      <c r="F181" s="201">
        <v>872640</v>
      </c>
      <c r="G181" s="139"/>
      <c r="H181" s="139"/>
      <c r="I181" s="139"/>
      <c r="J181" s="202"/>
    </row>
    <row r="182" spans="1:10" ht="36" customHeight="1" x14ac:dyDescent="0.25">
      <c r="A182" s="7" t="s">
        <v>113</v>
      </c>
      <c r="B182" s="103" t="s">
        <v>201</v>
      </c>
      <c r="C182" s="104"/>
      <c r="D182" s="104"/>
      <c r="E182" s="105"/>
      <c r="F182" s="201">
        <v>1321200</v>
      </c>
      <c r="G182" s="139"/>
      <c r="H182" s="139"/>
      <c r="I182" s="139"/>
      <c r="J182" s="202"/>
    </row>
    <row r="183" spans="1:10" ht="36" customHeight="1" x14ac:dyDescent="0.25">
      <c r="A183" s="7" t="s">
        <v>113</v>
      </c>
      <c r="B183" s="103" t="s">
        <v>202</v>
      </c>
      <c r="C183" s="104"/>
      <c r="D183" s="104"/>
      <c r="E183" s="105"/>
      <c r="F183" s="201">
        <v>640800</v>
      </c>
      <c r="G183" s="139"/>
      <c r="H183" s="139"/>
      <c r="I183" s="139"/>
      <c r="J183" s="202"/>
    </row>
    <row r="184" spans="1:10" ht="36" customHeight="1" x14ac:dyDescent="0.25">
      <c r="A184" s="7" t="s">
        <v>113</v>
      </c>
      <c r="B184" s="293" t="s">
        <v>203</v>
      </c>
      <c r="C184" s="294"/>
      <c r="D184" s="294"/>
      <c r="E184" s="295"/>
      <c r="F184" s="201">
        <v>4615200</v>
      </c>
      <c r="G184" s="139"/>
      <c r="H184" s="139"/>
      <c r="I184" s="139"/>
      <c r="J184" s="202"/>
    </row>
    <row r="185" spans="1:10" ht="36" customHeight="1" x14ac:dyDescent="0.25">
      <c r="A185" s="7" t="s">
        <v>113</v>
      </c>
      <c r="B185" s="293" t="s">
        <v>204</v>
      </c>
      <c r="C185" s="294"/>
      <c r="D185" s="294"/>
      <c r="E185" s="295"/>
      <c r="F185" s="201">
        <v>19440</v>
      </c>
      <c r="G185" s="139"/>
      <c r="H185" s="139"/>
      <c r="I185" s="139"/>
      <c r="J185" s="202"/>
    </row>
    <row r="186" spans="1:10" ht="36" customHeight="1" x14ac:dyDescent="0.25">
      <c r="A186" s="7" t="s">
        <v>113</v>
      </c>
      <c r="B186" s="103" t="s">
        <v>205</v>
      </c>
      <c r="C186" s="104"/>
      <c r="D186" s="104"/>
      <c r="E186" s="105"/>
      <c r="F186" s="201">
        <v>5076720</v>
      </c>
      <c r="G186" s="139"/>
      <c r="H186" s="139"/>
      <c r="I186" s="139"/>
      <c r="J186" s="202"/>
    </row>
    <row r="187" spans="1:10" ht="36" customHeight="1" thickBot="1" x14ac:dyDescent="0.3">
      <c r="A187" s="7" t="s">
        <v>113</v>
      </c>
      <c r="B187" s="470" t="s">
        <v>206</v>
      </c>
      <c r="C187" s="471"/>
      <c r="D187" s="471"/>
      <c r="E187" s="472"/>
      <c r="F187" s="94">
        <v>586800</v>
      </c>
      <c r="G187" s="95"/>
      <c r="H187" s="95"/>
      <c r="I187" s="95"/>
      <c r="J187" s="96"/>
    </row>
    <row r="188" spans="1:10" ht="36" customHeight="1" thickBot="1" x14ac:dyDescent="0.3">
      <c r="B188" s="190" t="s">
        <v>208</v>
      </c>
      <c r="C188" s="191"/>
      <c r="D188" s="191"/>
      <c r="E188" s="191"/>
      <c r="F188" s="191"/>
      <c r="G188" s="191"/>
      <c r="H188" s="191"/>
      <c r="I188" s="191"/>
      <c r="J188" s="192"/>
    </row>
    <row r="189" spans="1:10" ht="36" customHeight="1" x14ac:dyDescent="0.25">
      <c r="B189" s="429" t="s">
        <v>328</v>
      </c>
      <c r="C189" s="430"/>
      <c r="D189" s="430"/>
      <c r="E189" s="431"/>
      <c r="F189" s="432">
        <v>300</v>
      </c>
      <c r="G189" s="433"/>
      <c r="H189" s="433"/>
      <c r="I189" s="433"/>
      <c r="J189" s="434"/>
    </row>
    <row r="190" spans="1:10" ht="54" customHeight="1" thickBot="1" x14ac:dyDescent="0.3">
      <c r="B190" s="209" t="s">
        <v>329</v>
      </c>
      <c r="C190" s="210"/>
      <c r="D190" s="210"/>
      <c r="E190" s="211"/>
      <c r="F190" s="435"/>
      <c r="G190" s="436"/>
      <c r="H190" s="436"/>
      <c r="I190" s="436"/>
      <c r="J190" s="437"/>
    </row>
    <row r="191" spans="1:10" ht="36" customHeight="1" x14ac:dyDescent="0.25">
      <c r="B191" s="429" t="s">
        <v>330</v>
      </c>
      <c r="C191" s="430"/>
      <c r="D191" s="430"/>
      <c r="E191" s="431"/>
      <c r="F191" s="432">
        <v>240</v>
      </c>
      <c r="G191" s="433"/>
      <c r="H191" s="433"/>
      <c r="I191" s="433"/>
      <c r="J191" s="434"/>
    </row>
    <row r="192" spans="1:10" ht="54" customHeight="1" thickBot="1" x14ac:dyDescent="0.3">
      <c r="B192" s="209" t="s">
        <v>329</v>
      </c>
      <c r="C192" s="210"/>
      <c r="D192" s="210"/>
      <c r="E192" s="211"/>
      <c r="F192" s="435"/>
      <c r="G192" s="436"/>
      <c r="H192" s="436"/>
      <c r="I192" s="436"/>
      <c r="J192" s="437"/>
    </row>
    <row r="193" spans="1:10" ht="36" customHeight="1" x14ac:dyDescent="0.25">
      <c r="B193" s="429" t="s">
        <v>331</v>
      </c>
      <c r="C193" s="430"/>
      <c r="D193" s="430"/>
      <c r="E193" s="431"/>
      <c r="F193" s="432">
        <v>120</v>
      </c>
      <c r="G193" s="433"/>
      <c r="H193" s="433"/>
      <c r="I193" s="433"/>
      <c r="J193" s="434"/>
    </row>
    <row r="194" spans="1:10" ht="54" customHeight="1" thickBot="1" x14ac:dyDescent="0.3">
      <c r="B194" s="209" t="s">
        <v>332</v>
      </c>
      <c r="C194" s="210"/>
      <c r="D194" s="210"/>
      <c r="E194" s="211"/>
      <c r="F194" s="435"/>
      <c r="G194" s="436"/>
      <c r="H194" s="436"/>
      <c r="I194" s="436"/>
      <c r="J194" s="437"/>
    </row>
    <row r="195" spans="1:10" ht="36" customHeight="1" x14ac:dyDescent="0.25">
      <c r="B195" s="429" t="s">
        <v>333</v>
      </c>
      <c r="C195" s="430"/>
      <c r="D195" s="430"/>
      <c r="E195" s="431"/>
      <c r="F195" s="432">
        <v>360</v>
      </c>
      <c r="G195" s="433"/>
      <c r="H195" s="433"/>
      <c r="I195" s="433"/>
      <c r="J195" s="434"/>
    </row>
    <row r="196" spans="1:10" ht="54" customHeight="1" thickBot="1" x14ac:dyDescent="0.3">
      <c r="B196" s="209" t="s">
        <v>329</v>
      </c>
      <c r="C196" s="210"/>
      <c r="D196" s="210"/>
      <c r="E196" s="211"/>
      <c r="F196" s="435"/>
      <c r="G196" s="436"/>
      <c r="H196" s="436"/>
      <c r="I196" s="436"/>
      <c r="J196" s="437"/>
    </row>
    <row r="197" spans="1:10" ht="36" customHeight="1" x14ac:dyDescent="0.25">
      <c r="B197" s="429" t="s">
        <v>334</v>
      </c>
      <c r="C197" s="430"/>
      <c r="D197" s="430"/>
      <c r="E197" s="431"/>
      <c r="F197" s="432">
        <v>300</v>
      </c>
      <c r="G197" s="433"/>
      <c r="H197" s="433"/>
      <c r="I197" s="433"/>
      <c r="J197" s="434"/>
    </row>
    <row r="198" spans="1:10" ht="54" customHeight="1" thickBot="1" x14ac:dyDescent="0.3">
      <c r="B198" s="209" t="s">
        <v>329</v>
      </c>
      <c r="C198" s="210"/>
      <c r="D198" s="210"/>
      <c r="E198" s="211"/>
      <c r="F198" s="435"/>
      <c r="G198" s="436"/>
      <c r="H198" s="436"/>
      <c r="I198" s="436"/>
      <c r="J198" s="437"/>
    </row>
    <row r="199" spans="1:10" ht="36" customHeight="1" x14ac:dyDescent="0.25">
      <c r="B199" s="429" t="s">
        <v>335</v>
      </c>
      <c r="C199" s="430"/>
      <c r="D199" s="430"/>
      <c r="E199" s="431"/>
      <c r="F199" s="432">
        <v>150</v>
      </c>
      <c r="G199" s="433"/>
      <c r="H199" s="433"/>
      <c r="I199" s="433"/>
      <c r="J199" s="434"/>
    </row>
    <row r="200" spans="1:10" ht="54" customHeight="1" thickBot="1" x14ac:dyDescent="0.3">
      <c r="B200" s="209" t="s">
        <v>332</v>
      </c>
      <c r="C200" s="210"/>
      <c r="D200" s="210"/>
      <c r="E200" s="211"/>
      <c r="F200" s="435"/>
      <c r="G200" s="436"/>
      <c r="H200" s="436"/>
      <c r="I200" s="436"/>
      <c r="J200" s="437"/>
    </row>
    <row r="201" spans="1:10" ht="37.5" customHeight="1" thickBot="1" x14ac:dyDescent="0.3">
      <c r="B201" s="209" t="s">
        <v>209</v>
      </c>
      <c r="C201" s="210"/>
      <c r="D201" s="210"/>
      <c r="E201" s="211"/>
      <c r="F201" s="426">
        <v>60</v>
      </c>
      <c r="G201" s="427"/>
      <c r="H201" s="427"/>
      <c r="I201" s="427"/>
      <c r="J201" s="428"/>
    </row>
    <row r="202" spans="1:10" ht="33" customHeight="1" thickBot="1" x14ac:dyDescent="0.3">
      <c r="B202" s="209" t="s">
        <v>210</v>
      </c>
      <c r="C202" s="210"/>
      <c r="D202" s="210"/>
      <c r="E202" s="211"/>
      <c r="F202" s="426">
        <v>99</v>
      </c>
      <c r="G202" s="427"/>
      <c r="H202" s="427"/>
      <c r="I202" s="427"/>
      <c r="J202" s="428"/>
    </row>
    <row r="203" spans="1:10" ht="34.5" customHeight="1" thickBot="1" x14ac:dyDescent="0.3">
      <c r="B203" s="209" t="s">
        <v>211</v>
      </c>
      <c r="C203" s="210"/>
      <c r="D203" s="210"/>
      <c r="E203" s="211"/>
      <c r="F203" s="426">
        <v>150</v>
      </c>
      <c r="G203" s="427"/>
      <c r="H203" s="427"/>
      <c r="I203" s="427"/>
      <c r="J203" s="428"/>
    </row>
    <row r="204" spans="1:10" ht="39" customHeight="1" thickBot="1" x14ac:dyDescent="0.3">
      <c r="B204" s="209" t="s">
        <v>191</v>
      </c>
      <c r="C204" s="210"/>
      <c r="D204" s="210"/>
      <c r="E204" s="211"/>
      <c r="F204" s="426">
        <v>40</v>
      </c>
      <c r="G204" s="427"/>
      <c r="H204" s="427"/>
      <c r="I204" s="427"/>
      <c r="J204" s="428"/>
    </row>
    <row r="205" spans="1:10" ht="36" customHeight="1" thickBot="1" x14ac:dyDescent="0.3">
      <c r="A205" s="7"/>
      <c r="B205" s="112" t="s">
        <v>212</v>
      </c>
      <c r="C205" s="113"/>
      <c r="D205" s="113"/>
      <c r="E205" s="114"/>
      <c r="F205" s="277"/>
      <c r="G205" s="278"/>
      <c r="H205" s="278"/>
      <c r="I205" s="278"/>
      <c r="J205" s="279"/>
    </row>
    <row r="206" spans="1:10" ht="36" customHeight="1" x14ac:dyDescent="0.25">
      <c r="A206" s="7" t="s">
        <v>111</v>
      </c>
      <c r="B206" s="293" t="s">
        <v>250</v>
      </c>
      <c r="C206" s="294"/>
      <c r="D206" s="294"/>
      <c r="E206" s="295"/>
      <c r="F206" s="201">
        <v>61740</v>
      </c>
      <c r="G206" s="139"/>
      <c r="H206" s="139"/>
      <c r="I206" s="139"/>
      <c r="J206" s="202"/>
    </row>
    <row r="207" spans="1:10" ht="36" customHeight="1" x14ac:dyDescent="0.25">
      <c r="A207" s="7" t="s">
        <v>111</v>
      </c>
      <c r="B207" s="293" t="s">
        <v>214</v>
      </c>
      <c r="C207" s="294"/>
      <c r="D207" s="294"/>
      <c r="E207" s="295"/>
      <c r="F207" s="201">
        <v>61740</v>
      </c>
      <c r="G207" s="139"/>
      <c r="H207" s="139"/>
      <c r="I207" s="139"/>
      <c r="J207" s="202"/>
    </row>
    <row r="208" spans="1:10" ht="36" customHeight="1" x14ac:dyDescent="0.25">
      <c r="A208" s="7" t="s">
        <v>111</v>
      </c>
      <c r="B208" s="293" t="s">
        <v>215</v>
      </c>
      <c r="C208" s="294"/>
      <c r="D208" s="294"/>
      <c r="E208" s="295"/>
      <c r="F208" s="201">
        <v>31140</v>
      </c>
      <c r="G208" s="139"/>
      <c r="H208" s="139"/>
      <c r="I208" s="139"/>
      <c r="J208" s="202"/>
    </row>
    <row r="209" spans="1:10" ht="36" customHeight="1" x14ac:dyDescent="0.25">
      <c r="A209" s="7" t="s">
        <v>113</v>
      </c>
      <c r="B209" s="293" t="s">
        <v>292</v>
      </c>
      <c r="C209" s="294"/>
      <c r="D209" s="294"/>
      <c r="E209" s="295"/>
      <c r="F209" s="201">
        <v>370800</v>
      </c>
      <c r="G209" s="139"/>
      <c r="H209" s="139"/>
      <c r="I209" s="139"/>
      <c r="J209" s="202"/>
    </row>
    <row r="210" spans="1:10" ht="36" customHeight="1" x14ac:dyDescent="0.25">
      <c r="A210" s="7" t="s">
        <v>113</v>
      </c>
      <c r="B210" s="293" t="s">
        <v>217</v>
      </c>
      <c r="C210" s="294"/>
      <c r="D210" s="294"/>
      <c r="E210" s="295"/>
      <c r="F210" s="201">
        <v>370800</v>
      </c>
      <c r="G210" s="139"/>
      <c r="H210" s="139"/>
      <c r="I210" s="139"/>
      <c r="J210" s="202"/>
    </row>
    <row r="211" spans="1:10" ht="36" customHeight="1" x14ac:dyDescent="0.25">
      <c r="A211" s="7" t="s">
        <v>113</v>
      </c>
      <c r="B211" s="293" t="s">
        <v>218</v>
      </c>
      <c r="C211" s="294"/>
      <c r="D211" s="294"/>
      <c r="E211" s="295"/>
      <c r="F211" s="201">
        <v>187200</v>
      </c>
      <c r="G211" s="139"/>
      <c r="H211" s="139"/>
      <c r="I211" s="139"/>
      <c r="J211" s="202"/>
    </row>
    <row r="212" spans="1:10" ht="36" customHeight="1" x14ac:dyDescent="0.25">
      <c r="A212" s="7"/>
      <c r="B212" s="103" t="s">
        <v>219</v>
      </c>
      <c r="C212" s="104"/>
      <c r="D212" s="104"/>
      <c r="E212" s="105"/>
      <c r="F212" s="201">
        <v>61740</v>
      </c>
      <c r="G212" s="139"/>
      <c r="H212" s="139"/>
      <c r="I212" s="139"/>
      <c r="J212" s="202"/>
    </row>
    <row r="213" spans="1:10" ht="54" customHeight="1" thickBot="1" x14ac:dyDescent="0.3">
      <c r="A213" s="7"/>
      <c r="B213" s="349" t="s">
        <v>220</v>
      </c>
      <c r="C213" s="350"/>
      <c r="D213" s="350"/>
      <c r="E213" s="351"/>
      <c r="F213" s="444"/>
      <c r="G213" s="445"/>
      <c r="H213" s="445"/>
      <c r="I213" s="445"/>
      <c r="J213" s="446"/>
    </row>
    <row r="214" spans="1:10" ht="36" customHeight="1" x14ac:dyDescent="0.25">
      <c r="A214" s="7"/>
      <c r="B214" s="118" t="s">
        <v>221</v>
      </c>
      <c r="C214" s="119"/>
      <c r="D214" s="119"/>
      <c r="E214" s="120"/>
      <c r="F214" s="121">
        <v>52740</v>
      </c>
      <c r="G214" s="122"/>
      <c r="H214" s="122"/>
      <c r="I214" s="122"/>
      <c r="J214" s="123"/>
    </row>
    <row r="215" spans="1:10" ht="36" customHeight="1" x14ac:dyDescent="0.25">
      <c r="A215" s="7"/>
      <c r="B215" s="118" t="s">
        <v>222</v>
      </c>
      <c r="C215" s="119"/>
      <c r="D215" s="119"/>
      <c r="E215" s="120"/>
      <c r="F215" s="121">
        <v>104940</v>
      </c>
      <c r="G215" s="122"/>
      <c r="H215" s="122"/>
      <c r="I215" s="122"/>
      <c r="J215" s="123"/>
    </row>
    <row r="216" spans="1:10" ht="36" customHeight="1" x14ac:dyDescent="0.25">
      <c r="A216" s="7"/>
      <c r="B216" s="118" t="s">
        <v>223</v>
      </c>
      <c r="C216" s="119"/>
      <c r="D216" s="119"/>
      <c r="E216" s="120"/>
      <c r="F216" s="121">
        <v>131940</v>
      </c>
      <c r="G216" s="122"/>
      <c r="H216" s="122"/>
      <c r="I216" s="122"/>
      <c r="J216" s="123"/>
    </row>
    <row r="217" spans="1:10" ht="36" customHeight="1" x14ac:dyDescent="0.25">
      <c r="A217" s="7"/>
      <c r="B217" s="118" t="s">
        <v>224</v>
      </c>
      <c r="C217" s="119"/>
      <c r="D217" s="119"/>
      <c r="E217" s="120"/>
      <c r="F217" s="121">
        <v>1440</v>
      </c>
      <c r="G217" s="122"/>
      <c r="H217" s="122"/>
      <c r="I217" s="122"/>
      <c r="J217" s="123"/>
    </row>
    <row r="218" spans="1:10" ht="36" customHeight="1" x14ac:dyDescent="0.25">
      <c r="A218" s="7"/>
      <c r="B218" s="118" t="s">
        <v>225</v>
      </c>
      <c r="C218" s="119"/>
      <c r="D218" s="119"/>
      <c r="E218" s="120"/>
      <c r="F218" s="121">
        <v>76140</v>
      </c>
      <c r="G218" s="122"/>
      <c r="H218" s="122"/>
      <c r="I218" s="122"/>
      <c r="J218" s="123"/>
    </row>
    <row r="219" spans="1:10" ht="36" customHeight="1" x14ac:dyDescent="0.25">
      <c r="A219" s="7"/>
      <c r="B219" s="118" t="s">
        <v>226</v>
      </c>
      <c r="C219" s="119"/>
      <c r="D219" s="119"/>
      <c r="E219" s="120"/>
      <c r="F219" s="121">
        <v>151740</v>
      </c>
      <c r="G219" s="122"/>
      <c r="H219" s="122"/>
      <c r="I219" s="122"/>
      <c r="J219" s="123"/>
    </row>
    <row r="220" spans="1:10" ht="36" customHeight="1" x14ac:dyDescent="0.25">
      <c r="A220" s="7"/>
      <c r="B220" s="118" t="s">
        <v>227</v>
      </c>
      <c r="C220" s="119"/>
      <c r="D220" s="119"/>
      <c r="E220" s="120"/>
      <c r="F220" s="121">
        <v>189540</v>
      </c>
      <c r="G220" s="122"/>
      <c r="H220" s="122"/>
      <c r="I220" s="122"/>
      <c r="J220" s="123"/>
    </row>
    <row r="221" spans="1:10" ht="36" customHeight="1" thickBot="1" x14ac:dyDescent="0.3">
      <c r="A221" s="7"/>
      <c r="B221" s="118" t="s">
        <v>228</v>
      </c>
      <c r="C221" s="119"/>
      <c r="D221" s="119"/>
      <c r="E221" s="120"/>
      <c r="F221" s="121">
        <v>2340</v>
      </c>
      <c r="G221" s="122"/>
      <c r="H221" s="122"/>
      <c r="I221" s="122"/>
      <c r="J221" s="123"/>
    </row>
    <row r="222" spans="1:10" ht="36" customHeight="1" x14ac:dyDescent="0.25">
      <c r="A222" s="7"/>
      <c r="B222" s="304" t="s">
        <v>208</v>
      </c>
      <c r="C222" s="305"/>
      <c r="D222" s="305"/>
      <c r="E222" s="305"/>
      <c r="F222" s="305"/>
      <c r="G222" s="305"/>
      <c r="H222" s="305"/>
      <c r="I222" s="305"/>
      <c r="J222" s="306"/>
    </row>
    <row r="223" spans="1:10" ht="36" customHeight="1" thickBot="1" x14ac:dyDescent="0.3">
      <c r="A223" s="7"/>
      <c r="B223" s="329" t="s">
        <v>229</v>
      </c>
      <c r="C223" s="329"/>
      <c r="D223" s="329"/>
      <c r="E223" s="329"/>
      <c r="F223" s="318">
        <v>200</v>
      </c>
      <c r="G223" s="318"/>
      <c r="H223" s="318"/>
      <c r="I223" s="318"/>
      <c r="J223" s="319"/>
    </row>
    <row r="224" spans="1:10" ht="24" customHeight="1" thickBot="1" x14ac:dyDescent="0.3">
      <c r="A224" s="7"/>
      <c r="B224" s="97"/>
      <c r="C224" s="98"/>
      <c r="D224" s="98"/>
      <c r="E224" s="99"/>
      <c r="F224" s="100"/>
      <c r="G224" s="101"/>
      <c r="H224" s="101"/>
      <c r="I224" s="101"/>
      <c r="J224" s="102"/>
    </row>
    <row r="225" spans="1:10" ht="54" customHeight="1" thickBot="1" x14ac:dyDescent="0.3">
      <c r="A225" s="7" t="s">
        <v>111</v>
      </c>
      <c r="B225" s="198" t="s">
        <v>294</v>
      </c>
      <c r="C225" s="199"/>
      <c r="D225" s="199"/>
      <c r="E225" s="200"/>
      <c r="F225" s="126"/>
      <c r="G225" s="127"/>
      <c r="H225" s="127"/>
      <c r="I225" s="127"/>
      <c r="J225" s="128"/>
    </row>
    <row r="226" spans="1:10" ht="36" customHeight="1" thickBot="1" x14ac:dyDescent="0.3">
      <c r="A226" s="7" t="s">
        <v>111</v>
      </c>
      <c r="B226" s="420" t="s">
        <v>295</v>
      </c>
      <c r="C226" s="421"/>
      <c r="D226" s="421"/>
      <c r="E226" s="422"/>
      <c r="F226" s="46"/>
      <c r="G226" s="46"/>
      <c r="H226" s="46"/>
      <c r="I226" s="46"/>
      <c r="J226" s="47"/>
    </row>
    <row r="227" spans="1:10" ht="21" customHeight="1" x14ac:dyDescent="0.25">
      <c r="A227" s="7"/>
      <c r="B227" s="27"/>
      <c r="C227" s="28"/>
      <c r="D227" s="28"/>
      <c r="E227" s="28"/>
      <c r="F227" s="29"/>
      <c r="G227" s="29"/>
      <c r="H227" s="29"/>
      <c r="I227" s="29"/>
      <c r="J227" s="29"/>
    </row>
    <row r="228" spans="1:10" ht="67.5" customHeight="1" x14ac:dyDescent="0.25">
      <c r="A228" s="7"/>
      <c r="B228" s="85" t="s">
        <v>297</v>
      </c>
      <c r="C228" s="85"/>
      <c r="D228" s="85"/>
      <c r="E228" s="85"/>
      <c r="F228" s="85"/>
      <c r="G228" s="85"/>
      <c r="H228" s="85"/>
      <c r="I228" s="85"/>
      <c r="J228" s="85"/>
    </row>
    <row r="229" spans="1:10" ht="21" x14ac:dyDescent="0.25">
      <c r="A229" s="7" t="s">
        <v>113</v>
      </c>
      <c r="B229" s="86" t="s">
        <v>232</v>
      </c>
      <c r="C229" s="86"/>
      <c r="D229" s="86"/>
      <c r="E229" s="86"/>
      <c r="F229" s="86"/>
      <c r="G229" s="86"/>
      <c r="H229" s="86"/>
      <c r="I229" s="86"/>
      <c r="J229" s="86"/>
    </row>
    <row r="230" spans="1:10" s="37" customFormat="1" ht="20.100000000000001" customHeight="1" x14ac:dyDescent="0.25">
      <c r="B230" s="55"/>
      <c r="F230" s="56"/>
      <c r="G230" s="56"/>
      <c r="H230" s="56"/>
      <c r="I230" s="56"/>
      <c r="J230" s="56"/>
    </row>
    <row r="231" spans="1:10" s="48" customFormat="1" ht="36" customHeight="1" thickBot="1" x14ac:dyDescent="0.3">
      <c r="B231" s="340" t="s">
        <v>298</v>
      </c>
      <c r="C231" s="340"/>
      <c r="D231" s="340"/>
      <c r="E231" s="340"/>
      <c r="F231" s="340"/>
      <c r="G231" s="340"/>
      <c r="H231" s="340"/>
      <c r="I231" s="340"/>
    </row>
    <row r="232" spans="1:10" s="32" customFormat="1" ht="36" customHeight="1" thickBot="1" x14ac:dyDescent="0.3">
      <c r="B232" s="341" t="s">
        <v>299</v>
      </c>
      <c r="C232" s="342"/>
      <c r="D232" s="342"/>
      <c r="E232" s="342"/>
      <c r="F232" s="342"/>
      <c r="G232" s="342"/>
      <c r="H232" s="342"/>
      <c r="I232" s="343"/>
    </row>
    <row r="233" spans="1:10" ht="81" customHeight="1" thickBot="1" x14ac:dyDescent="0.3">
      <c r="B233" s="404" t="s">
        <v>300</v>
      </c>
      <c r="C233" s="405"/>
      <c r="D233" s="406" t="s">
        <v>301</v>
      </c>
      <c r="E233" s="407"/>
      <c r="F233" s="408"/>
      <c r="G233" s="347" t="s">
        <v>302</v>
      </c>
      <c r="H233" s="347"/>
      <c r="I233" s="348"/>
    </row>
    <row r="234" spans="1:10" ht="36" customHeight="1" x14ac:dyDescent="0.25">
      <c r="B234" s="409" t="s">
        <v>303</v>
      </c>
      <c r="C234" s="410"/>
      <c r="D234" s="411" t="s">
        <v>304</v>
      </c>
      <c r="E234" s="412"/>
      <c r="F234" s="412"/>
      <c r="G234" s="417">
        <v>1500</v>
      </c>
      <c r="H234" s="332"/>
      <c r="I234" s="335"/>
    </row>
    <row r="235" spans="1:10" ht="36" customHeight="1" x14ac:dyDescent="0.25">
      <c r="B235" s="418" t="s">
        <v>305</v>
      </c>
      <c r="C235" s="419"/>
      <c r="D235" s="413"/>
      <c r="E235" s="414"/>
      <c r="F235" s="414"/>
      <c r="G235" s="398">
        <v>1380</v>
      </c>
      <c r="H235" s="333"/>
      <c r="I235" s="339"/>
    </row>
    <row r="236" spans="1:10" ht="36" customHeight="1" x14ac:dyDescent="0.25">
      <c r="B236" s="418" t="s">
        <v>306</v>
      </c>
      <c r="C236" s="419"/>
      <c r="D236" s="413"/>
      <c r="E236" s="414"/>
      <c r="F236" s="414"/>
      <c r="G236" s="398">
        <v>1290</v>
      </c>
      <c r="H236" s="333"/>
      <c r="I236" s="339"/>
    </row>
    <row r="237" spans="1:10" ht="54" customHeight="1" thickBot="1" x14ac:dyDescent="0.3">
      <c r="B237" s="399" t="s">
        <v>307</v>
      </c>
      <c r="C237" s="400"/>
      <c r="D237" s="415"/>
      <c r="E237" s="416"/>
      <c r="F237" s="416"/>
      <c r="G237" s="401">
        <v>1170</v>
      </c>
      <c r="H237" s="402"/>
      <c r="I237" s="403"/>
    </row>
    <row r="238" spans="1:10" ht="16.5" customHeight="1" x14ac:dyDescent="0.25">
      <c r="B238" s="49"/>
      <c r="C238" s="49"/>
      <c r="D238" s="50"/>
      <c r="E238" s="50"/>
      <c r="F238" s="50"/>
      <c r="G238" s="51"/>
      <c r="H238" s="50"/>
      <c r="I238" s="50"/>
    </row>
    <row r="239" spans="1:10" ht="40.5" customHeight="1" x14ac:dyDescent="0.25">
      <c r="A239" s="7"/>
      <c r="B239" s="87" t="s">
        <v>233</v>
      </c>
      <c r="C239" s="87"/>
      <c r="D239" s="87"/>
      <c r="E239" s="87"/>
      <c r="F239" s="87"/>
      <c r="G239" s="87"/>
      <c r="H239" s="87"/>
      <c r="I239" s="87"/>
      <c r="J239" s="87"/>
    </row>
    <row r="240" spans="1:10" ht="18" customHeight="1" x14ac:dyDescent="0.25">
      <c r="A240" s="7"/>
      <c r="F240" s="34"/>
      <c r="G240" s="34"/>
      <c r="H240" s="34"/>
      <c r="I240" s="34"/>
      <c r="J240" s="34"/>
    </row>
    <row r="241" spans="6:10" x14ac:dyDescent="0.25">
      <c r="F241" s="34"/>
      <c r="G241" s="34"/>
      <c r="H241" s="34"/>
      <c r="I241" s="34"/>
      <c r="J241" s="34"/>
    </row>
  </sheetData>
  <sheetProtection selectLockedCells="1" selectUnlockedCells="1"/>
  <mergeCells count="451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53:E153"/>
    <mergeCell ref="F153:J153"/>
    <mergeCell ref="B154:E154"/>
    <mergeCell ref="F154:J154"/>
    <mergeCell ref="B155:E155"/>
    <mergeCell ref="F155:J155"/>
    <mergeCell ref="B150:E150"/>
    <mergeCell ref="F150:J150"/>
    <mergeCell ref="B151:E151"/>
    <mergeCell ref="F151:J151"/>
    <mergeCell ref="B152:E152"/>
    <mergeCell ref="F152:J152"/>
    <mergeCell ref="B159:E159"/>
    <mergeCell ref="F159:J159"/>
    <mergeCell ref="B160:E160"/>
    <mergeCell ref="F160:J160"/>
    <mergeCell ref="B161:E161"/>
    <mergeCell ref="F161:J161"/>
    <mergeCell ref="B156:E156"/>
    <mergeCell ref="F156:J156"/>
    <mergeCell ref="B157:E157"/>
    <mergeCell ref="F157:J157"/>
    <mergeCell ref="B158:E158"/>
    <mergeCell ref="F158:J158"/>
    <mergeCell ref="B165:E165"/>
    <mergeCell ref="F165:J165"/>
    <mergeCell ref="B166:E166"/>
    <mergeCell ref="F166:J166"/>
    <mergeCell ref="B167:E167"/>
    <mergeCell ref="F167:J167"/>
    <mergeCell ref="B162:E162"/>
    <mergeCell ref="F162:J162"/>
    <mergeCell ref="B163:E163"/>
    <mergeCell ref="F163:J163"/>
    <mergeCell ref="B164:E164"/>
    <mergeCell ref="F164:J164"/>
    <mergeCell ref="B171:E171"/>
    <mergeCell ref="F171:J171"/>
    <mergeCell ref="B172:E172"/>
    <mergeCell ref="F172:J172"/>
    <mergeCell ref="B173:E173"/>
    <mergeCell ref="F173:J173"/>
    <mergeCell ref="B168:E168"/>
    <mergeCell ref="F168:J168"/>
    <mergeCell ref="B169:E169"/>
    <mergeCell ref="F169:J169"/>
    <mergeCell ref="B170:E170"/>
    <mergeCell ref="F170:J170"/>
    <mergeCell ref="B177:E177"/>
    <mergeCell ref="F177:J177"/>
    <mergeCell ref="B178:E178"/>
    <mergeCell ref="F178:J178"/>
    <mergeCell ref="B179:E179"/>
    <mergeCell ref="F179:J179"/>
    <mergeCell ref="B174:E174"/>
    <mergeCell ref="F174:J174"/>
    <mergeCell ref="B175:E175"/>
    <mergeCell ref="F175:J175"/>
    <mergeCell ref="B176:E176"/>
    <mergeCell ref="F176:J176"/>
    <mergeCell ref="B183:E183"/>
    <mergeCell ref="F183:J183"/>
    <mergeCell ref="B184:E184"/>
    <mergeCell ref="F184:J184"/>
    <mergeCell ref="B185:E185"/>
    <mergeCell ref="F185:J185"/>
    <mergeCell ref="B180:E180"/>
    <mergeCell ref="F180:J180"/>
    <mergeCell ref="B181:E181"/>
    <mergeCell ref="F181:J181"/>
    <mergeCell ref="B182:E182"/>
    <mergeCell ref="F182:J182"/>
    <mergeCell ref="B191:E191"/>
    <mergeCell ref="F191:J192"/>
    <mergeCell ref="B192:E192"/>
    <mergeCell ref="B193:E193"/>
    <mergeCell ref="F193:J194"/>
    <mergeCell ref="B194:E194"/>
    <mergeCell ref="B186:E186"/>
    <mergeCell ref="F186:J186"/>
    <mergeCell ref="B187:E187"/>
    <mergeCell ref="F187:J187"/>
    <mergeCell ref="B188:J188"/>
    <mergeCell ref="B189:E189"/>
    <mergeCell ref="F189:J190"/>
    <mergeCell ref="B190:E190"/>
    <mergeCell ref="B199:E199"/>
    <mergeCell ref="F199:J200"/>
    <mergeCell ref="B200:E200"/>
    <mergeCell ref="B201:E201"/>
    <mergeCell ref="F201:J201"/>
    <mergeCell ref="B202:E202"/>
    <mergeCell ref="F202:J202"/>
    <mergeCell ref="B195:E195"/>
    <mergeCell ref="F195:J196"/>
    <mergeCell ref="B196:E196"/>
    <mergeCell ref="B197:E197"/>
    <mergeCell ref="F197:J198"/>
    <mergeCell ref="B198:E198"/>
    <mergeCell ref="B206:E206"/>
    <mergeCell ref="F206:J206"/>
    <mergeCell ref="B207:E207"/>
    <mergeCell ref="F207:J207"/>
    <mergeCell ref="B208:E208"/>
    <mergeCell ref="F208:J208"/>
    <mergeCell ref="B203:E203"/>
    <mergeCell ref="F203:J203"/>
    <mergeCell ref="B204:E204"/>
    <mergeCell ref="F204:J204"/>
    <mergeCell ref="B205:E205"/>
    <mergeCell ref="F205:J205"/>
    <mergeCell ref="B212:E212"/>
    <mergeCell ref="F212:J212"/>
    <mergeCell ref="B213:E213"/>
    <mergeCell ref="F213:J213"/>
    <mergeCell ref="B214:E214"/>
    <mergeCell ref="F214:J214"/>
    <mergeCell ref="B209:E209"/>
    <mergeCell ref="F209:J209"/>
    <mergeCell ref="B210:E210"/>
    <mergeCell ref="F210:J210"/>
    <mergeCell ref="B211:E211"/>
    <mergeCell ref="F211:J211"/>
    <mergeCell ref="B218:E218"/>
    <mergeCell ref="F218:J218"/>
    <mergeCell ref="B219:E219"/>
    <mergeCell ref="F219:J219"/>
    <mergeCell ref="B220:E220"/>
    <mergeCell ref="F220:J220"/>
    <mergeCell ref="B215:E215"/>
    <mergeCell ref="F215:J215"/>
    <mergeCell ref="B216:E216"/>
    <mergeCell ref="F216:J216"/>
    <mergeCell ref="B217:E217"/>
    <mergeCell ref="F217:J217"/>
    <mergeCell ref="B225:E225"/>
    <mergeCell ref="F225:J225"/>
    <mergeCell ref="B226:E226"/>
    <mergeCell ref="B228:J228"/>
    <mergeCell ref="B229:J229"/>
    <mergeCell ref="B231:I231"/>
    <mergeCell ref="B221:E221"/>
    <mergeCell ref="F221:J221"/>
    <mergeCell ref="B222:J222"/>
    <mergeCell ref="B223:E223"/>
    <mergeCell ref="F223:J223"/>
    <mergeCell ref="B224:E224"/>
    <mergeCell ref="F224:J224"/>
    <mergeCell ref="G236:I236"/>
    <mergeCell ref="B237:C237"/>
    <mergeCell ref="G237:I237"/>
    <mergeCell ref="B239:J239"/>
    <mergeCell ref="B232:I232"/>
    <mergeCell ref="B233:C233"/>
    <mergeCell ref="D233:F233"/>
    <mergeCell ref="G233:I233"/>
    <mergeCell ref="B234:C234"/>
    <mergeCell ref="D234:F237"/>
    <mergeCell ref="G234:I234"/>
    <mergeCell ref="B235:C235"/>
    <mergeCell ref="G235:I235"/>
    <mergeCell ref="B236:C23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0"/>
  <sheetViews>
    <sheetView view="pageBreakPreview" topLeftCell="B1" zoomScale="50" zoomScaleNormal="60" zoomScaleSheetLayoutView="50" workbookViewId="0">
      <pane ySplit="4" topLeftCell="A8" activePane="bottomLeft" state="frozen"/>
      <selection activeCell="B11" sqref="B11:E11"/>
      <selection pane="bottomLeft" activeCell="F18" sqref="F18:J18"/>
    </sheetView>
  </sheetViews>
  <sheetFormatPr defaultColWidth="9.140625" defaultRowHeight="21" outlineLevelRow="1" x14ac:dyDescent="0.25"/>
  <cols>
    <col min="1" max="1" width="27.8554687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12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45230.400000000001</v>
      </c>
      <c r="G8" s="16">
        <f>H8*1.1</f>
        <v>41461.200000000004</v>
      </c>
      <c r="H8" s="16">
        <v>37692</v>
      </c>
      <c r="I8" s="16">
        <f>H8*0.75</f>
        <v>28269</v>
      </c>
      <c r="J8" s="16">
        <f>H8*0.5</f>
        <v>18846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63331.199999999997</v>
      </c>
      <c r="G9" s="18">
        <f>H9*1.1</f>
        <v>58053.600000000006</v>
      </c>
      <c r="H9" s="18">
        <v>52776</v>
      </c>
      <c r="I9" s="18">
        <f>H9*0.75</f>
        <v>39582</v>
      </c>
      <c r="J9" s="18">
        <f>H9*0.5</f>
        <v>26388</v>
      </c>
    </row>
    <row r="10" spans="1:10" ht="36" customHeight="1" thickBot="1" x14ac:dyDescent="0.3"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B11" s="187" t="s">
        <v>257</v>
      </c>
      <c r="C11" s="269"/>
      <c r="D11" s="269"/>
      <c r="E11" s="270"/>
      <c r="F11" s="16">
        <f>H11*1.2</f>
        <v>52488</v>
      </c>
      <c r="G11" s="16">
        <f>H11*1.1</f>
        <v>48114.000000000007</v>
      </c>
      <c r="H11" s="16">
        <v>43740</v>
      </c>
      <c r="I11" s="16">
        <f>H11*0.75</f>
        <v>32805</v>
      </c>
      <c r="J11" s="16">
        <f>H11*0.5</f>
        <v>21870</v>
      </c>
    </row>
    <row r="12" spans="1:10" ht="36" customHeight="1" thickBot="1" x14ac:dyDescent="0.3">
      <c r="B12" s="171" t="s">
        <v>258</v>
      </c>
      <c r="C12" s="172"/>
      <c r="D12" s="172"/>
      <c r="E12" s="120"/>
      <c r="F12" s="18">
        <f>H12*1.2</f>
        <v>73526.399999999994</v>
      </c>
      <c r="G12" s="18">
        <f>H12*1.1</f>
        <v>67399.200000000012</v>
      </c>
      <c r="H12" s="18">
        <v>61272</v>
      </c>
      <c r="I12" s="18">
        <f>H12*0.75</f>
        <v>45954</v>
      </c>
      <c r="J12" s="18">
        <f>H12*0.5</f>
        <v>30636</v>
      </c>
    </row>
    <row r="13" spans="1:10" ht="24" thickBot="1" x14ac:dyDescent="0.3">
      <c r="B13" s="97"/>
      <c r="C13" s="98"/>
      <c r="D13" s="98"/>
      <c r="E13" s="99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269"/>
      <c r="D14" s="269"/>
      <c r="E14" s="270"/>
      <c r="F14" s="280">
        <v>9000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91" t="s">
        <v>116</v>
      </c>
      <c r="C15" s="265"/>
      <c r="D15" s="265"/>
      <c r="E15" s="266"/>
      <c r="F15" s="283">
        <v>12960</v>
      </c>
      <c r="G15" s="185"/>
      <c r="H15" s="185"/>
      <c r="I15" s="185"/>
      <c r="J15" s="186"/>
    </row>
    <row r="16" spans="1:10" ht="24" thickBot="1" x14ac:dyDescent="0.3">
      <c r="B16" s="97"/>
      <c r="C16" s="98"/>
      <c r="D16" s="98"/>
      <c r="E16" s="99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1728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2448</v>
      </c>
      <c r="G18" s="107"/>
      <c r="H18" s="107"/>
      <c r="I18" s="107"/>
      <c r="J18" s="108"/>
    </row>
    <row r="19" spans="1:10" ht="24" thickBot="1" x14ac:dyDescent="0.3"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B20" s="162" t="s">
        <v>119</v>
      </c>
      <c r="C20" s="163"/>
      <c r="D20" s="163"/>
      <c r="E20" s="164"/>
      <c r="F20" s="165" t="str">
        <f>"Цена от "&amp;MIN($F$21:F40)&amp;" до "&amp;MAX($F$21:F40)</f>
        <v>Цена от 4320 до 86400</v>
      </c>
      <c r="G20" s="166"/>
      <c r="H20" s="166"/>
      <c r="I20" s="166"/>
      <c r="J20" s="167"/>
    </row>
    <row r="21" spans="1:10" ht="36" customHeight="1" outlineLevel="1" x14ac:dyDescent="0.25">
      <c r="B21" s="140" t="s">
        <v>120</v>
      </c>
      <c r="C21" s="138"/>
      <c r="D21" s="138"/>
      <c r="E21" s="105"/>
      <c r="F21" s="106">
        <v>4320</v>
      </c>
      <c r="G21" s="107"/>
      <c r="H21" s="107"/>
      <c r="I21" s="107"/>
      <c r="J21" s="108"/>
    </row>
    <row r="22" spans="1:10" ht="36" customHeight="1" outlineLevel="1" x14ac:dyDescent="0.25">
      <c r="B22" s="140" t="s">
        <v>121</v>
      </c>
      <c r="C22" s="138"/>
      <c r="D22" s="138"/>
      <c r="E22" s="105"/>
      <c r="F22" s="106">
        <v>8640</v>
      </c>
      <c r="G22" s="107"/>
      <c r="H22" s="107"/>
      <c r="I22" s="107"/>
      <c r="J22" s="108"/>
    </row>
    <row r="23" spans="1:10" ht="36" customHeight="1" outlineLevel="1" x14ac:dyDescent="0.25">
      <c r="B23" s="140" t="s">
        <v>122</v>
      </c>
      <c r="C23" s="138"/>
      <c r="D23" s="138"/>
      <c r="E23" s="105"/>
      <c r="F23" s="106">
        <v>12960</v>
      </c>
      <c r="G23" s="107"/>
      <c r="H23" s="107"/>
      <c r="I23" s="107"/>
      <c r="J23" s="108"/>
    </row>
    <row r="24" spans="1:10" ht="36" customHeight="1" outlineLevel="1" x14ac:dyDescent="0.25">
      <c r="B24" s="140" t="s">
        <v>123</v>
      </c>
      <c r="C24" s="138"/>
      <c r="D24" s="138"/>
      <c r="E24" s="105"/>
      <c r="F24" s="106">
        <v>17280</v>
      </c>
      <c r="G24" s="107"/>
      <c r="H24" s="107"/>
      <c r="I24" s="107"/>
      <c r="J24" s="108"/>
    </row>
    <row r="25" spans="1:10" ht="36" customHeight="1" outlineLevel="1" x14ac:dyDescent="0.25">
      <c r="B25" s="140" t="s">
        <v>124</v>
      </c>
      <c r="C25" s="138"/>
      <c r="D25" s="138"/>
      <c r="E25" s="105"/>
      <c r="F25" s="106">
        <v>21600</v>
      </c>
      <c r="G25" s="107"/>
      <c r="H25" s="107"/>
      <c r="I25" s="107"/>
      <c r="J25" s="108"/>
    </row>
    <row r="26" spans="1:10" ht="36" customHeight="1" outlineLevel="1" x14ac:dyDescent="0.25">
      <c r="B26" s="140" t="s">
        <v>125</v>
      </c>
      <c r="C26" s="138"/>
      <c r="D26" s="138"/>
      <c r="E26" s="105"/>
      <c r="F26" s="106">
        <v>25920</v>
      </c>
      <c r="G26" s="107"/>
      <c r="H26" s="107"/>
      <c r="I26" s="107"/>
      <c r="J26" s="108"/>
    </row>
    <row r="27" spans="1:10" ht="36" customHeight="1" outlineLevel="1" x14ac:dyDescent="0.25">
      <c r="B27" s="140" t="s">
        <v>126</v>
      </c>
      <c r="C27" s="138"/>
      <c r="D27" s="138"/>
      <c r="E27" s="105"/>
      <c r="F27" s="106">
        <v>30240</v>
      </c>
      <c r="G27" s="107"/>
      <c r="H27" s="107"/>
      <c r="I27" s="107"/>
      <c r="J27" s="108"/>
    </row>
    <row r="28" spans="1:10" ht="36" customHeight="1" outlineLevel="1" x14ac:dyDescent="0.25">
      <c r="B28" s="140" t="s">
        <v>127</v>
      </c>
      <c r="C28" s="138"/>
      <c r="D28" s="138"/>
      <c r="E28" s="105"/>
      <c r="F28" s="106">
        <v>34560</v>
      </c>
      <c r="G28" s="107"/>
      <c r="H28" s="107"/>
      <c r="I28" s="107"/>
      <c r="J28" s="108"/>
    </row>
    <row r="29" spans="1:10" ht="36" customHeight="1" outlineLevel="1" x14ac:dyDescent="0.25">
      <c r="B29" s="140" t="s">
        <v>128</v>
      </c>
      <c r="C29" s="138"/>
      <c r="D29" s="138"/>
      <c r="E29" s="105"/>
      <c r="F29" s="106">
        <v>38880</v>
      </c>
      <c r="G29" s="107"/>
      <c r="H29" s="107"/>
      <c r="I29" s="107"/>
      <c r="J29" s="108"/>
    </row>
    <row r="30" spans="1:10" ht="36" customHeight="1" outlineLevel="1" x14ac:dyDescent="0.25">
      <c r="B30" s="140" t="s">
        <v>129</v>
      </c>
      <c r="C30" s="138"/>
      <c r="D30" s="138"/>
      <c r="E30" s="105"/>
      <c r="F30" s="106">
        <v>43200</v>
      </c>
      <c r="G30" s="107"/>
      <c r="H30" s="107"/>
      <c r="I30" s="107"/>
      <c r="J30" s="108"/>
    </row>
    <row r="31" spans="1:10" ht="36" customHeight="1" outlineLevel="1" x14ac:dyDescent="0.25">
      <c r="B31" s="140" t="s">
        <v>130</v>
      </c>
      <c r="C31" s="138"/>
      <c r="D31" s="138"/>
      <c r="E31" s="105"/>
      <c r="F31" s="106">
        <v>47520</v>
      </c>
      <c r="G31" s="107"/>
      <c r="H31" s="107"/>
      <c r="I31" s="107"/>
      <c r="J31" s="108"/>
    </row>
    <row r="32" spans="1:10" ht="36" customHeight="1" outlineLevel="1" x14ac:dyDescent="0.25">
      <c r="B32" s="140" t="s">
        <v>131</v>
      </c>
      <c r="C32" s="138"/>
      <c r="D32" s="138"/>
      <c r="E32" s="105"/>
      <c r="F32" s="106">
        <v>51840</v>
      </c>
      <c r="G32" s="107"/>
      <c r="H32" s="107"/>
      <c r="I32" s="107"/>
      <c r="J32" s="108"/>
    </row>
    <row r="33" spans="2:10" ht="36" customHeight="1" outlineLevel="1" x14ac:dyDescent="0.25">
      <c r="B33" s="140" t="s">
        <v>132</v>
      </c>
      <c r="C33" s="138"/>
      <c r="D33" s="138"/>
      <c r="E33" s="105"/>
      <c r="F33" s="106">
        <v>56160</v>
      </c>
      <c r="G33" s="107"/>
      <c r="H33" s="107"/>
      <c r="I33" s="107"/>
      <c r="J33" s="108"/>
    </row>
    <row r="34" spans="2:10" ht="36" customHeight="1" outlineLevel="1" x14ac:dyDescent="0.25">
      <c r="B34" s="140" t="s">
        <v>133</v>
      </c>
      <c r="C34" s="138"/>
      <c r="D34" s="138"/>
      <c r="E34" s="105"/>
      <c r="F34" s="106">
        <v>60480</v>
      </c>
      <c r="G34" s="107"/>
      <c r="H34" s="107"/>
      <c r="I34" s="107"/>
      <c r="J34" s="108"/>
    </row>
    <row r="35" spans="2:10" ht="36" customHeight="1" outlineLevel="1" x14ac:dyDescent="0.25">
      <c r="B35" s="140" t="s">
        <v>134</v>
      </c>
      <c r="C35" s="138"/>
      <c r="D35" s="138"/>
      <c r="E35" s="105"/>
      <c r="F35" s="106">
        <v>64800</v>
      </c>
      <c r="G35" s="107"/>
      <c r="H35" s="107"/>
      <c r="I35" s="107"/>
      <c r="J35" s="108"/>
    </row>
    <row r="36" spans="2:10" ht="36" customHeight="1" outlineLevel="1" x14ac:dyDescent="0.25">
      <c r="B36" s="140" t="s">
        <v>135</v>
      </c>
      <c r="C36" s="138"/>
      <c r="D36" s="138"/>
      <c r="E36" s="105"/>
      <c r="F36" s="106">
        <v>69120</v>
      </c>
      <c r="G36" s="107"/>
      <c r="H36" s="107"/>
      <c r="I36" s="107"/>
      <c r="J36" s="108"/>
    </row>
    <row r="37" spans="2:10" ht="36" customHeight="1" outlineLevel="1" x14ac:dyDescent="0.25">
      <c r="B37" s="140" t="s">
        <v>136</v>
      </c>
      <c r="C37" s="138"/>
      <c r="D37" s="138"/>
      <c r="E37" s="105"/>
      <c r="F37" s="106">
        <v>73440</v>
      </c>
      <c r="G37" s="107"/>
      <c r="H37" s="107"/>
      <c r="I37" s="107"/>
      <c r="J37" s="108"/>
    </row>
    <row r="38" spans="2:10" ht="36" customHeight="1" outlineLevel="1" x14ac:dyDescent="0.25">
      <c r="B38" s="140" t="s">
        <v>137</v>
      </c>
      <c r="C38" s="138"/>
      <c r="D38" s="138"/>
      <c r="E38" s="105"/>
      <c r="F38" s="106">
        <v>77760</v>
      </c>
      <c r="G38" s="107"/>
      <c r="H38" s="107"/>
      <c r="I38" s="107"/>
      <c r="J38" s="108"/>
    </row>
    <row r="39" spans="2:10" ht="36" customHeight="1" outlineLevel="1" x14ac:dyDescent="0.25">
      <c r="B39" s="140" t="s">
        <v>138</v>
      </c>
      <c r="C39" s="138"/>
      <c r="D39" s="138"/>
      <c r="E39" s="105"/>
      <c r="F39" s="106">
        <v>82080</v>
      </c>
      <c r="G39" s="107"/>
      <c r="H39" s="107"/>
      <c r="I39" s="107"/>
      <c r="J39" s="108"/>
    </row>
    <row r="40" spans="2:10" ht="36" customHeight="1" outlineLevel="1" thickBot="1" x14ac:dyDescent="0.3">
      <c r="B40" s="140" t="s">
        <v>139</v>
      </c>
      <c r="C40" s="138"/>
      <c r="D40" s="138"/>
      <c r="E40" s="105"/>
      <c r="F40" s="106">
        <v>86400</v>
      </c>
      <c r="G40" s="107"/>
      <c r="H40" s="107"/>
      <c r="I40" s="107"/>
      <c r="J40" s="108"/>
    </row>
    <row r="41" spans="2:10" ht="36" customHeight="1" thickBot="1" x14ac:dyDescent="0.3"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10800 до 92880</v>
      </c>
      <c r="G41" s="153"/>
      <c r="H41" s="153"/>
      <c r="I41" s="153"/>
      <c r="J41" s="154"/>
    </row>
    <row r="42" spans="2:10" ht="36" customHeight="1" outlineLevel="1" x14ac:dyDescent="0.25">
      <c r="B42" s="129" t="s">
        <v>141</v>
      </c>
      <c r="C42" s="155"/>
      <c r="D42" s="155"/>
      <c r="E42" s="156"/>
      <c r="F42" s="157">
        <v>11700</v>
      </c>
      <c r="G42" s="158"/>
      <c r="H42" s="158"/>
      <c r="I42" s="158"/>
      <c r="J42" s="159"/>
    </row>
    <row r="43" spans="2:10" ht="36" customHeight="1" outlineLevel="1" x14ac:dyDescent="0.25">
      <c r="B43" s="140" t="s">
        <v>142</v>
      </c>
      <c r="C43" s="138"/>
      <c r="D43" s="138"/>
      <c r="E43" s="105"/>
      <c r="F43" s="106">
        <v>16740</v>
      </c>
      <c r="G43" s="107"/>
      <c r="H43" s="107"/>
      <c r="I43" s="107"/>
      <c r="J43" s="108"/>
    </row>
    <row r="44" spans="2:10" ht="36" customHeight="1" outlineLevel="1" x14ac:dyDescent="0.25">
      <c r="B44" s="140" t="s">
        <v>143</v>
      </c>
      <c r="C44" s="138"/>
      <c r="D44" s="138"/>
      <c r="E44" s="105"/>
      <c r="F44" s="106">
        <v>10800</v>
      </c>
      <c r="G44" s="107"/>
      <c r="H44" s="107"/>
      <c r="I44" s="107"/>
      <c r="J44" s="108"/>
    </row>
    <row r="45" spans="2:10" ht="36" customHeight="1" outlineLevel="1" x14ac:dyDescent="0.25">
      <c r="B45" s="140" t="s">
        <v>144</v>
      </c>
      <c r="C45" s="138"/>
      <c r="D45" s="138"/>
      <c r="E45" s="105"/>
      <c r="F45" s="106">
        <v>15120</v>
      </c>
      <c r="G45" s="107"/>
      <c r="H45" s="107"/>
      <c r="I45" s="107"/>
      <c r="J45" s="108"/>
    </row>
    <row r="46" spans="2:10" ht="36" customHeight="1" outlineLevel="1" x14ac:dyDescent="0.25">
      <c r="B46" s="140" t="s">
        <v>145</v>
      </c>
      <c r="C46" s="138"/>
      <c r="D46" s="138"/>
      <c r="E46" s="105"/>
      <c r="F46" s="106">
        <v>19440</v>
      </c>
      <c r="G46" s="107"/>
      <c r="H46" s="107"/>
      <c r="I46" s="107"/>
      <c r="J46" s="108"/>
    </row>
    <row r="47" spans="2:10" ht="36" customHeight="1" outlineLevel="1" x14ac:dyDescent="0.25">
      <c r="B47" s="140" t="s">
        <v>146</v>
      </c>
      <c r="C47" s="138"/>
      <c r="D47" s="138"/>
      <c r="E47" s="105"/>
      <c r="F47" s="106">
        <v>23760</v>
      </c>
      <c r="G47" s="107"/>
      <c r="H47" s="107"/>
      <c r="I47" s="107"/>
      <c r="J47" s="108"/>
    </row>
    <row r="48" spans="2:10" ht="36" customHeight="1" outlineLevel="1" x14ac:dyDescent="0.25">
      <c r="B48" s="140" t="s">
        <v>147</v>
      </c>
      <c r="C48" s="138"/>
      <c r="D48" s="138"/>
      <c r="E48" s="105"/>
      <c r="F48" s="106">
        <v>28080</v>
      </c>
      <c r="G48" s="107"/>
      <c r="H48" s="107"/>
      <c r="I48" s="107"/>
      <c r="J48" s="108"/>
    </row>
    <row r="49" spans="2:10" ht="36" customHeight="1" outlineLevel="1" x14ac:dyDescent="0.25">
      <c r="B49" s="140" t="s">
        <v>148</v>
      </c>
      <c r="C49" s="138"/>
      <c r="D49" s="138"/>
      <c r="E49" s="105"/>
      <c r="F49" s="106">
        <v>32400</v>
      </c>
      <c r="G49" s="107"/>
      <c r="H49" s="107"/>
      <c r="I49" s="107"/>
      <c r="J49" s="108"/>
    </row>
    <row r="50" spans="2:10" ht="36" customHeight="1" outlineLevel="1" x14ac:dyDescent="0.25">
      <c r="B50" s="140" t="s">
        <v>149</v>
      </c>
      <c r="C50" s="138"/>
      <c r="D50" s="138"/>
      <c r="E50" s="105"/>
      <c r="F50" s="106">
        <v>36720</v>
      </c>
      <c r="G50" s="107"/>
      <c r="H50" s="107"/>
      <c r="I50" s="107"/>
      <c r="J50" s="108"/>
    </row>
    <row r="51" spans="2:10" ht="36" customHeight="1" outlineLevel="1" x14ac:dyDescent="0.25">
      <c r="B51" s="140" t="s">
        <v>150</v>
      </c>
      <c r="C51" s="138"/>
      <c r="D51" s="138"/>
      <c r="E51" s="105"/>
      <c r="F51" s="106">
        <v>41040</v>
      </c>
      <c r="G51" s="107"/>
      <c r="H51" s="107"/>
      <c r="I51" s="107"/>
      <c r="J51" s="108"/>
    </row>
    <row r="52" spans="2:10" ht="36" customHeight="1" outlineLevel="1" x14ac:dyDescent="0.25">
      <c r="B52" s="140" t="s">
        <v>151</v>
      </c>
      <c r="C52" s="138"/>
      <c r="D52" s="138"/>
      <c r="E52" s="105"/>
      <c r="F52" s="106">
        <v>45360</v>
      </c>
      <c r="G52" s="107"/>
      <c r="H52" s="107"/>
      <c r="I52" s="107"/>
      <c r="J52" s="108"/>
    </row>
    <row r="53" spans="2:10" ht="36" customHeight="1" outlineLevel="1" x14ac:dyDescent="0.25">
      <c r="B53" s="140" t="s">
        <v>152</v>
      </c>
      <c r="C53" s="138"/>
      <c r="D53" s="138"/>
      <c r="E53" s="105"/>
      <c r="F53" s="106">
        <v>49680</v>
      </c>
      <c r="G53" s="107"/>
      <c r="H53" s="107"/>
      <c r="I53" s="107"/>
      <c r="J53" s="108"/>
    </row>
    <row r="54" spans="2:10" ht="36" customHeight="1" outlineLevel="1" x14ac:dyDescent="0.25">
      <c r="B54" s="140" t="s">
        <v>153</v>
      </c>
      <c r="C54" s="138"/>
      <c r="D54" s="138"/>
      <c r="E54" s="105"/>
      <c r="F54" s="106">
        <v>54000</v>
      </c>
      <c r="G54" s="107"/>
      <c r="H54" s="107"/>
      <c r="I54" s="107"/>
      <c r="J54" s="108"/>
    </row>
    <row r="55" spans="2:10" ht="36" customHeight="1" outlineLevel="1" x14ac:dyDescent="0.25">
      <c r="B55" s="140" t="s">
        <v>154</v>
      </c>
      <c r="C55" s="138"/>
      <c r="D55" s="138"/>
      <c r="E55" s="105"/>
      <c r="F55" s="106">
        <v>58320</v>
      </c>
      <c r="G55" s="107"/>
      <c r="H55" s="107"/>
      <c r="I55" s="107"/>
      <c r="J55" s="108"/>
    </row>
    <row r="56" spans="2:10" ht="36" customHeight="1" outlineLevel="1" x14ac:dyDescent="0.25">
      <c r="B56" s="140" t="s">
        <v>155</v>
      </c>
      <c r="C56" s="138"/>
      <c r="D56" s="138"/>
      <c r="E56" s="105"/>
      <c r="F56" s="106">
        <v>62640</v>
      </c>
      <c r="G56" s="107"/>
      <c r="H56" s="107"/>
      <c r="I56" s="107"/>
      <c r="J56" s="108"/>
    </row>
    <row r="57" spans="2:10" ht="36" customHeight="1" outlineLevel="1" x14ac:dyDescent="0.25">
      <c r="B57" s="140" t="s">
        <v>156</v>
      </c>
      <c r="C57" s="138"/>
      <c r="D57" s="138"/>
      <c r="E57" s="105"/>
      <c r="F57" s="106">
        <v>66960</v>
      </c>
      <c r="G57" s="107"/>
      <c r="H57" s="107"/>
      <c r="I57" s="107"/>
      <c r="J57" s="108"/>
    </row>
    <row r="58" spans="2:10" ht="36" customHeight="1" outlineLevel="1" x14ac:dyDescent="0.25">
      <c r="B58" s="140" t="s">
        <v>157</v>
      </c>
      <c r="C58" s="138"/>
      <c r="D58" s="138"/>
      <c r="E58" s="105"/>
      <c r="F58" s="106">
        <v>71280</v>
      </c>
      <c r="G58" s="107"/>
      <c r="H58" s="107"/>
      <c r="I58" s="107"/>
      <c r="J58" s="108"/>
    </row>
    <row r="59" spans="2:10" ht="36" customHeight="1" outlineLevel="1" x14ac:dyDescent="0.25">
      <c r="B59" s="140" t="s">
        <v>158</v>
      </c>
      <c r="C59" s="138"/>
      <c r="D59" s="138"/>
      <c r="E59" s="105"/>
      <c r="F59" s="106">
        <v>75600</v>
      </c>
      <c r="G59" s="107"/>
      <c r="H59" s="107"/>
      <c r="I59" s="107"/>
      <c r="J59" s="108"/>
    </row>
    <row r="60" spans="2:10" ht="36" customHeight="1" outlineLevel="1" x14ac:dyDescent="0.25">
      <c r="B60" s="140" t="s">
        <v>159</v>
      </c>
      <c r="C60" s="138"/>
      <c r="D60" s="138"/>
      <c r="E60" s="105"/>
      <c r="F60" s="106">
        <v>79920</v>
      </c>
      <c r="G60" s="107"/>
      <c r="H60" s="107"/>
      <c r="I60" s="107"/>
      <c r="J60" s="108"/>
    </row>
    <row r="61" spans="2:10" ht="36" customHeight="1" outlineLevel="1" x14ac:dyDescent="0.25">
      <c r="B61" s="140" t="s">
        <v>160</v>
      </c>
      <c r="C61" s="138"/>
      <c r="D61" s="138"/>
      <c r="E61" s="105"/>
      <c r="F61" s="106">
        <v>84240</v>
      </c>
      <c r="G61" s="107"/>
      <c r="H61" s="107"/>
      <c r="I61" s="107"/>
      <c r="J61" s="108"/>
    </row>
    <row r="62" spans="2:10" ht="36" customHeight="1" outlineLevel="1" x14ac:dyDescent="0.25">
      <c r="B62" s="140" t="s">
        <v>161</v>
      </c>
      <c r="C62" s="138"/>
      <c r="D62" s="138"/>
      <c r="E62" s="105"/>
      <c r="F62" s="106">
        <v>88560</v>
      </c>
      <c r="G62" s="107"/>
      <c r="H62" s="107"/>
      <c r="I62" s="107"/>
      <c r="J62" s="108"/>
    </row>
    <row r="63" spans="2:10" ht="36" customHeight="1" outlineLevel="1" thickBot="1" x14ac:dyDescent="0.3">
      <c r="B63" s="140" t="s">
        <v>162</v>
      </c>
      <c r="C63" s="138"/>
      <c r="D63" s="138"/>
      <c r="E63" s="105"/>
      <c r="F63" s="106">
        <v>92880</v>
      </c>
      <c r="G63" s="107"/>
      <c r="H63" s="107"/>
      <c r="I63" s="107"/>
      <c r="J63" s="108"/>
    </row>
    <row r="64" spans="2:10" ht="36" customHeight="1" thickBot="1" x14ac:dyDescent="0.3"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2520 до 32400</v>
      </c>
      <c r="G64" s="153"/>
      <c r="H64" s="153"/>
      <c r="I64" s="153"/>
      <c r="J64" s="154"/>
    </row>
    <row r="65" spans="2:10" ht="36" customHeight="1" x14ac:dyDescent="0.25">
      <c r="B65" s="103" t="s">
        <v>164</v>
      </c>
      <c r="C65" s="104"/>
      <c r="D65" s="104"/>
      <c r="E65" s="105"/>
      <c r="F65" s="106">
        <v>5400</v>
      </c>
      <c r="G65" s="107"/>
      <c r="H65" s="107"/>
      <c r="I65" s="107"/>
      <c r="J65" s="108"/>
    </row>
    <row r="66" spans="2:10" ht="36" customHeight="1" x14ac:dyDescent="0.25">
      <c r="B66" s="103" t="s">
        <v>165</v>
      </c>
      <c r="C66" s="104"/>
      <c r="D66" s="104"/>
      <c r="E66" s="105"/>
      <c r="F66" s="106">
        <v>9216</v>
      </c>
      <c r="G66" s="107"/>
      <c r="H66" s="107"/>
      <c r="I66" s="107"/>
      <c r="J66" s="108"/>
    </row>
    <row r="67" spans="2:10" ht="36" customHeight="1" x14ac:dyDescent="0.25">
      <c r="B67" s="103" t="s">
        <v>237</v>
      </c>
      <c r="C67" s="104"/>
      <c r="D67" s="104"/>
      <c r="E67" s="105"/>
      <c r="F67" s="106">
        <v>3600</v>
      </c>
      <c r="G67" s="107"/>
      <c r="H67" s="107"/>
      <c r="I67" s="107"/>
      <c r="J67" s="108"/>
    </row>
    <row r="68" spans="2:10" ht="36" customHeight="1" x14ac:dyDescent="0.25">
      <c r="B68" s="118" t="s">
        <v>167</v>
      </c>
      <c r="C68" s="119"/>
      <c r="D68" s="119"/>
      <c r="E68" s="120"/>
      <c r="F68" s="121">
        <v>14400</v>
      </c>
      <c r="G68" s="122"/>
      <c r="H68" s="122"/>
      <c r="I68" s="122"/>
      <c r="J68" s="123"/>
    </row>
    <row r="69" spans="2:10" ht="36" customHeight="1" x14ac:dyDescent="0.25">
      <c r="B69" s="103" t="s">
        <v>168</v>
      </c>
      <c r="C69" s="104"/>
      <c r="D69" s="104"/>
      <c r="E69" s="105"/>
      <c r="F69" s="106">
        <v>5868</v>
      </c>
      <c r="G69" s="107"/>
      <c r="H69" s="107"/>
      <c r="I69" s="107"/>
      <c r="J69" s="108"/>
    </row>
    <row r="70" spans="2:10" ht="36" customHeight="1" x14ac:dyDescent="0.25">
      <c r="B70" s="103" t="s">
        <v>169</v>
      </c>
      <c r="C70" s="104"/>
      <c r="D70" s="104"/>
      <c r="E70" s="105"/>
      <c r="F70" s="106">
        <v>7920</v>
      </c>
      <c r="G70" s="107"/>
      <c r="H70" s="107"/>
      <c r="I70" s="107"/>
      <c r="J70" s="108"/>
    </row>
    <row r="71" spans="2:10" ht="36" customHeight="1" x14ac:dyDescent="0.25">
      <c r="B71" s="103" t="s">
        <v>170</v>
      </c>
      <c r="C71" s="104"/>
      <c r="D71" s="104"/>
      <c r="E71" s="105"/>
      <c r="F71" s="106">
        <v>2520</v>
      </c>
      <c r="G71" s="107"/>
      <c r="H71" s="107"/>
      <c r="I71" s="107"/>
      <c r="J71" s="108"/>
    </row>
    <row r="72" spans="2:10" ht="36" customHeight="1" x14ac:dyDescent="0.25">
      <c r="B72" s="103" t="s">
        <v>171</v>
      </c>
      <c r="C72" s="104"/>
      <c r="D72" s="104"/>
      <c r="E72" s="105"/>
      <c r="F72" s="106">
        <v>2520</v>
      </c>
      <c r="G72" s="107"/>
      <c r="H72" s="107"/>
      <c r="I72" s="107"/>
      <c r="J72" s="108"/>
    </row>
    <row r="73" spans="2:10" ht="36" customHeight="1" x14ac:dyDescent="0.25">
      <c r="B73" s="103" t="s">
        <v>172</v>
      </c>
      <c r="C73" s="104"/>
      <c r="D73" s="104"/>
      <c r="E73" s="105"/>
      <c r="F73" s="106">
        <v>5040</v>
      </c>
      <c r="G73" s="107"/>
      <c r="H73" s="107"/>
      <c r="I73" s="107"/>
      <c r="J73" s="108"/>
    </row>
    <row r="74" spans="2:10" ht="36" customHeight="1" x14ac:dyDescent="0.25">
      <c r="B74" s="103" t="s">
        <v>173</v>
      </c>
      <c r="C74" s="104"/>
      <c r="D74" s="104"/>
      <c r="E74" s="105"/>
      <c r="F74" s="106">
        <v>7560</v>
      </c>
      <c r="G74" s="107"/>
      <c r="H74" s="107"/>
      <c r="I74" s="107"/>
      <c r="J74" s="108"/>
    </row>
    <row r="75" spans="2:10" ht="36" customHeight="1" thickBot="1" x14ac:dyDescent="0.3">
      <c r="B75" s="103" t="s">
        <v>174</v>
      </c>
      <c r="C75" s="104"/>
      <c r="D75" s="104"/>
      <c r="E75" s="105"/>
      <c r="F75" s="106">
        <v>32400</v>
      </c>
      <c r="G75" s="107"/>
      <c r="H75" s="107"/>
      <c r="I75" s="107"/>
      <c r="J75" s="108"/>
    </row>
    <row r="76" spans="2:10" ht="54" customHeight="1" thickBot="1" x14ac:dyDescent="0.3">
      <c r="B76" s="256" t="s">
        <v>238</v>
      </c>
      <c r="C76" s="257"/>
      <c r="D76" s="257"/>
      <c r="E76" s="258"/>
      <c r="F76" s="277" t="str">
        <f>"Цена от "&amp;MIN(F78,F82:J83,H116,F84:J95)&amp;" до "&amp;MAX(F78,F82:J83,H116,F84:J95)</f>
        <v>Цена от 3024 до 53280</v>
      </c>
      <c r="G76" s="278"/>
      <c r="H76" s="278"/>
      <c r="I76" s="278"/>
      <c r="J76" s="279"/>
    </row>
    <row r="77" spans="2:10" ht="24" thickBot="1" x14ac:dyDescent="0.3">
      <c r="B77" s="97"/>
      <c r="C77" s="98"/>
      <c r="D77" s="98"/>
      <c r="E77" s="99"/>
      <c r="F77" s="100"/>
      <c r="G77" s="101"/>
      <c r="H77" s="101"/>
      <c r="I77" s="101"/>
      <c r="J77" s="102"/>
    </row>
    <row r="78" spans="2:10" ht="36" customHeight="1" x14ac:dyDescent="0.25">
      <c r="B78" s="103" t="s">
        <v>176</v>
      </c>
      <c r="C78" s="104"/>
      <c r="D78" s="104"/>
      <c r="E78" s="105"/>
      <c r="F78" s="106">
        <v>21996</v>
      </c>
      <c r="G78" s="107"/>
      <c r="H78" s="107"/>
      <c r="I78" s="107"/>
      <c r="J78" s="108"/>
    </row>
    <row r="79" spans="2:10" ht="36" customHeight="1" x14ac:dyDescent="0.25">
      <c r="B79" s="132" t="s">
        <v>177</v>
      </c>
      <c r="C79" s="133"/>
      <c r="D79" s="133"/>
      <c r="E79" s="134"/>
      <c r="F79" s="135">
        <v>2199.6</v>
      </c>
      <c r="G79" s="136"/>
      <c r="H79" s="136"/>
      <c r="I79" s="136"/>
      <c r="J79" s="137"/>
    </row>
    <row r="80" spans="2:10" ht="36" customHeight="1" thickBot="1" x14ac:dyDescent="0.3">
      <c r="B80" s="132" t="s">
        <v>178</v>
      </c>
      <c r="C80" s="133"/>
      <c r="D80" s="133"/>
      <c r="E80" s="134"/>
      <c r="F80" s="135">
        <v>5490</v>
      </c>
      <c r="G80" s="136"/>
      <c r="H80" s="136"/>
      <c r="I80" s="136"/>
      <c r="J80" s="137"/>
    </row>
    <row r="81" spans="1:10" ht="24" thickBot="1" x14ac:dyDescent="0.3"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18" t="s">
        <v>179</v>
      </c>
      <c r="C82" s="119"/>
      <c r="D82" s="119"/>
      <c r="E82" s="120"/>
      <c r="F82" s="121">
        <v>18000</v>
      </c>
      <c r="G82" s="122"/>
      <c r="H82" s="122"/>
      <c r="I82" s="122"/>
      <c r="J82" s="123"/>
    </row>
    <row r="83" spans="1:10" ht="36" customHeight="1" x14ac:dyDescent="0.25">
      <c r="A83" s="7" t="s">
        <v>111</v>
      </c>
      <c r="B83" s="140" t="s">
        <v>180</v>
      </c>
      <c r="C83" s="141"/>
      <c r="D83" s="141"/>
      <c r="E83" s="142"/>
      <c r="F83" s="106">
        <v>15156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181</v>
      </c>
      <c r="C84" s="104"/>
      <c r="D84" s="104"/>
      <c r="E84" s="105"/>
      <c r="F84" s="106">
        <v>37782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182</v>
      </c>
      <c r="C85" s="104"/>
      <c r="D85" s="104"/>
      <c r="E85" s="105"/>
      <c r="F85" s="106">
        <v>35856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183</v>
      </c>
      <c r="C86" s="104"/>
      <c r="D86" s="104"/>
      <c r="E86" s="105"/>
      <c r="F86" s="106">
        <v>43027.199999999997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184</v>
      </c>
      <c r="C87" s="104"/>
      <c r="D87" s="104"/>
      <c r="E87" s="105"/>
      <c r="F87" s="106">
        <v>17532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185</v>
      </c>
      <c r="C88" s="104"/>
      <c r="D88" s="104"/>
      <c r="E88" s="105"/>
      <c r="F88" s="106">
        <v>18720</v>
      </c>
      <c r="G88" s="107"/>
      <c r="H88" s="107"/>
      <c r="I88" s="107"/>
      <c r="J88" s="108"/>
    </row>
    <row r="89" spans="1:10" ht="36" customHeight="1" x14ac:dyDescent="0.25">
      <c r="A89" s="7" t="s">
        <v>111</v>
      </c>
      <c r="B89" s="103" t="s">
        <v>186</v>
      </c>
      <c r="C89" s="104"/>
      <c r="D89" s="104"/>
      <c r="E89" s="105"/>
      <c r="F89" s="106">
        <v>45540.000000000007</v>
      </c>
      <c r="G89" s="107"/>
      <c r="H89" s="107"/>
      <c r="I89" s="107"/>
      <c r="J89" s="108"/>
    </row>
    <row r="90" spans="1:10" ht="36" customHeight="1" x14ac:dyDescent="0.25">
      <c r="B90" s="103" t="s">
        <v>187</v>
      </c>
      <c r="C90" s="104"/>
      <c r="D90" s="104"/>
      <c r="E90" s="105"/>
      <c r="F90" s="106">
        <v>48060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18" t="s">
        <v>188</v>
      </c>
      <c r="C91" s="119"/>
      <c r="D91" s="119"/>
      <c r="E91" s="120"/>
      <c r="F91" s="106">
        <v>3024</v>
      </c>
      <c r="G91" s="107"/>
      <c r="H91" s="107"/>
      <c r="I91" s="107"/>
      <c r="J91" s="108"/>
    </row>
    <row r="92" spans="1:10" ht="36" customHeight="1" x14ac:dyDescent="0.25">
      <c r="B92" s="140" t="s">
        <v>189</v>
      </c>
      <c r="C92" s="141"/>
      <c r="D92" s="141"/>
      <c r="E92" s="142"/>
      <c r="F92" s="106">
        <v>13680</v>
      </c>
      <c r="G92" s="107"/>
      <c r="H92" s="107"/>
      <c r="I92" s="107"/>
      <c r="J92" s="108"/>
    </row>
    <row r="93" spans="1:10" ht="36" customHeight="1" x14ac:dyDescent="0.25">
      <c r="B93" s="140" t="s">
        <v>190</v>
      </c>
      <c r="C93" s="141"/>
      <c r="D93" s="141"/>
      <c r="E93" s="142"/>
      <c r="F93" s="106">
        <v>9360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40" t="s">
        <v>191</v>
      </c>
      <c r="C94" s="141"/>
      <c r="D94" s="141"/>
      <c r="E94" s="142"/>
      <c r="F94" s="106">
        <v>53280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192</v>
      </c>
      <c r="C95" s="104"/>
      <c r="D95" s="104"/>
      <c r="E95" s="105"/>
      <c r="F95" s="106">
        <v>7920</v>
      </c>
      <c r="G95" s="107"/>
      <c r="H95" s="107"/>
      <c r="I95" s="107"/>
      <c r="J95" s="108"/>
    </row>
    <row r="96" spans="1:10" ht="36" customHeight="1" x14ac:dyDescent="0.25">
      <c r="B96" s="103" t="s">
        <v>193</v>
      </c>
      <c r="C96" s="104"/>
      <c r="D96" s="104"/>
      <c r="E96" s="105"/>
      <c r="F96" s="106">
        <v>6048</v>
      </c>
      <c r="G96" s="107"/>
      <c r="H96" s="107"/>
      <c r="I96" s="107"/>
      <c r="J96" s="108"/>
    </row>
    <row r="97" spans="1:10" ht="36" customHeight="1" x14ac:dyDescent="0.25">
      <c r="B97" s="103" t="s">
        <v>194</v>
      </c>
      <c r="C97" s="104"/>
      <c r="D97" s="104"/>
      <c r="E97" s="105"/>
      <c r="F97" s="106">
        <v>36000</v>
      </c>
      <c r="G97" s="107"/>
      <c r="H97" s="107"/>
      <c r="I97" s="107"/>
      <c r="J97" s="108"/>
    </row>
    <row r="98" spans="1:10" ht="36" customHeight="1" x14ac:dyDescent="0.25">
      <c r="B98" s="103" t="s">
        <v>195</v>
      </c>
      <c r="C98" s="104"/>
      <c r="D98" s="104"/>
      <c r="E98" s="138"/>
      <c r="F98" s="106">
        <v>24030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106">
        <v>25200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106">
        <v>21600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106">
        <v>53280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106">
        <v>50400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135">
        <v>60480</v>
      </c>
      <c r="G103" s="136"/>
      <c r="H103" s="136"/>
      <c r="I103" s="136"/>
      <c r="J103" s="137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106">
        <v>25200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106">
        <v>26640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106">
        <v>64080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204</v>
      </c>
      <c r="C107" s="104"/>
      <c r="D107" s="104"/>
      <c r="E107" s="105"/>
      <c r="F107" s="106">
        <v>4320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106">
        <v>74880</v>
      </c>
      <c r="G108" s="107"/>
      <c r="H108" s="107"/>
      <c r="I108" s="107"/>
      <c r="J108" s="108"/>
    </row>
    <row r="109" spans="1:10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106">
        <v>11520</v>
      </c>
      <c r="G109" s="107"/>
      <c r="H109" s="107"/>
      <c r="I109" s="107"/>
      <c r="J109" s="108"/>
    </row>
    <row r="110" spans="1:10" ht="36" customHeight="1" thickBot="1" x14ac:dyDescent="0.3"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7" t="s">
        <v>111</v>
      </c>
      <c r="B116" s="103" t="s">
        <v>213</v>
      </c>
      <c r="C116" s="104"/>
      <c r="D116" s="104"/>
      <c r="E116" s="105"/>
      <c r="F116" s="41">
        <f>H116*1.2</f>
        <v>30412.799999999999</v>
      </c>
      <c r="G116" s="42">
        <f>H116*1.1</f>
        <v>27878.400000000001</v>
      </c>
      <c r="H116" s="42">
        <v>25344</v>
      </c>
      <c r="I116" s="42">
        <f>H116*0.75</f>
        <v>19008</v>
      </c>
      <c r="J116" s="43">
        <f>H116*0.5</f>
        <v>12672</v>
      </c>
    </row>
    <row r="117" spans="1:10" ht="36" customHeight="1" x14ac:dyDescent="0.25">
      <c r="A117" s="7" t="s">
        <v>111</v>
      </c>
      <c r="B117" s="103" t="s">
        <v>214</v>
      </c>
      <c r="C117" s="104"/>
      <c r="D117" s="104"/>
      <c r="E117" s="105"/>
      <c r="F117" s="106">
        <v>3960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106">
        <v>3960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41">
        <f>H119*1.2</f>
        <v>43200</v>
      </c>
      <c r="G119" s="42">
        <f>H119*1.1</f>
        <v>39600</v>
      </c>
      <c r="H119" s="42">
        <v>36000</v>
      </c>
      <c r="I119" s="42">
        <f>H119*0.75</f>
        <v>27000</v>
      </c>
      <c r="J119" s="43">
        <f>H119*0.5</f>
        <v>18000</v>
      </c>
    </row>
    <row r="120" spans="1:10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106">
        <v>5760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106">
        <v>5760</v>
      </c>
      <c r="G121" s="107"/>
      <c r="H121" s="107"/>
      <c r="I121" s="107"/>
      <c r="J121" s="108"/>
    </row>
    <row r="122" spans="1:10" ht="36" customHeight="1" thickBot="1" x14ac:dyDescent="0.3">
      <c r="B122" s="103" t="s">
        <v>219</v>
      </c>
      <c r="C122" s="104"/>
      <c r="D122" s="104"/>
      <c r="E122" s="138"/>
      <c r="F122" s="26">
        <f>H122*1.2</f>
        <v>14472</v>
      </c>
      <c r="G122" s="26">
        <f>H122*1.1</f>
        <v>13266.000000000002</v>
      </c>
      <c r="H122" s="26">
        <v>12060</v>
      </c>
      <c r="I122" s="26">
        <f>H122*0.75</f>
        <v>9045</v>
      </c>
      <c r="J122" s="26">
        <f>H122*0.5</f>
        <v>6030</v>
      </c>
    </row>
    <row r="123" spans="1:10" ht="54" customHeight="1" thickBot="1" x14ac:dyDescent="0.3"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B124" s="118" t="s">
        <v>221</v>
      </c>
      <c r="C124" s="119"/>
      <c r="D124" s="119"/>
      <c r="E124" s="120"/>
      <c r="F124" s="121">
        <v>15300</v>
      </c>
      <c r="G124" s="122"/>
      <c r="H124" s="122"/>
      <c r="I124" s="122"/>
      <c r="J124" s="123"/>
    </row>
    <row r="125" spans="1:10" ht="36" customHeight="1" x14ac:dyDescent="0.25">
      <c r="B125" s="103" t="s">
        <v>222</v>
      </c>
      <c r="C125" s="104"/>
      <c r="D125" s="104"/>
      <c r="E125" s="105"/>
      <c r="F125" s="106">
        <v>29700</v>
      </c>
      <c r="G125" s="107"/>
      <c r="H125" s="107"/>
      <c r="I125" s="107"/>
      <c r="J125" s="108"/>
    </row>
    <row r="126" spans="1:10" ht="36" customHeight="1" x14ac:dyDescent="0.25">
      <c r="B126" s="103" t="s">
        <v>223</v>
      </c>
      <c r="C126" s="104"/>
      <c r="D126" s="104"/>
      <c r="E126" s="105"/>
      <c r="F126" s="106">
        <v>37800</v>
      </c>
      <c r="G126" s="107"/>
      <c r="H126" s="107"/>
      <c r="I126" s="107"/>
      <c r="J126" s="108"/>
    </row>
    <row r="127" spans="1:10" ht="36" customHeight="1" x14ac:dyDescent="0.25">
      <c r="B127" s="103" t="s">
        <v>224</v>
      </c>
      <c r="C127" s="104"/>
      <c r="D127" s="104"/>
      <c r="E127" s="105"/>
      <c r="F127" s="106">
        <v>792</v>
      </c>
      <c r="G127" s="107"/>
      <c r="H127" s="107"/>
      <c r="I127" s="107"/>
      <c r="J127" s="108"/>
    </row>
    <row r="128" spans="1:10" ht="36" customHeight="1" x14ac:dyDescent="0.25">
      <c r="B128" s="103" t="s">
        <v>225</v>
      </c>
      <c r="C128" s="104"/>
      <c r="D128" s="104"/>
      <c r="E128" s="105"/>
      <c r="F128" s="106">
        <v>22500</v>
      </c>
      <c r="G128" s="107"/>
      <c r="H128" s="107"/>
      <c r="I128" s="107"/>
      <c r="J128" s="108"/>
    </row>
    <row r="129" spans="1:10" ht="36" customHeight="1" x14ac:dyDescent="0.25">
      <c r="B129" s="103" t="s">
        <v>226</v>
      </c>
      <c r="C129" s="104"/>
      <c r="D129" s="104"/>
      <c r="E129" s="105"/>
      <c r="F129" s="106">
        <v>45936.000000000007</v>
      </c>
      <c r="G129" s="107"/>
      <c r="H129" s="107"/>
      <c r="I129" s="107"/>
      <c r="J129" s="108"/>
    </row>
    <row r="130" spans="1:10" ht="36" customHeight="1" x14ac:dyDescent="0.25">
      <c r="B130" s="103" t="s">
        <v>227</v>
      </c>
      <c r="C130" s="104"/>
      <c r="D130" s="104"/>
      <c r="E130" s="105"/>
      <c r="F130" s="106">
        <v>57960</v>
      </c>
      <c r="G130" s="107"/>
      <c r="H130" s="107"/>
      <c r="I130" s="107"/>
      <c r="J130" s="108"/>
    </row>
    <row r="131" spans="1:10" ht="36" customHeight="1" thickBot="1" x14ac:dyDescent="0.3">
      <c r="B131" s="109" t="s">
        <v>228</v>
      </c>
      <c r="C131" s="110"/>
      <c r="D131" s="110"/>
      <c r="E131" s="111"/>
      <c r="F131" s="94">
        <v>1188.0000000000002</v>
      </c>
      <c r="G131" s="95"/>
      <c r="H131" s="95"/>
      <c r="I131" s="95"/>
      <c r="J131" s="96"/>
    </row>
    <row r="132" spans="1:10" ht="36" customHeight="1" x14ac:dyDescent="0.25"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B133" s="314" t="s">
        <v>229</v>
      </c>
      <c r="C133" s="315"/>
      <c r="D133" s="315"/>
      <c r="E133" s="316"/>
      <c r="F133" s="317">
        <v>90</v>
      </c>
      <c r="G133" s="318"/>
      <c r="H133" s="318"/>
      <c r="I133" s="318"/>
      <c r="J133" s="319"/>
    </row>
    <row r="134" spans="1:10" ht="24" thickBot="1" x14ac:dyDescent="0.3">
      <c r="B134" s="97"/>
      <c r="C134" s="98"/>
      <c r="D134" s="98"/>
      <c r="E134" s="99"/>
      <c r="F134" s="100"/>
      <c r="G134" s="101"/>
      <c r="H134" s="101"/>
      <c r="I134" s="101"/>
      <c r="J134" s="102"/>
    </row>
    <row r="135" spans="1:10" ht="18" customHeight="1" x14ac:dyDescent="0.25"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ht="67.5" customHeight="1" x14ac:dyDescent="0.25"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0.5" customHeight="1" x14ac:dyDescent="0.25"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27" customHeight="1" x14ac:dyDescent="0.25">
      <c r="A138" s="7" t="s">
        <v>113</v>
      </c>
      <c r="B138" s="86" t="s">
        <v>232</v>
      </c>
      <c r="C138" s="86"/>
      <c r="D138" s="86"/>
      <c r="E138" s="86"/>
      <c r="F138" s="86"/>
      <c r="G138" s="86"/>
      <c r="H138" s="86"/>
      <c r="I138" s="86"/>
      <c r="J138" s="86"/>
    </row>
    <row r="139" spans="1:10" ht="40.5" customHeight="1" x14ac:dyDescent="0.25"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18" customHeight="1" x14ac:dyDescent="0.25"/>
  </sheetData>
  <sheetProtection selectLockedCells="1" selectUnlockedCells="1"/>
  <mergeCells count="257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F110:J110"/>
    <mergeCell ref="B111:J111"/>
    <mergeCell ref="B105:E105"/>
    <mergeCell ref="F105:J105"/>
    <mergeCell ref="B106:E106"/>
    <mergeCell ref="F106:J106"/>
    <mergeCell ref="B107:E107"/>
    <mergeCell ref="F107:J107"/>
    <mergeCell ref="B115:E115"/>
    <mergeCell ref="F115:J115"/>
    <mergeCell ref="B116:E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19:E119"/>
    <mergeCell ref="B120:E120"/>
    <mergeCell ref="F120:J120"/>
    <mergeCell ref="B121:E121"/>
    <mergeCell ref="F121:J121"/>
    <mergeCell ref="B122:E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7:J137"/>
    <mergeCell ref="B138:J138"/>
    <mergeCell ref="B139:J139"/>
    <mergeCell ref="B132:J132"/>
    <mergeCell ref="B133:E133"/>
    <mergeCell ref="F133:J133"/>
    <mergeCell ref="B134:E134"/>
    <mergeCell ref="F134:J134"/>
    <mergeCell ref="B136:J13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0" zoomScaleNormal="6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16.710937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13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30585.599999999999</v>
      </c>
      <c r="G8" s="16">
        <f>H8*1.1</f>
        <v>28036.800000000003</v>
      </c>
      <c r="H8" s="16">
        <v>25488</v>
      </c>
      <c r="I8" s="16">
        <f>H8*0.75</f>
        <v>19116</v>
      </c>
      <c r="J8" s="16">
        <f>H8*0.5</f>
        <v>12744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43200</v>
      </c>
      <c r="G9" s="18">
        <f>H9*1.1</f>
        <v>39600</v>
      </c>
      <c r="H9" s="18">
        <v>36000</v>
      </c>
      <c r="I9" s="18">
        <f>H9*0.75</f>
        <v>27000</v>
      </c>
      <c r="J9" s="18">
        <f>H9*0.5</f>
        <v>18000</v>
      </c>
    </row>
    <row r="10" spans="1:10" ht="24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7812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11520</v>
      </c>
      <c r="G12" s="185"/>
      <c r="H12" s="185"/>
      <c r="I12" s="185"/>
      <c r="J12" s="186"/>
    </row>
    <row r="13" spans="1:10" ht="24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1080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1512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2124 до 42480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2124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4248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6372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8496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10620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12744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14868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16992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19116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21240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23364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25488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27612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29736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31860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33984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36108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38232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40356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42480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5310 до 45666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9216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14580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5310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7434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9558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11682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13806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15930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18054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20178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22302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24426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26550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28674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30798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32922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35046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37170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39294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41418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43542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45666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40356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3888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7776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1440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40356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8136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24120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1800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1800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3600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5400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28332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3564 до 36979,2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21240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2124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5310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15228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26928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17712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30816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36979.199999999997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24840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36108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25128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9000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3564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12744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8496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36468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21600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3888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23040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21600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38160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25200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43200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51840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35280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51120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35280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5040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51120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30240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27648</v>
      </c>
      <c r="G113" s="42">
        <f>H113*1.1</f>
        <v>25344.000000000004</v>
      </c>
      <c r="H113" s="42">
        <v>23040</v>
      </c>
      <c r="I113" s="42">
        <f>H113*0.75</f>
        <v>17280</v>
      </c>
      <c r="J113" s="43">
        <f>H113*0.5</f>
        <v>11520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11520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21600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38880</v>
      </c>
      <c r="G116" s="42">
        <f>H116*1.1</f>
        <v>35640</v>
      </c>
      <c r="H116" s="42">
        <v>32400</v>
      </c>
      <c r="I116" s="42">
        <f>H116*0.75</f>
        <v>24300</v>
      </c>
      <c r="J116" s="43">
        <f>H116*0.5</f>
        <v>16200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16560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30240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05"/>
      <c r="F119" s="106">
        <v>23040</v>
      </c>
      <c r="G119" s="107"/>
      <c r="H119" s="107"/>
      <c r="I119" s="107"/>
      <c r="J119" s="108"/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19836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40716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50976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30456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60912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76464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1080</v>
      </c>
      <c r="G128" s="95"/>
      <c r="H128" s="95"/>
      <c r="I128" s="95"/>
      <c r="J128" s="96"/>
    </row>
    <row r="129" spans="1:10" ht="36" customHeight="1" x14ac:dyDescent="0.25"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B130" s="314" t="s">
        <v>229</v>
      </c>
      <c r="C130" s="315"/>
      <c r="D130" s="315"/>
      <c r="E130" s="316"/>
      <c r="F130" s="317">
        <v>90</v>
      </c>
      <c r="G130" s="318"/>
      <c r="H130" s="318"/>
      <c r="I130" s="318"/>
      <c r="J130" s="319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5" customHeight="1" x14ac:dyDescent="0.25"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/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16.710937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14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263</v>
      </c>
      <c r="C3" s="175"/>
      <c r="D3" s="175"/>
      <c r="E3" s="175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17280</v>
      </c>
      <c r="G8" s="16">
        <f>H8*1.1</f>
        <v>15840.000000000002</v>
      </c>
      <c r="H8" s="16">
        <v>14400</v>
      </c>
      <c r="I8" s="16">
        <f>H8*0.75</f>
        <v>10800</v>
      </c>
      <c r="J8" s="16">
        <f>H8*0.5</f>
        <v>7200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24192</v>
      </c>
      <c r="G9" s="18">
        <f>H9*1.1</f>
        <v>22176</v>
      </c>
      <c r="H9" s="18">
        <v>20160</v>
      </c>
      <c r="I9" s="18">
        <f>H9*0.75</f>
        <v>15120</v>
      </c>
      <c r="J9" s="18">
        <f>H9*0.5</f>
        <v>10080</v>
      </c>
    </row>
    <row r="10" spans="1:10" ht="24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4248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6240</v>
      </c>
      <c r="G12" s="185"/>
      <c r="H12" s="185"/>
      <c r="I12" s="185"/>
      <c r="J12" s="186"/>
    </row>
    <row r="13" spans="1:10" ht="24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504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720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1248 до 24960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1248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2496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3744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4992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6240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7488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8736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9984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11232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12480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13728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14976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16224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17472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18720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19968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21216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22464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23712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24960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3120 до 26832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5208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8040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3120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4368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5616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6864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8112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9360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10608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11856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13104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14352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15600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16848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18096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19344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20592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21840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23088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24336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25584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26832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960 до 15816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2232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8496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1416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9456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3552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4488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960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960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1920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2880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15816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"&amp;MAX(F75,F79:F80,H113,F81:J92)</f>
        <v>Цена от 1200 до 17928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2520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252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636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7800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1200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12048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14640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17568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1896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1896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13224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8040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2016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7800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5304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17928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8040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2232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4020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6000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11040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1920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17280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20640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24768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2880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2880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18720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2880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25440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11520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3600</v>
      </c>
      <c r="G113" s="42">
        <f>H113*1.1</f>
        <v>3300.0000000000005</v>
      </c>
      <c r="H113" s="42">
        <v>3000</v>
      </c>
      <c r="I113" s="42">
        <f>H113*0.75</f>
        <v>2250</v>
      </c>
      <c r="J113" s="43">
        <f>H113*0.5</f>
        <v>1500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3000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5904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5184</v>
      </c>
      <c r="G116" s="42">
        <f>H116*1.1</f>
        <v>4752</v>
      </c>
      <c r="H116" s="42">
        <v>4320</v>
      </c>
      <c r="I116" s="42">
        <f>H116*0.75</f>
        <v>3240</v>
      </c>
      <c r="J116" s="43">
        <f>H116*0.5</f>
        <v>2160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4320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8640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05"/>
      <c r="F119" s="106">
        <v>3000</v>
      </c>
      <c r="G119" s="107"/>
      <c r="H119" s="107"/>
      <c r="I119" s="107"/>
      <c r="J119" s="108"/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12048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24072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30240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480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18168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36120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45072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720</v>
      </c>
      <c r="G128" s="95"/>
      <c r="H128" s="95"/>
      <c r="I128" s="95"/>
      <c r="J128" s="96"/>
    </row>
    <row r="129" spans="1:10" ht="36" customHeight="1" x14ac:dyDescent="0.25"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B130" s="314" t="s">
        <v>229</v>
      </c>
      <c r="C130" s="315"/>
      <c r="D130" s="315"/>
      <c r="E130" s="316"/>
      <c r="F130" s="317">
        <v>90</v>
      </c>
      <c r="G130" s="318"/>
      <c r="H130" s="318"/>
      <c r="I130" s="318"/>
      <c r="J130" s="319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/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50" zoomScaleNormal="60" zoomScaleSheetLayoutView="5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16.710937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15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customHeight="1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50976</v>
      </c>
      <c r="G8" s="16">
        <f>H8*1.1</f>
        <v>46728.000000000007</v>
      </c>
      <c r="H8" s="16">
        <v>42480</v>
      </c>
      <c r="I8" s="16">
        <f>H8*0.75</f>
        <v>31860</v>
      </c>
      <c r="J8" s="16">
        <f>H8*0.5</f>
        <v>21240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71712</v>
      </c>
      <c r="G9" s="18">
        <f>H9*1.1</f>
        <v>65736</v>
      </c>
      <c r="H9" s="18">
        <v>59760</v>
      </c>
      <c r="I9" s="18">
        <f>H9*0.75</f>
        <v>44820</v>
      </c>
      <c r="J9" s="18">
        <f>H9*0.5</f>
        <v>29880</v>
      </c>
    </row>
    <row r="10" spans="1:10" ht="24" customHeight="1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7560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10800</v>
      </c>
      <c r="G12" s="185"/>
      <c r="H12" s="185"/>
      <c r="I12" s="185"/>
      <c r="J12" s="186"/>
    </row>
    <row r="13" spans="1:10" ht="24" customHeight="1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1440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2016</v>
      </c>
      <c r="G15" s="107"/>
      <c r="H15" s="107"/>
      <c r="I15" s="107"/>
      <c r="J15" s="108"/>
    </row>
    <row r="16" spans="1:10" ht="24" customHeight="1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8640 до 172800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8640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17280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25920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34560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43200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51840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60480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69120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77760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86400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95040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103680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112320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120960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129600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138240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146880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155520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164160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172800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10800 до 185760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10800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15840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21600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30240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38880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47520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56160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64800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73440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82080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90720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99360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108000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116640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125280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133920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142560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151200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159840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168480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177120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185760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360 до 28800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8280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12960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360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28800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9360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27360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25200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3060 до 155520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34560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3456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17280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38160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30600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38160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50400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60480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57600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37440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46080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119520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3060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36720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30960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155520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115920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7200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79200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33030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54000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43200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54000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70560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84672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80640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52560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64800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218160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162720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25920</v>
      </c>
      <c r="G113" s="42">
        <f>H113*1.1</f>
        <v>23760.000000000004</v>
      </c>
      <c r="H113" s="42">
        <v>21600</v>
      </c>
      <c r="I113" s="42">
        <f>H113*0.75</f>
        <v>16200</v>
      </c>
      <c r="J113" s="43">
        <f>H113*0.5</f>
        <v>10800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14400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23040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36288</v>
      </c>
      <c r="G116" s="42">
        <f>H116*1.1</f>
        <v>33264</v>
      </c>
      <c r="H116" s="42">
        <v>30240</v>
      </c>
      <c r="I116" s="42">
        <f>H116*0.75</f>
        <v>22680</v>
      </c>
      <c r="J116" s="43">
        <f>H116*0.5</f>
        <v>15120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20160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32400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38"/>
      <c r="F119" s="26">
        <f>H119*1.2</f>
        <v>44928</v>
      </c>
      <c r="G119" s="26">
        <f>H119*1.1</f>
        <v>41184</v>
      </c>
      <c r="H119" s="26">
        <v>37440</v>
      </c>
      <c r="I119" s="26">
        <f>H119*0.75</f>
        <v>28080</v>
      </c>
      <c r="J119" s="26">
        <f>H119*0.5</f>
        <v>18720</v>
      </c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55080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110160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137880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1800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82800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165240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206640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2880</v>
      </c>
      <c r="G128" s="95"/>
      <c r="H128" s="95"/>
      <c r="I128" s="95"/>
      <c r="J128" s="96"/>
    </row>
    <row r="129" spans="1:10" ht="36" customHeight="1" x14ac:dyDescent="0.25"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B130" s="314" t="s">
        <v>229</v>
      </c>
      <c r="C130" s="315"/>
      <c r="D130" s="315"/>
      <c r="E130" s="316"/>
      <c r="F130" s="317">
        <v>90</v>
      </c>
      <c r="G130" s="318"/>
      <c r="H130" s="318"/>
      <c r="I130" s="318"/>
      <c r="J130" s="319"/>
    </row>
    <row r="131" spans="1:10" ht="24" customHeight="1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/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11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20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16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33134.400000000001</v>
      </c>
      <c r="G8" s="16">
        <f>H8*1.1</f>
        <v>30373.200000000001</v>
      </c>
      <c r="H8" s="16">
        <v>27612</v>
      </c>
      <c r="I8" s="16">
        <f>H8*0.75</f>
        <v>20709</v>
      </c>
      <c r="J8" s="16">
        <f>H8*0.5</f>
        <v>13806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46656</v>
      </c>
      <c r="G9" s="18">
        <f>H9*1.1</f>
        <v>42768</v>
      </c>
      <c r="H9" s="18">
        <v>38880</v>
      </c>
      <c r="I9" s="18">
        <f>H9*0.75</f>
        <v>29160</v>
      </c>
      <c r="J9" s="18">
        <f>H9*0.5</f>
        <v>19440</v>
      </c>
    </row>
    <row r="10" spans="1:10" ht="24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7452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10800</v>
      </c>
      <c r="G12" s="185"/>
      <c r="H12" s="185"/>
      <c r="I12" s="185"/>
      <c r="J12" s="186"/>
    </row>
    <row r="13" spans="1:10" ht="24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1080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1512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2124 до 42480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2124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4248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6372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8496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10620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12744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14868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16992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19116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21240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23364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25488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27612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29736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31860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33984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36108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38232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40356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42480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5310 до 45666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9216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14580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5310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7434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9558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11682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13806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15930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18054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20178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22302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24426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26550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28674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30798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32922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35046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37170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39294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41418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43542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45666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28332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4248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16992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1440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26928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8136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24120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1800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1800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3600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5400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28332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3564 до 43329,6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21240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2124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5310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15228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22680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36108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36108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43329.599999999999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25128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36108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36108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9000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3564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12744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8496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31500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21600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4248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12060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12060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21600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32400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51120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51120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61344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35280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51120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51120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5040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44640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30240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12744</v>
      </c>
      <c r="G113" s="42">
        <f>H113*1.1</f>
        <v>11682.000000000002</v>
      </c>
      <c r="H113" s="42">
        <v>10620</v>
      </c>
      <c r="I113" s="42">
        <f>H113*0.75</f>
        <v>7965</v>
      </c>
      <c r="J113" s="43">
        <f>H113*0.5</f>
        <v>5310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10620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21600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18144</v>
      </c>
      <c r="G116" s="42">
        <f>H116*1.1</f>
        <v>16632</v>
      </c>
      <c r="H116" s="42">
        <v>15120</v>
      </c>
      <c r="I116" s="42">
        <f>H116*0.75</f>
        <v>11340</v>
      </c>
      <c r="J116" s="43">
        <f>H116*0.5</f>
        <v>7560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15120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30240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05"/>
      <c r="F119" s="106">
        <v>10620</v>
      </c>
      <c r="G119" s="107"/>
      <c r="H119" s="107"/>
      <c r="I119" s="107"/>
      <c r="J119" s="108"/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320">
        <v>20160</v>
      </c>
      <c r="G121" s="321"/>
      <c r="H121" s="321"/>
      <c r="I121" s="321"/>
      <c r="J121" s="322"/>
    </row>
    <row r="122" spans="1:10" ht="36" customHeight="1" x14ac:dyDescent="0.25">
      <c r="B122" s="103" t="s">
        <v>222</v>
      </c>
      <c r="C122" s="104"/>
      <c r="D122" s="104"/>
      <c r="E122" s="105"/>
      <c r="F122" s="106">
        <v>40716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50976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30816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61236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76464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1080</v>
      </c>
      <c r="G128" s="95"/>
      <c r="H128" s="95"/>
      <c r="I128" s="95"/>
      <c r="J128" s="96"/>
    </row>
    <row r="129" spans="1:10" ht="36" customHeight="1" x14ac:dyDescent="0.25"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B130" s="314" t="s">
        <v>229</v>
      </c>
      <c r="C130" s="315"/>
      <c r="D130" s="315"/>
      <c r="E130" s="316"/>
      <c r="F130" s="317">
        <v>90</v>
      </c>
      <c r="G130" s="318"/>
      <c r="H130" s="318"/>
      <c r="I130" s="318"/>
      <c r="J130" s="319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/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50" zoomScaleNormal="60" zoomScaleSheetLayoutView="5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16.710937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17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36288</v>
      </c>
      <c r="G8" s="16">
        <f>H8*1.1</f>
        <v>33264</v>
      </c>
      <c r="H8" s="16">
        <v>30240</v>
      </c>
      <c r="I8" s="16">
        <f>H8*0.75</f>
        <v>22680</v>
      </c>
      <c r="J8" s="16">
        <f>H8*0.5</f>
        <v>15120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50976</v>
      </c>
      <c r="G9" s="18">
        <f>H9*1.1</f>
        <v>46728.000000000007</v>
      </c>
      <c r="H9" s="18">
        <v>42480</v>
      </c>
      <c r="I9" s="18">
        <f>H9*0.75</f>
        <v>31860</v>
      </c>
      <c r="J9" s="18">
        <f>H9*0.5</f>
        <v>21240</v>
      </c>
    </row>
    <row r="10" spans="1:10" ht="24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7920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11520</v>
      </c>
      <c r="G12" s="185"/>
      <c r="H12" s="185"/>
      <c r="I12" s="185"/>
      <c r="J12" s="186"/>
    </row>
    <row r="13" spans="1:10" ht="24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1080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1512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6480 до 129600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6480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12960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19440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25920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32400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38880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45360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51840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58320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64800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71280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77760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84240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90720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97200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103680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110160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116640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123120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129600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9000 до 139320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9000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14400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16200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22680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29160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35640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42120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48600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55080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61560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68040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74520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81000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87480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93960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100440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106920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113400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119880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126360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132840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139320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360 до 30600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5760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8280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360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30600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9360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18000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29520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3060 до 74160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12960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1296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4536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25920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12240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24120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36720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44064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21600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12240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24120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59760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3060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12960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10800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74160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43200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5400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36000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27000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36720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17280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33840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51840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62208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30240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17280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33840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104400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60480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10368</v>
      </c>
      <c r="G113" s="42">
        <f>H113*1.1</f>
        <v>9504</v>
      </c>
      <c r="H113" s="42">
        <v>8640</v>
      </c>
      <c r="I113" s="42">
        <f>H113*0.75</f>
        <v>6480</v>
      </c>
      <c r="J113" s="43">
        <f>H113*0.5</f>
        <v>4320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5760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5040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14688</v>
      </c>
      <c r="G116" s="42">
        <f>H116*1.1</f>
        <v>13464.000000000002</v>
      </c>
      <c r="H116" s="42">
        <v>12240</v>
      </c>
      <c r="I116" s="42">
        <f>H116*0.75</f>
        <v>9180</v>
      </c>
      <c r="J116" s="43">
        <f>H116*0.5</f>
        <v>6120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8640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7200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38"/>
      <c r="F119" s="26">
        <f>H119*1.2</f>
        <v>12960</v>
      </c>
      <c r="G119" s="26">
        <f>H119*1.1</f>
        <v>11880.000000000002</v>
      </c>
      <c r="H119" s="26">
        <v>10800</v>
      </c>
      <c r="I119" s="26">
        <f>H119*0.75</f>
        <v>8100</v>
      </c>
      <c r="J119" s="26">
        <f>H119*0.5</f>
        <v>5400</v>
      </c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36720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73440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91800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55080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110160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137880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1800</v>
      </c>
      <c r="G128" s="95"/>
      <c r="H128" s="95"/>
      <c r="I128" s="95"/>
      <c r="J128" s="96"/>
    </row>
    <row r="129" spans="1:10" ht="36" customHeight="1" x14ac:dyDescent="0.25"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B130" s="314" t="s">
        <v>229</v>
      </c>
      <c r="C130" s="315"/>
      <c r="D130" s="315"/>
      <c r="E130" s="316"/>
      <c r="F130" s="317">
        <v>90</v>
      </c>
      <c r="G130" s="318"/>
      <c r="H130" s="318"/>
      <c r="I130" s="318"/>
      <c r="J130" s="319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/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I135"/>
  <sheetViews>
    <sheetView view="pageBreakPreview" topLeftCell="B1" zoomScale="60" zoomScaleNormal="6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19.140625" style="8" hidden="1" customWidth="1"/>
    <col min="2" max="2" width="30.7109375" style="33" customWidth="1"/>
    <col min="3" max="5" width="30.7109375" style="8" customWidth="1"/>
    <col min="6" max="9" width="24.7109375" style="34" customWidth="1"/>
    <col min="10" max="16384" width="9.140625" style="8"/>
  </cols>
  <sheetData>
    <row r="1" spans="1:9" ht="36" customHeight="1" x14ac:dyDescent="0.25">
      <c r="A1" s="35"/>
      <c r="B1" s="173" t="s">
        <v>101</v>
      </c>
      <c r="C1" s="173"/>
      <c r="D1" s="173"/>
      <c r="E1" s="173"/>
      <c r="F1" s="173"/>
      <c r="G1" s="173"/>
      <c r="H1" s="173"/>
      <c r="I1" s="173"/>
    </row>
    <row r="2" spans="1:9" s="11" customFormat="1" ht="54" customHeight="1" x14ac:dyDescent="0.25">
      <c r="A2" s="36"/>
      <c r="B2" s="10"/>
      <c r="C2" s="10"/>
      <c r="D2" s="10"/>
      <c r="E2" s="10"/>
      <c r="F2" s="174" t="s">
        <v>18</v>
      </c>
      <c r="G2" s="174"/>
      <c r="H2" s="174"/>
      <c r="I2" s="174"/>
    </row>
    <row r="3" spans="1:9" s="14" customFormat="1" ht="36" customHeight="1" x14ac:dyDescent="0.25">
      <c r="A3" s="35"/>
      <c r="B3" s="175" t="s">
        <v>102</v>
      </c>
      <c r="C3" s="175"/>
      <c r="D3" s="175"/>
      <c r="E3" s="175"/>
      <c r="F3" s="12">
        <v>6</v>
      </c>
      <c r="G3" s="13"/>
      <c r="H3" s="13"/>
      <c r="I3" s="13"/>
    </row>
    <row r="4" spans="1:9" s="14" customFormat="1" ht="36" customHeight="1" thickBot="1" x14ac:dyDescent="0.3">
      <c r="A4" s="35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</row>
    <row r="5" spans="1:9" ht="54" customHeight="1" thickBot="1" x14ac:dyDescent="0.3">
      <c r="A5" s="35"/>
      <c r="B5" s="112" t="s">
        <v>104</v>
      </c>
      <c r="C5" s="113"/>
      <c r="D5" s="113"/>
      <c r="E5" s="114"/>
      <c r="F5" s="176"/>
      <c r="G5" s="176"/>
      <c r="H5" s="176"/>
      <c r="I5" s="177"/>
    </row>
    <row r="6" spans="1:9" ht="54" customHeight="1" thickBot="1" x14ac:dyDescent="0.3">
      <c r="A6" s="35"/>
      <c r="B6" s="168" t="s">
        <v>105</v>
      </c>
      <c r="C6" s="169"/>
      <c r="D6" s="169"/>
      <c r="E6" s="170"/>
      <c r="F6" s="229"/>
      <c r="G6" s="230"/>
      <c r="H6" s="230"/>
      <c r="I6" s="231"/>
    </row>
    <row r="7" spans="1:9" ht="24" customHeight="1" thickBot="1" x14ac:dyDescent="0.3">
      <c r="A7" s="35"/>
      <c r="B7" s="232"/>
      <c r="C7" s="233"/>
      <c r="D7" s="233"/>
      <c r="E7" s="234"/>
      <c r="F7" s="235"/>
      <c r="G7" s="236"/>
      <c r="H7" s="236"/>
      <c r="I7" s="237"/>
    </row>
    <row r="8" spans="1:9" ht="36" customHeight="1" x14ac:dyDescent="0.25">
      <c r="A8" s="35" t="s">
        <v>111</v>
      </c>
      <c r="B8" s="187" t="s">
        <v>112</v>
      </c>
      <c r="C8" s="269"/>
      <c r="D8" s="269"/>
      <c r="E8" s="270"/>
      <c r="F8" s="219">
        <v>27684</v>
      </c>
      <c r="G8" s="220"/>
      <c r="H8" s="220"/>
      <c r="I8" s="221"/>
    </row>
    <row r="9" spans="1:9" ht="36" customHeight="1" x14ac:dyDescent="0.25">
      <c r="A9" s="35" t="s">
        <v>113</v>
      </c>
      <c r="B9" s="171" t="s">
        <v>234</v>
      </c>
      <c r="C9" s="172"/>
      <c r="D9" s="172"/>
      <c r="E9" s="120"/>
      <c r="F9" s="201">
        <v>38880</v>
      </c>
      <c r="G9" s="139"/>
      <c r="H9" s="139"/>
      <c r="I9" s="202"/>
    </row>
    <row r="10" spans="1:9" ht="24" customHeight="1" thickBot="1" x14ac:dyDescent="0.3">
      <c r="A10" s="35"/>
      <c r="B10" s="213"/>
      <c r="C10" s="214"/>
      <c r="D10" s="214"/>
      <c r="E10" s="215"/>
      <c r="F10" s="216"/>
      <c r="G10" s="217"/>
      <c r="H10" s="217"/>
      <c r="I10" s="218"/>
    </row>
    <row r="11" spans="1:9" ht="36" customHeight="1" x14ac:dyDescent="0.25">
      <c r="A11" s="35" t="s">
        <v>111</v>
      </c>
      <c r="B11" s="187" t="s">
        <v>115</v>
      </c>
      <c r="C11" s="269"/>
      <c r="D11" s="269"/>
      <c r="E11" s="270"/>
      <c r="F11" s="219">
        <v>7200</v>
      </c>
      <c r="G11" s="220"/>
      <c r="H11" s="220"/>
      <c r="I11" s="221"/>
    </row>
    <row r="12" spans="1:9" ht="36" customHeight="1" thickBot="1" x14ac:dyDescent="0.3">
      <c r="A12" s="35" t="s">
        <v>113</v>
      </c>
      <c r="B12" s="91" t="s">
        <v>235</v>
      </c>
      <c r="C12" s="265"/>
      <c r="D12" s="265"/>
      <c r="E12" s="266"/>
      <c r="F12" s="94">
        <v>10080</v>
      </c>
      <c r="G12" s="95"/>
      <c r="H12" s="95"/>
      <c r="I12" s="96"/>
    </row>
    <row r="13" spans="1:9" ht="24" customHeight="1" thickBot="1" x14ac:dyDescent="0.3">
      <c r="A13" s="35"/>
      <c r="B13" s="213"/>
      <c r="C13" s="214"/>
      <c r="D13" s="214"/>
      <c r="E13" s="215"/>
      <c r="F13" s="216"/>
      <c r="G13" s="217"/>
      <c r="H13" s="217"/>
      <c r="I13" s="218"/>
    </row>
    <row r="14" spans="1:9" ht="36" customHeight="1" x14ac:dyDescent="0.25">
      <c r="A14" s="35" t="s">
        <v>111</v>
      </c>
      <c r="B14" s="140" t="s">
        <v>117</v>
      </c>
      <c r="C14" s="138"/>
      <c r="D14" s="138"/>
      <c r="E14" s="105"/>
      <c r="F14" s="219">
        <v>1260</v>
      </c>
      <c r="G14" s="220"/>
      <c r="H14" s="220"/>
      <c r="I14" s="221"/>
    </row>
    <row r="15" spans="1:9" ht="36" customHeight="1" x14ac:dyDescent="0.25">
      <c r="A15" s="35" t="s">
        <v>113</v>
      </c>
      <c r="B15" s="140" t="s">
        <v>236</v>
      </c>
      <c r="C15" s="138"/>
      <c r="D15" s="138"/>
      <c r="E15" s="105"/>
      <c r="F15" s="201">
        <v>1800</v>
      </c>
      <c r="G15" s="139"/>
      <c r="H15" s="139"/>
      <c r="I15" s="202"/>
    </row>
    <row r="16" spans="1:9" ht="24" customHeight="1" thickBot="1" x14ac:dyDescent="0.3">
      <c r="A16" s="35"/>
      <c r="B16" s="203"/>
      <c r="C16" s="204"/>
      <c r="D16" s="204"/>
      <c r="E16" s="205"/>
      <c r="F16" s="206"/>
      <c r="G16" s="207"/>
      <c r="H16" s="207"/>
      <c r="I16" s="208"/>
    </row>
    <row r="17" spans="1:9" ht="36" customHeight="1" thickBot="1" x14ac:dyDescent="0.3">
      <c r="A17" s="35"/>
      <c r="B17" s="323" t="s">
        <v>119</v>
      </c>
      <c r="C17" s="324"/>
      <c r="D17" s="324"/>
      <c r="E17" s="325"/>
      <c r="F17" s="326" t="str">
        <f>"Цена от "&amp;MIN($F$18:F37)&amp;" до "&amp;MAX($F$18:F37)</f>
        <v>Цена от 3780 до 75600</v>
      </c>
      <c r="G17" s="327"/>
      <c r="H17" s="327"/>
      <c r="I17" s="328"/>
    </row>
    <row r="18" spans="1:9" ht="36" customHeight="1" outlineLevel="1" x14ac:dyDescent="0.25">
      <c r="A18" s="35"/>
      <c r="B18" s="171" t="s">
        <v>120</v>
      </c>
      <c r="C18" s="172"/>
      <c r="D18" s="172"/>
      <c r="E18" s="120"/>
      <c r="F18" s="121">
        <v>3780</v>
      </c>
      <c r="G18" s="122"/>
      <c r="H18" s="122"/>
      <c r="I18" s="123"/>
    </row>
    <row r="19" spans="1:9" ht="36" customHeight="1" outlineLevel="1" x14ac:dyDescent="0.25">
      <c r="A19" s="35"/>
      <c r="B19" s="140" t="s">
        <v>121</v>
      </c>
      <c r="C19" s="138"/>
      <c r="D19" s="138"/>
      <c r="E19" s="105"/>
      <c r="F19" s="106">
        <v>7560</v>
      </c>
      <c r="G19" s="107"/>
      <c r="H19" s="107"/>
      <c r="I19" s="108"/>
    </row>
    <row r="20" spans="1:9" ht="36" customHeight="1" outlineLevel="1" x14ac:dyDescent="0.25">
      <c r="A20" s="35"/>
      <c r="B20" s="140" t="s">
        <v>122</v>
      </c>
      <c r="C20" s="138"/>
      <c r="D20" s="138"/>
      <c r="E20" s="105"/>
      <c r="F20" s="106">
        <v>11340</v>
      </c>
      <c r="G20" s="107"/>
      <c r="H20" s="107"/>
      <c r="I20" s="108"/>
    </row>
    <row r="21" spans="1:9" ht="36" customHeight="1" outlineLevel="1" x14ac:dyDescent="0.25">
      <c r="A21" s="35"/>
      <c r="B21" s="140" t="s">
        <v>123</v>
      </c>
      <c r="C21" s="138"/>
      <c r="D21" s="138"/>
      <c r="E21" s="105"/>
      <c r="F21" s="106">
        <v>15120</v>
      </c>
      <c r="G21" s="107"/>
      <c r="H21" s="107"/>
      <c r="I21" s="108"/>
    </row>
    <row r="22" spans="1:9" ht="36" customHeight="1" outlineLevel="1" x14ac:dyDescent="0.25">
      <c r="A22" s="35"/>
      <c r="B22" s="140" t="s">
        <v>124</v>
      </c>
      <c r="C22" s="138"/>
      <c r="D22" s="138"/>
      <c r="E22" s="105"/>
      <c r="F22" s="106">
        <v>18900</v>
      </c>
      <c r="G22" s="107"/>
      <c r="H22" s="107"/>
      <c r="I22" s="108"/>
    </row>
    <row r="23" spans="1:9" ht="36" customHeight="1" outlineLevel="1" x14ac:dyDescent="0.25">
      <c r="A23" s="35"/>
      <c r="B23" s="140" t="s">
        <v>125</v>
      </c>
      <c r="C23" s="138"/>
      <c r="D23" s="138"/>
      <c r="E23" s="105"/>
      <c r="F23" s="106">
        <v>22680</v>
      </c>
      <c r="G23" s="107"/>
      <c r="H23" s="107"/>
      <c r="I23" s="108"/>
    </row>
    <row r="24" spans="1:9" ht="36" customHeight="1" outlineLevel="1" x14ac:dyDescent="0.25">
      <c r="A24" s="35"/>
      <c r="B24" s="140" t="s">
        <v>126</v>
      </c>
      <c r="C24" s="138"/>
      <c r="D24" s="138"/>
      <c r="E24" s="105"/>
      <c r="F24" s="106">
        <v>26460</v>
      </c>
      <c r="G24" s="107"/>
      <c r="H24" s="107"/>
      <c r="I24" s="108"/>
    </row>
    <row r="25" spans="1:9" ht="36" customHeight="1" outlineLevel="1" x14ac:dyDescent="0.25">
      <c r="A25" s="35"/>
      <c r="B25" s="140" t="s">
        <v>127</v>
      </c>
      <c r="C25" s="138"/>
      <c r="D25" s="138"/>
      <c r="E25" s="105"/>
      <c r="F25" s="106">
        <v>30240</v>
      </c>
      <c r="G25" s="107"/>
      <c r="H25" s="107"/>
      <c r="I25" s="108"/>
    </row>
    <row r="26" spans="1:9" ht="36" customHeight="1" outlineLevel="1" x14ac:dyDescent="0.25">
      <c r="A26" s="35"/>
      <c r="B26" s="140" t="s">
        <v>128</v>
      </c>
      <c r="C26" s="138"/>
      <c r="D26" s="138"/>
      <c r="E26" s="105"/>
      <c r="F26" s="106">
        <v>34020</v>
      </c>
      <c r="G26" s="107"/>
      <c r="H26" s="107"/>
      <c r="I26" s="108"/>
    </row>
    <row r="27" spans="1:9" ht="36" customHeight="1" outlineLevel="1" x14ac:dyDescent="0.25">
      <c r="A27" s="35"/>
      <c r="B27" s="140" t="s">
        <v>129</v>
      </c>
      <c r="C27" s="138"/>
      <c r="D27" s="138"/>
      <c r="E27" s="105"/>
      <c r="F27" s="106">
        <v>37800</v>
      </c>
      <c r="G27" s="107"/>
      <c r="H27" s="107"/>
      <c r="I27" s="108"/>
    </row>
    <row r="28" spans="1:9" ht="36" customHeight="1" outlineLevel="1" x14ac:dyDescent="0.25">
      <c r="A28" s="35"/>
      <c r="B28" s="140" t="s">
        <v>130</v>
      </c>
      <c r="C28" s="138"/>
      <c r="D28" s="138"/>
      <c r="E28" s="105"/>
      <c r="F28" s="106">
        <v>41580</v>
      </c>
      <c r="G28" s="107"/>
      <c r="H28" s="107"/>
      <c r="I28" s="108"/>
    </row>
    <row r="29" spans="1:9" ht="36" customHeight="1" outlineLevel="1" x14ac:dyDescent="0.25">
      <c r="A29" s="35"/>
      <c r="B29" s="140" t="s">
        <v>131</v>
      </c>
      <c r="C29" s="138"/>
      <c r="D29" s="138"/>
      <c r="E29" s="105"/>
      <c r="F29" s="106">
        <v>45360</v>
      </c>
      <c r="G29" s="107"/>
      <c r="H29" s="107"/>
      <c r="I29" s="108"/>
    </row>
    <row r="30" spans="1:9" ht="36" customHeight="1" outlineLevel="1" x14ac:dyDescent="0.25">
      <c r="A30" s="35"/>
      <c r="B30" s="140" t="s">
        <v>132</v>
      </c>
      <c r="C30" s="138"/>
      <c r="D30" s="138"/>
      <c r="E30" s="105"/>
      <c r="F30" s="106">
        <v>49140</v>
      </c>
      <c r="G30" s="107"/>
      <c r="H30" s="107"/>
      <c r="I30" s="108"/>
    </row>
    <row r="31" spans="1:9" ht="36" customHeight="1" outlineLevel="1" x14ac:dyDescent="0.25">
      <c r="A31" s="35"/>
      <c r="B31" s="140" t="s">
        <v>133</v>
      </c>
      <c r="C31" s="138"/>
      <c r="D31" s="138"/>
      <c r="E31" s="105"/>
      <c r="F31" s="106">
        <v>52920</v>
      </c>
      <c r="G31" s="107"/>
      <c r="H31" s="107"/>
      <c r="I31" s="108"/>
    </row>
    <row r="32" spans="1:9" ht="36" customHeight="1" outlineLevel="1" x14ac:dyDescent="0.25">
      <c r="A32" s="35"/>
      <c r="B32" s="140" t="s">
        <v>134</v>
      </c>
      <c r="C32" s="138"/>
      <c r="D32" s="138"/>
      <c r="E32" s="105"/>
      <c r="F32" s="106">
        <v>56700</v>
      </c>
      <c r="G32" s="107"/>
      <c r="H32" s="107"/>
      <c r="I32" s="108"/>
    </row>
    <row r="33" spans="1:9" ht="36" customHeight="1" outlineLevel="1" x14ac:dyDescent="0.25">
      <c r="A33" s="35"/>
      <c r="B33" s="140" t="s">
        <v>135</v>
      </c>
      <c r="C33" s="138"/>
      <c r="D33" s="138"/>
      <c r="E33" s="105"/>
      <c r="F33" s="106">
        <v>60480</v>
      </c>
      <c r="G33" s="107"/>
      <c r="H33" s="107"/>
      <c r="I33" s="108"/>
    </row>
    <row r="34" spans="1:9" ht="36" customHeight="1" outlineLevel="1" x14ac:dyDescent="0.25">
      <c r="A34" s="35"/>
      <c r="B34" s="140" t="s">
        <v>136</v>
      </c>
      <c r="C34" s="138"/>
      <c r="D34" s="138"/>
      <c r="E34" s="105"/>
      <c r="F34" s="106">
        <v>64260</v>
      </c>
      <c r="G34" s="107"/>
      <c r="H34" s="107"/>
      <c r="I34" s="108"/>
    </row>
    <row r="35" spans="1:9" ht="36" customHeight="1" outlineLevel="1" x14ac:dyDescent="0.25">
      <c r="A35" s="35"/>
      <c r="B35" s="140" t="s">
        <v>137</v>
      </c>
      <c r="C35" s="138"/>
      <c r="D35" s="138"/>
      <c r="E35" s="105"/>
      <c r="F35" s="106">
        <v>68040</v>
      </c>
      <c r="G35" s="107"/>
      <c r="H35" s="107"/>
      <c r="I35" s="108"/>
    </row>
    <row r="36" spans="1:9" ht="36" customHeight="1" outlineLevel="1" x14ac:dyDescent="0.25">
      <c r="A36" s="35"/>
      <c r="B36" s="140" t="s">
        <v>138</v>
      </c>
      <c r="C36" s="138"/>
      <c r="D36" s="138"/>
      <c r="E36" s="105"/>
      <c r="F36" s="106">
        <v>71820</v>
      </c>
      <c r="G36" s="107"/>
      <c r="H36" s="107"/>
      <c r="I36" s="108"/>
    </row>
    <row r="37" spans="1:9" ht="36" customHeight="1" outlineLevel="1" thickBot="1" x14ac:dyDescent="0.3">
      <c r="A37" s="35"/>
      <c r="B37" s="140" t="s">
        <v>139</v>
      </c>
      <c r="C37" s="138"/>
      <c r="D37" s="138"/>
      <c r="E37" s="105"/>
      <c r="F37" s="106">
        <v>75600</v>
      </c>
      <c r="G37" s="107"/>
      <c r="H37" s="107"/>
      <c r="I37" s="108"/>
    </row>
    <row r="38" spans="1:9" ht="36" customHeight="1" thickBot="1" x14ac:dyDescent="0.3">
      <c r="A38" s="35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9180 до 81270</v>
      </c>
      <c r="G38" s="153"/>
      <c r="H38" s="153"/>
      <c r="I38" s="154"/>
    </row>
    <row r="39" spans="1:9" ht="36" customHeight="1" outlineLevel="1" x14ac:dyDescent="0.25">
      <c r="A39" s="35"/>
      <c r="B39" s="129" t="s">
        <v>141</v>
      </c>
      <c r="C39" s="155"/>
      <c r="D39" s="155"/>
      <c r="E39" s="156"/>
      <c r="F39" s="157">
        <v>9180</v>
      </c>
      <c r="G39" s="158"/>
      <c r="H39" s="158"/>
      <c r="I39" s="159"/>
    </row>
    <row r="40" spans="1:9" ht="36" customHeight="1" outlineLevel="1" x14ac:dyDescent="0.25">
      <c r="A40" s="35"/>
      <c r="B40" s="140" t="s">
        <v>142</v>
      </c>
      <c r="C40" s="138"/>
      <c r="D40" s="138"/>
      <c r="E40" s="105"/>
      <c r="F40" s="106">
        <v>13752</v>
      </c>
      <c r="G40" s="107"/>
      <c r="H40" s="107"/>
      <c r="I40" s="108"/>
    </row>
    <row r="41" spans="1:9" ht="36" customHeight="1" outlineLevel="1" x14ac:dyDescent="0.25">
      <c r="A41" s="35"/>
      <c r="B41" s="140" t="s">
        <v>143</v>
      </c>
      <c r="C41" s="138"/>
      <c r="D41" s="138"/>
      <c r="E41" s="105"/>
      <c r="F41" s="106">
        <v>9450</v>
      </c>
      <c r="G41" s="107"/>
      <c r="H41" s="107"/>
      <c r="I41" s="108"/>
    </row>
    <row r="42" spans="1:9" ht="36" customHeight="1" outlineLevel="1" x14ac:dyDescent="0.25">
      <c r="A42" s="35"/>
      <c r="B42" s="140" t="s">
        <v>144</v>
      </c>
      <c r="C42" s="138"/>
      <c r="D42" s="138"/>
      <c r="E42" s="105"/>
      <c r="F42" s="106">
        <v>13230</v>
      </c>
      <c r="G42" s="107"/>
      <c r="H42" s="107"/>
      <c r="I42" s="108"/>
    </row>
    <row r="43" spans="1:9" ht="36" customHeight="1" outlineLevel="1" x14ac:dyDescent="0.25">
      <c r="A43" s="35"/>
      <c r="B43" s="140" t="s">
        <v>145</v>
      </c>
      <c r="C43" s="138"/>
      <c r="D43" s="138"/>
      <c r="E43" s="105"/>
      <c r="F43" s="106">
        <v>17010</v>
      </c>
      <c r="G43" s="107"/>
      <c r="H43" s="107"/>
      <c r="I43" s="108"/>
    </row>
    <row r="44" spans="1:9" ht="36" customHeight="1" outlineLevel="1" x14ac:dyDescent="0.25">
      <c r="A44" s="35"/>
      <c r="B44" s="140" t="s">
        <v>146</v>
      </c>
      <c r="C44" s="138"/>
      <c r="D44" s="138"/>
      <c r="E44" s="105"/>
      <c r="F44" s="106">
        <v>20790</v>
      </c>
      <c r="G44" s="107"/>
      <c r="H44" s="107"/>
      <c r="I44" s="108"/>
    </row>
    <row r="45" spans="1:9" ht="36" customHeight="1" outlineLevel="1" x14ac:dyDescent="0.25">
      <c r="A45" s="35"/>
      <c r="B45" s="140" t="s">
        <v>147</v>
      </c>
      <c r="C45" s="138"/>
      <c r="D45" s="138"/>
      <c r="E45" s="105"/>
      <c r="F45" s="106">
        <v>24570</v>
      </c>
      <c r="G45" s="107"/>
      <c r="H45" s="107"/>
      <c r="I45" s="108"/>
    </row>
    <row r="46" spans="1:9" ht="36" customHeight="1" outlineLevel="1" x14ac:dyDescent="0.25">
      <c r="A46" s="35"/>
      <c r="B46" s="140" t="s">
        <v>148</v>
      </c>
      <c r="C46" s="138"/>
      <c r="D46" s="138"/>
      <c r="E46" s="105"/>
      <c r="F46" s="106">
        <v>28350</v>
      </c>
      <c r="G46" s="107"/>
      <c r="H46" s="107"/>
      <c r="I46" s="108"/>
    </row>
    <row r="47" spans="1:9" ht="36" customHeight="1" outlineLevel="1" x14ac:dyDescent="0.25">
      <c r="A47" s="35"/>
      <c r="B47" s="140" t="s">
        <v>149</v>
      </c>
      <c r="C47" s="138"/>
      <c r="D47" s="138"/>
      <c r="E47" s="105"/>
      <c r="F47" s="106">
        <v>32130</v>
      </c>
      <c r="G47" s="107"/>
      <c r="H47" s="107"/>
      <c r="I47" s="108"/>
    </row>
    <row r="48" spans="1:9" ht="36" customHeight="1" outlineLevel="1" x14ac:dyDescent="0.25">
      <c r="A48" s="35"/>
      <c r="B48" s="140" t="s">
        <v>150</v>
      </c>
      <c r="C48" s="138"/>
      <c r="D48" s="138"/>
      <c r="E48" s="105"/>
      <c r="F48" s="106">
        <v>35910</v>
      </c>
      <c r="G48" s="107"/>
      <c r="H48" s="107"/>
      <c r="I48" s="108"/>
    </row>
    <row r="49" spans="1:9" ht="36" customHeight="1" outlineLevel="1" x14ac:dyDescent="0.25">
      <c r="A49" s="35"/>
      <c r="B49" s="140" t="s">
        <v>151</v>
      </c>
      <c r="C49" s="138"/>
      <c r="D49" s="138"/>
      <c r="E49" s="105"/>
      <c r="F49" s="106">
        <v>39690</v>
      </c>
      <c r="G49" s="107"/>
      <c r="H49" s="107"/>
      <c r="I49" s="108"/>
    </row>
    <row r="50" spans="1:9" ht="36" customHeight="1" outlineLevel="1" x14ac:dyDescent="0.25">
      <c r="A50" s="35"/>
      <c r="B50" s="140" t="s">
        <v>152</v>
      </c>
      <c r="C50" s="138"/>
      <c r="D50" s="138"/>
      <c r="E50" s="105"/>
      <c r="F50" s="106">
        <v>43470</v>
      </c>
      <c r="G50" s="107"/>
      <c r="H50" s="107"/>
      <c r="I50" s="108"/>
    </row>
    <row r="51" spans="1:9" ht="36" customHeight="1" outlineLevel="1" x14ac:dyDescent="0.25">
      <c r="A51" s="35"/>
      <c r="B51" s="140" t="s">
        <v>153</v>
      </c>
      <c r="C51" s="138"/>
      <c r="D51" s="138"/>
      <c r="E51" s="105"/>
      <c r="F51" s="106">
        <v>47250</v>
      </c>
      <c r="G51" s="107"/>
      <c r="H51" s="107"/>
      <c r="I51" s="108"/>
    </row>
    <row r="52" spans="1:9" ht="36" customHeight="1" outlineLevel="1" x14ac:dyDescent="0.25">
      <c r="A52" s="35"/>
      <c r="B52" s="140" t="s">
        <v>154</v>
      </c>
      <c r="C52" s="138"/>
      <c r="D52" s="138"/>
      <c r="E52" s="105"/>
      <c r="F52" s="106">
        <v>51030</v>
      </c>
      <c r="G52" s="107"/>
      <c r="H52" s="107"/>
      <c r="I52" s="108"/>
    </row>
    <row r="53" spans="1:9" ht="36" customHeight="1" outlineLevel="1" x14ac:dyDescent="0.25">
      <c r="A53" s="35"/>
      <c r="B53" s="140" t="s">
        <v>155</v>
      </c>
      <c r="C53" s="138"/>
      <c r="D53" s="138"/>
      <c r="E53" s="105"/>
      <c r="F53" s="106">
        <v>54810</v>
      </c>
      <c r="G53" s="107"/>
      <c r="H53" s="107"/>
      <c r="I53" s="108"/>
    </row>
    <row r="54" spans="1:9" ht="36" customHeight="1" outlineLevel="1" x14ac:dyDescent="0.25">
      <c r="A54" s="35"/>
      <c r="B54" s="140" t="s">
        <v>156</v>
      </c>
      <c r="C54" s="138"/>
      <c r="D54" s="138"/>
      <c r="E54" s="105"/>
      <c r="F54" s="106">
        <v>58590</v>
      </c>
      <c r="G54" s="107"/>
      <c r="H54" s="107"/>
      <c r="I54" s="108"/>
    </row>
    <row r="55" spans="1:9" ht="36" customHeight="1" outlineLevel="1" x14ac:dyDescent="0.25">
      <c r="A55" s="35"/>
      <c r="B55" s="140" t="s">
        <v>157</v>
      </c>
      <c r="C55" s="138"/>
      <c r="D55" s="138"/>
      <c r="E55" s="105"/>
      <c r="F55" s="106">
        <v>62370</v>
      </c>
      <c r="G55" s="107"/>
      <c r="H55" s="107"/>
      <c r="I55" s="108"/>
    </row>
    <row r="56" spans="1:9" ht="36" customHeight="1" outlineLevel="1" x14ac:dyDescent="0.25">
      <c r="A56" s="35"/>
      <c r="B56" s="140" t="s">
        <v>158</v>
      </c>
      <c r="C56" s="138"/>
      <c r="D56" s="138"/>
      <c r="E56" s="105"/>
      <c r="F56" s="106">
        <v>66150</v>
      </c>
      <c r="G56" s="107"/>
      <c r="H56" s="107"/>
      <c r="I56" s="108"/>
    </row>
    <row r="57" spans="1:9" ht="36" customHeight="1" outlineLevel="1" x14ac:dyDescent="0.25">
      <c r="A57" s="35"/>
      <c r="B57" s="140" t="s">
        <v>159</v>
      </c>
      <c r="C57" s="138"/>
      <c r="D57" s="138"/>
      <c r="E57" s="105"/>
      <c r="F57" s="106">
        <v>69930</v>
      </c>
      <c r="G57" s="107"/>
      <c r="H57" s="107"/>
      <c r="I57" s="108"/>
    </row>
    <row r="58" spans="1:9" ht="36" customHeight="1" outlineLevel="1" x14ac:dyDescent="0.25">
      <c r="A58" s="35"/>
      <c r="B58" s="140" t="s">
        <v>160</v>
      </c>
      <c r="C58" s="138"/>
      <c r="D58" s="138"/>
      <c r="E58" s="105"/>
      <c r="F58" s="106">
        <v>73710</v>
      </c>
      <c r="G58" s="107"/>
      <c r="H58" s="107"/>
      <c r="I58" s="108"/>
    </row>
    <row r="59" spans="1:9" ht="36" customHeight="1" outlineLevel="1" x14ac:dyDescent="0.25">
      <c r="A59" s="35"/>
      <c r="B59" s="140" t="s">
        <v>161</v>
      </c>
      <c r="C59" s="138"/>
      <c r="D59" s="138"/>
      <c r="E59" s="105"/>
      <c r="F59" s="106">
        <v>77490</v>
      </c>
      <c r="G59" s="107"/>
      <c r="H59" s="107"/>
      <c r="I59" s="108"/>
    </row>
    <row r="60" spans="1:9" ht="36" customHeight="1" outlineLevel="1" thickBot="1" x14ac:dyDescent="0.3">
      <c r="A60" s="35"/>
      <c r="B60" s="140" t="s">
        <v>162</v>
      </c>
      <c r="C60" s="138"/>
      <c r="D60" s="138"/>
      <c r="E60" s="105"/>
      <c r="F60" s="106">
        <v>81270</v>
      </c>
      <c r="G60" s="107"/>
      <c r="H60" s="107"/>
      <c r="I60" s="108"/>
    </row>
    <row r="61" spans="1:9" ht="36" customHeight="1" thickBot="1" x14ac:dyDescent="0.3">
      <c r="A61" s="35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1620 до 41040</v>
      </c>
      <c r="G61" s="153"/>
      <c r="H61" s="153"/>
      <c r="I61" s="154"/>
    </row>
    <row r="62" spans="1:9" ht="36" customHeight="1" x14ac:dyDescent="0.25">
      <c r="A62" s="35"/>
      <c r="B62" s="103" t="s">
        <v>164</v>
      </c>
      <c r="C62" s="104"/>
      <c r="D62" s="104"/>
      <c r="E62" s="105"/>
      <c r="F62" s="106">
        <v>4644</v>
      </c>
      <c r="G62" s="107"/>
      <c r="H62" s="107"/>
      <c r="I62" s="108"/>
    </row>
    <row r="63" spans="1:9" ht="36" customHeight="1" x14ac:dyDescent="0.25">
      <c r="A63" s="35"/>
      <c r="B63" s="103" t="s">
        <v>165</v>
      </c>
      <c r="C63" s="104"/>
      <c r="D63" s="104"/>
      <c r="E63" s="105"/>
      <c r="F63" s="106">
        <v>33300</v>
      </c>
      <c r="G63" s="107"/>
      <c r="H63" s="107"/>
      <c r="I63" s="108"/>
    </row>
    <row r="64" spans="1:9" ht="36" customHeight="1" x14ac:dyDescent="0.25">
      <c r="A64" s="35"/>
      <c r="B64" s="103" t="s">
        <v>237</v>
      </c>
      <c r="C64" s="104"/>
      <c r="D64" s="104"/>
      <c r="E64" s="105"/>
      <c r="F64" s="106">
        <v>2736</v>
      </c>
      <c r="G64" s="107"/>
      <c r="H64" s="107"/>
      <c r="I64" s="108"/>
    </row>
    <row r="65" spans="1:9" ht="36" customHeight="1" x14ac:dyDescent="0.25">
      <c r="A65" s="35"/>
      <c r="B65" s="103" t="s">
        <v>167</v>
      </c>
      <c r="C65" s="104"/>
      <c r="D65" s="104"/>
      <c r="E65" s="105"/>
      <c r="F65" s="106">
        <v>41040</v>
      </c>
      <c r="G65" s="107"/>
      <c r="H65" s="107"/>
      <c r="I65" s="108"/>
    </row>
    <row r="66" spans="1:9" ht="36" customHeight="1" x14ac:dyDescent="0.25">
      <c r="A66" s="35"/>
      <c r="B66" s="103" t="s">
        <v>168</v>
      </c>
      <c r="C66" s="104"/>
      <c r="D66" s="104"/>
      <c r="E66" s="105"/>
      <c r="F66" s="106">
        <v>10512</v>
      </c>
      <c r="G66" s="107"/>
      <c r="H66" s="107"/>
      <c r="I66" s="108"/>
    </row>
    <row r="67" spans="1:9" ht="36" customHeight="1" x14ac:dyDescent="0.25">
      <c r="A67" s="35"/>
      <c r="B67" s="103" t="s">
        <v>169</v>
      </c>
      <c r="C67" s="104"/>
      <c r="D67" s="104"/>
      <c r="E67" s="105"/>
      <c r="F67" s="106">
        <v>27720</v>
      </c>
      <c r="G67" s="107"/>
      <c r="H67" s="107"/>
      <c r="I67" s="108"/>
    </row>
    <row r="68" spans="1:9" ht="36" customHeight="1" x14ac:dyDescent="0.25">
      <c r="A68" s="35"/>
      <c r="B68" s="103" t="s">
        <v>170</v>
      </c>
      <c r="C68" s="104"/>
      <c r="D68" s="104"/>
      <c r="E68" s="105"/>
      <c r="F68" s="106">
        <v>1620</v>
      </c>
      <c r="G68" s="107"/>
      <c r="H68" s="107"/>
      <c r="I68" s="108"/>
    </row>
    <row r="69" spans="1:9" ht="36" customHeight="1" x14ac:dyDescent="0.25">
      <c r="A69" s="35"/>
      <c r="B69" s="103" t="s">
        <v>171</v>
      </c>
      <c r="C69" s="104"/>
      <c r="D69" s="104"/>
      <c r="E69" s="105"/>
      <c r="F69" s="106">
        <v>1620</v>
      </c>
      <c r="G69" s="107"/>
      <c r="H69" s="107"/>
      <c r="I69" s="108"/>
    </row>
    <row r="70" spans="1:9" ht="36" customHeight="1" x14ac:dyDescent="0.25">
      <c r="A70" s="35"/>
      <c r="B70" s="103" t="s">
        <v>172</v>
      </c>
      <c r="C70" s="104"/>
      <c r="D70" s="104"/>
      <c r="E70" s="105"/>
      <c r="F70" s="106">
        <v>3240</v>
      </c>
      <c r="G70" s="107"/>
      <c r="H70" s="107"/>
      <c r="I70" s="108"/>
    </row>
    <row r="71" spans="1:9" ht="36" customHeight="1" x14ac:dyDescent="0.25">
      <c r="A71" s="35"/>
      <c r="B71" s="103" t="s">
        <v>173</v>
      </c>
      <c r="C71" s="104"/>
      <c r="D71" s="104"/>
      <c r="E71" s="105"/>
      <c r="F71" s="106">
        <v>4860</v>
      </c>
      <c r="G71" s="107"/>
      <c r="H71" s="107"/>
      <c r="I71" s="108"/>
    </row>
    <row r="72" spans="1:9" ht="36" customHeight="1" thickBot="1" x14ac:dyDescent="0.3">
      <c r="A72" s="35"/>
      <c r="B72" s="103" t="s">
        <v>174</v>
      </c>
      <c r="C72" s="104"/>
      <c r="D72" s="104"/>
      <c r="E72" s="105"/>
      <c r="F72" s="106">
        <v>28800</v>
      </c>
      <c r="G72" s="107"/>
      <c r="H72" s="107"/>
      <c r="I72" s="108"/>
    </row>
    <row r="73" spans="1:9" ht="54" customHeight="1" thickBot="1" x14ac:dyDescent="0.3">
      <c r="A73" s="35"/>
      <c r="B73" s="198" t="s">
        <v>238</v>
      </c>
      <c r="C73" s="199"/>
      <c r="D73" s="199"/>
      <c r="E73" s="200"/>
      <c r="F73" s="126" t="str">
        <f>"Цена от "&amp;MIN(F75:F75,F79:F92)&amp;" до "&amp;MAX(F75:F75,F79:F92)</f>
        <v>Цена от 3816 до 79740</v>
      </c>
      <c r="G73" s="127"/>
      <c r="H73" s="127"/>
      <c r="I73" s="128"/>
    </row>
    <row r="74" spans="1:9" ht="24" customHeight="1" thickBot="1" x14ac:dyDescent="0.3">
      <c r="A74" s="35"/>
      <c r="B74" s="97"/>
      <c r="C74" s="98"/>
      <c r="D74" s="98"/>
      <c r="E74" s="99"/>
      <c r="F74" s="100"/>
      <c r="G74" s="101"/>
      <c r="H74" s="101"/>
      <c r="I74" s="102"/>
    </row>
    <row r="75" spans="1:9" ht="36" customHeight="1" x14ac:dyDescent="0.25">
      <c r="A75" s="35"/>
      <c r="B75" s="103" t="s">
        <v>176</v>
      </c>
      <c r="C75" s="104"/>
      <c r="D75" s="104"/>
      <c r="E75" s="105"/>
      <c r="F75" s="106">
        <v>36720</v>
      </c>
      <c r="G75" s="107"/>
      <c r="H75" s="107"/>
      <c r="I75" s="108"/>
    </row>
    <row r="76" spans="1:9" ht="36" customHeight="1" x14ac:dyDescent="0.25">
      <c r="A76" s="35"/>
      <c r="B76" s="103" t="s">
        <v>177</v>
      </c>
      <c r="C76" s="104"/>
      <c r="D76" s="104"/>
      <c r="E76" s="105"/>
      <c r="F76" s="106">
        <v>3672</v>
      </c>
      <c r="G76" s="107"/>
      <c r="H76" s="107"/>
      <c r="I76" s="108"/>
    </row>
    <row r="77" spans="1:9" ht="36" customHeight="1" thickBot="1" x14ac:dyDescent="0.3">
      <c r="A77" s="35"/>
      <c r="B77" s="103" t="s">
        <v>178</v>
      </c>
      <c r="C77" s="104"/>
      <c r="D77" s="104"/>
      <c r="E77" s="105"/>
      <c r="F77" s="106">
        <v>9180</v>
      </c>
      <c r="G77" s="107"/>
      <c r="H77" s="107"/>
      <c r="I77" s="108"/>
    </row>
    <row r="78" spans="1:9" ht="24" customHeight="1" thickBot="1" x14ac:dyDescent="0.3">
      <c r="A78" s="35"/>
      <c r="B78" s="97"/>
      <c r="C78" s="98"/>
      <c r="D78" s="98"/>
      <c r="E78" s="99"/>
      <c r="F78" s="100"/>
      <c r="G78" s="101"/>
      <c r="H78" s="101"/>
      <c r="I78" s="102"/>
    </row>
    <row r="79" spans="1:9" ht="36" customHeight="1" x14ac:dyDescent="0.25">
      <c r="A79" s="35" t="s">
        <v>111</v>
      </c>
      <c r="B79" s="103" t="s">
        <v>179</v>
      </c>
      <c r="C79" s="104"/>
      <c r="D79" s="104"/>
      <c r="E79" s="105"/>
      <c r="F79" s="106">
        <v>32112</v>
      </c>
      <c r="G79" s="107"/>
      <c r="H79" s="107"/>
      <c r="I79" s="108"/>
    </row>
    <row r="80" spans="1:9" ht="36" customHeight="1" x14ac:dyDescent="0.25">
      <c r="A80" s="35" t="s">
        <v>111</v>
      </c>
      <c r="B80" s="140" t="s">
        <v>180</v>
      </c>
      <c r="C80" s="141"/>
      <c r="D80" s="141"/>
      <c r="E80" s="142"/>
      <c r="F80" s="106">
        <v>20340</v>
      </c>
      <c r="G80" s="107"/>
      <c r="H80" s="107"/>
      <c r="I80" s="108"/>
    </row>
    <row r="81" spans="1:9" ht="36" customHeight="1" x14ac:dyDescent="0.25">
      <c r="A81" s="35" t="s">
        <v>111</v>
      </c>
      <c r="B81" s="103" t="s">
        <v>181</v>
      </c>
      <c r="C81" s="104"/>
      <c r="D81" s="104"/>
      <c r="E81" s="105"/>
      <c r="F81" s="106">
        <v>45540</v>
      </c>
      <c r="G81" s="107"/>
      <c r="H81" s="107"/>
      <c r="I81" s="108"/>
    </row>
    <row r="82" spans="1:9" ht="36" customHeight="1" x14ac:dyDescent="0.25">
      <c r="A82" s="35" t="s">
        <v>111</v>
      </c>
      <c r="B82" s="103" t="s">
        <v>182</v>
      </c>
      <c r="C82" s="104"/>
      <c r="D82" s="104"/>
      <c r="E82" s="105"/>
      <c r="F82" s="106">
        <v>29592</v>
      </c>
      <c r="G82" s="107"/>
      <c r="H82" s="107"/>
      <c r="I82" s="108"/>
    </row>
    <row r="83" spans="1:9" ht="36" customHeight="1" x14ac:dyDescent="0.25">
      <c r="A83" s="35" t="s">
        <v>111</v>
      </c>
      <c r="B83" s="103" t="s">
        <v>183</v>
      </c>
      <c r="C83" s="104"/>
      <c r="D83" s="104"/>
      <c r="E83" s="105"/>
      <c r="F83" s="106">
        <v>35510.399999999994</v>
      </c>
      <c r="G83" s="107"/>
      <c r="H83" s="107"/>
      <c r="I83" s="108"/>
    </row>
    <row r="84" spans="1:9" ht="36" customHeight="1" x14ac:dyDescent="0.25">
      <c r="A84" s="35" t="s">
        <v>111</v>
      </c>
      <c r="B84" s="103" t="s">
        <v>184</v>
      </c>
      <c r="C84" s="104"/>
      <c r="D84" s="104"/>
      <c r="E84" s="105"/>
      <c r="F84" s="106">
        <v>18540</v>
      </c>
      <c r="G84" s="107"/>
      <c r="H84" s="107"/>
      <c r="I84" s="108"/>
    </row>
    <row r="85" spans="1:9" ht="36" customHeight="1" x14ac:dyDescent="0.25">
      <c r="A85" s="35" t="s">
        <v>111</v>
      </c>
      <c r="B85" s="103" t="s">
        <v>185</v>
      </c>
      <c r="C85" s="104"/>
      <c r="D85" s="104"/>
      <c r="E85" s="105"/>
      <c r="F85" s="106">
        <v>22140</v>
      </c>
      <c r="G85" s="107"/>
      <c r="H85" s="107"/>
      <c r="I85" s="108"/>
    </row>
    <row r="86" spans="1:9" ht="36" customHeight="1" x14ac:dyDescent="0.25">
      <c r="A86" s="35" t="s">
        <v>111</v>
      </c>
      <c r="B86" s="103" t="s">
        <v>186</v>
      </c>
      <c r="C86" s="104"/>
      <c r="D86" s="104"/>
      <c r="E86" s="105"/>
      <c r="F86" s="106">
        <v>79740</v>
      </c>
      <c r="G86" s="107"/>
      <c r="H86" s="107"/>
      <c r="I86" s="108"/>
    </row>
    <row r="87" spans="1:9" ht="36" customHeight="1" x14ac:dyDescent="0.25">
      <c r="A87" s="35"/>
      <c r="B87" s="103" t="s">
        <v>187</v>
      </c>
      <c r="C87" s="104"/>
      <c r="D87" s="104"/>
      <c r="E87" s="105"/>
      <c r="F87" s="106">
        <v>40068</v>
      </c>
      <c r="G87" s="107"/>
      <c r="H87" s="107"/>
      <c r="I87" s="108"/>
    </row>
    <row r="88" spans="1:9" ht="36" customHeight="1" x14ac:dyDescent="0.25">
      <c r="A88" s="35" t="s">
        <v>111</v>
      </c>
      <c r="B88" s="118" t="s">
        <v>188</v>
      </c>
      <c r="C88" s="119"/>
      <c r="D88" s="119"/>
      <c r="E88" s="120"/>
      <c r="F88" s="106">
        <v>3816</v>
      </c>
      <c r="G88" s="107"/>
      <c r="H88" s="107"/>
      <c r="I88" s="108"/>
    </row>
    <row r="89" spans="1:9" ht="36" customHeight="1" x14ac:dyDescent="0.25">
      <c r="A89" s="35"/>
      <c r="B89" s="103" t="s">
        <v>189</v>
      </c>
      <c r="C89" s="104"/>
      <c r="D89" s="104"/>
      <c r="E89" s="105"/>
      <c r="F89" s="106">
        <v>20052</v>
      </c>
      <c r="G89" s="107"/>
      <c r="H89" s="107"/>
      <c r="I89" s="108"/>
    </row>
    <row r="90" spans="1:9" ht="36" customHeight="1" x14ac:dyDescent="0.25">
      <c r="A90" s="35"/>
      <c r="B90" s="103" t="s">
        <v>190</v>
      </c>
      <c r="C90" s="104"/>
      <c r="D90" s="104"/>
      <c r="E90" s="105"/>
      <c r="F90" s="106">
        <v>16236</v>
      </c>
      <c r="G90" s="107"/>
      <c r="H90" s="107"/>
      <c r="I90" s="108"/>
    </row>
    <row r="91" spans="1:9" ht="36" customHeight="1" x14ac:dyDescent="0.25">
      <c r="A91" s="35" t="s">
        <v>111</v>
      </c>
      <c r="B91" s="140" t="s">
        <v>191</v>
      </c>
      <c r="C91" s="141"/>
      <c r="D91" s="141"/>
      <c r="E91" s="142"/>
      <c r="F91" s="106">
        <v>60120</v>
      </c>
      <c r="G91" s="107"/>
      <c r="H91" s="107"/>
      <c r="I91" s="108"/>
    </row>
    <row r="92" spans="1:9" ht="36" customHeight="1" x14ac:dyDescent="0.25">
      <c r="A92" s="35" t="s">
        <v>111</v>
      </c>
      <c r="B92" s="103" t="s">
        <v>192</v>
      </c>
      <c r="C92" s="104"/>
      <c r="D92" s="104"/>
      <c r="E92" s="105"/>
      <c r="F92" s="106">
        <v>7740</v>
      </c>
      <c r="G92" s="107"/>
      <c r="H92" s="107"/>
      <c r="I92" s="108"/>
    </row>
    <row r="93" spans="1:9" ht="36" customHeight="1" x14ac:dyDescent="0.25">
      <c r="A93" s="7"/>
      <c r="B93" s="103" t="s">
        <v>193</v>
      </c>
      <c r="C93" s="104"/>
      <c r="D93" s="104"/>
      <c r="E93" s="105"/>
      <c r="F93" s="106">
        <v>4644</v>
      </c>
      <c r="G93" s="107"/>
      <c r="H93" s="107"/>
      <c r="I93" s="108"/>
    </row>
    <row r="94" spans="1:9" ht="36" customHeight="1" x14ac:dyDescent="0.25">
      <c r="A94" s="7"/>
      <c r="B94" s="103" t="s">
        <v>194</v>
      </c>
      <c r="C94" s="104"/>
      <c r="D94" s="104"/>
      <c r="E94" s="105"/>
      <c r="F94" s="106">
        <v>18090</v>
      </c>
      <c r="G94" s="107"/>
      <c r="H94" s="107"/>
      <c r="I94" s="108"/>
    </row>
    <row r="95" spans="1:9" ht="36" customHeight="1" x14ac:dyDescent="0.25">
      <c r="A95" s="7"/>
      <c r="B95" s="103" t="s">
        <v>195</v>
      </c>
      <c r="C95" s="104"/>
      <c r="D95" s="104"/>
      <c r="E95" s="138"/>
      <c r="F95" s="106">
        <v>18000</v>
      </c>
      <c r="G95" s="107"/>
      <c r="H95" s="107"/>
      <c r="I95" s="108"/>
    </row>
    <row r="96" spans="1:9" ht="36" customHeight="1" x14ac:dyDescent="0.25">
      <c r="A96" s="35" t="s">
        <v>113</v>
      </c>
      <c r="B96" s="103" t="s">
        <v>239</v>
      </c>
      <c r="C96" s="104"/>
      <c r="D96" s="104"/>
      <c r="E96" s="105"/>
      <c r="F96" s="106">
        <v>45360</v>
      </c>
      <c r="G96" s="107"/>
      <c r="H96" s="107"/>
      <c r="I96" s="108"/>
    </row>
    <row r="97" spans="1:9" ht="36" customHeight="1" x14ac:dyDescent="0.25">
      <c r="A97" s="35" t="s">
        <v>113</v>
      </c>
      <c r="B97" s="103" t="s">
        <v>240</v>
      </c>
      <c r="C97" s="104"/>
      <c r="D97" s="104"/>
      <c r="E97" s="105"/>
      <c r="F97" s="106">
        <v>28800</v>
      </c>
      <c r="G97" s="107"/>
      <c r="H97" s="107"/>
      <c r="I97" s="108"/>
    </row>
    <row r="98" spans="1:9" ht="36" customHeight="1" x14ac:dyDescent="0.25">
      <c r="A98" s="35" t="s">
        <v>113</v>
      </c>
      <c r="B98" s="103" t="s">
        <v>241</v>
      </c>
      <c r="C98" s="104"/>
      <c r="D98" s="104"/>
      <c r="E98" s="105"/>
      <c r="F98" s="106">
        <v>64080</v>
      </c>
      <c r="G98" s="107"/>
      <c r="H98" s="107"/>
      <c r="I98" s="108"/>
    </row>
    <row r="99" spans="1:9" ht="36" customHeight="1" x14ac:dyDescent="0.25">
      <c r="A99" s="35" t="s">
        <v>113</v>
      </c>
      <c r="B99" s="103" t="s">
        <v>242</v>
      </c>
      <c r="C99" s="104"/>
      <c r="D99" s="104"/>
      <c r="E99" s="105"/>
      <c r="F99" s="106">
        <v>41760</v>
      </c>
      <c r="G99" s="107"/>
      <c r="H99" s="107"/>
      <c r="I99" s="108"/>
    </row>
    <row r="100" spans="1:9" ht="36" customHeight="1" x14ac:dyDescent="0.25">
      <c r="A100" s="35" t="s">
        <v>113</v>
      </c>
      <c r="B100" s="132" t="s">
        <v>243</v>
      </c>
      <c r="C100" s="133"/>
      <c r="D100" s="133"/>
      <c r="E100" s="134"/>
      <c r="F100" s="106">
        <v>50112</v>
      </c>
      <c r="G100" s="107"/>
      <c r="H100" s="107"/>
      <c r="I100" s="108"/>
    </row>
    <row r="101" spans="1:9" ht="36" customHeight="1" x14ac:dyDescent="0.25">
      <c r="A101" s="35" t="s">
        <v>113</v>
      </c>
      <c r="B101" s="103" t="s">
        <v>244</v>
      </c>
      <c r="C101" s="104"/>
      <c r="D101" s="104"/>
      <c r="E101" s="105"/>
      <c r="F101" s="106">
        <v>26640</v>
      </c>
      <c r="G101" s="107"/>
      <c r="H101" s="107"/>
      <c r="I101" s="108"/>
    </row>
    <row r="102" spans="1:9" ht="36" customHeight="1" x14ac:dyDescent="0.25">
      <c r="A102" s="35" t="s">
        <v>113</v>
      </c>
      <c r="B102" s="103" t="s">
        <v>245</v>
      </c>
      <c r="C102" s="104"/>
      <c r="D102" s="104"/>
      <c r="E102" s="105"/>
      <c r="F102" s="106">
        <v>31680</v>
      </c>
      <c r="G102" s="107"/>
      <c r="H102" s="107"/>
      <c r="I102" s="108"/>
    </row>
    <row r="103" spans="1:9" ht="36" customHeight="1" x14ac:dyDescent="0.25">
      <c r="A103" s="35" t="s">
        <v>113</v>
      </c>
      <c r="B103" s="103" t="s">
        <v>246</v>
      </c>
      <c r="C103" s="104"/>
      <c r="D103" s="104"/>
      <c r="E103" s="105"/>
      <c r="F103" s="106">
        <v>112320</v>
      </c>
      <c r="G103" s="107"/>
      <c r="H103" s="107"/>
      <c r="I103" s="108"/>
    </row>
    <row r="104" spans="1:9" ht="36" customHeight="1" x14ac:dyDescent="0.25">
      <c r="A104" s="35" t="s">
        <v>113</v>
      </c>
      <c r="B104" s="118" t="s">
        <v>247</v>
      </c>
      <c r="C104" s="119"/>
      <c r="D104" s="119"/>
      <c r="E104" s="120"/>
      <c r="F104" s="106">
        <v>5760</v>
      </c>
      <c r="G104" s="107"/>
      <c r="H104" s="107"/>
      <c r="I104" s="108"/>
    </row>
    <row r="105" spans="1:9" ht="36" customHeight="1" x14ac:dyDescent="0.25">
      <c r="A105" s="35" t="s">
        <v>113</v>
      </c>
      <c r="B105" s="103" t="s">
        <v>248</v>
      </c>
      <c r="C105" s="104"/>
      <c r="D105" s="104"/>
      <c r="E105" s="105"/>
      <c r="F105" s="106">
        <v>84240</v>
      </c>
      <c r="G105" s="107"/>
      <c r="H105" s="107"/>
      <c r="I105" s="108"/>
    </row>
    <row r="106" spans="1:9" ht="36" customHeight="1" x14ac:dyDescent="0.25">
      <c r="A106" s="35" t="s">
        <v>113</v>
      </c>
      <c r="B106" s="103" t="s">
        <v>249</v>
      </c>
      <c r="C106" s="104"/>
      <c r="D106" s="104"/>
      <c r="E106" s="105"/>
      <c r="F106" s="106">
        <v>11520</v>
      </c>
      <c r="G106" s="107"/>
      <c r="H106" s="107"/>
      <c r="I106" s="108"/>
    </row>
    <row r="107" spans="1:9" ht="27" customHeight="1" thickBot="1" x14ac:dyDescent="0.3">
      <c r="A107" s="35"/>
      <c r="B107" s="195" t="s">
        <v>207</v>
      </c>
      <c r="C107" s="196"/>
      <c r="D107" s="196"/>
      <c r="E107" s="197"/>
      <c r="F107" s="195"/>
      <c r="G107" s="196"/>
      <c r="H107" s="196"/>
      <c r="I107" s="197"/>
    </row>
    <row r="108" spans="1:9" ht="19.5" customHeight="1" thickBot="1" x14ac:dyDescent="0.3">
      <c r="A108" s="35"/>
      <c r="B108" s="190" t="s">
        <v>208</v>
      </c>
      <c r="C108" s="191"/>
      <c r="D108" s="191"/>
      <c r="E108" s="191"/>
      <c r="F108" s="190"/>
      <c r="G108" s="191"/>
      <c r="H108" s="191"/>
      <c r="I108" s="192"/>
    </row>
    <row r="109" spans="1:9" ht="36" customHeight="1" x14ac:dyDescent="0.25">
      <c r="A109" s="35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3"/>
    </row>
    <row r="110" spans="1:9" ht="36" customHeight="1" x14ac:dyDescent="0.25">
      <c r="A110" s="35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8"/>
    </row>
    <row r="111" spans="1:9" ht="36" customHeight="1" thickBot="1" x14ac:dyDescent="0.3">
      <c r="A111" s="35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8"/>
    </row>
    <row r="112" spans="1:9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</row>
    <row r="113" spans="1:9" ht="36" customHeight="1" x14ac:dyDescent="0.25">
      <c r="A113" s="35" t="s">
        <v>111</v>
      </c>
      <c r="B113" s="103" t="s">
        <v>275</v>
      </c>
      <c r="C113" s="104"/>
      <c r="D113" s="104"/>
      <c r="E113" s="105"/>
      <c r="F113" s="106">
        <v>12600</v>
      </c>
      <c r="G113" s="107"/>
      <c r="H113" s="107"/>
      <c r="I113" s="108"/>
    </row>
    <row r="114" spans="1:9" ht="36" customHeight="1" x14ac:dyDescent="0.25">
      <c r="A114" s="35" t="s">
        <v>111</v>
      </c>
      <c r="B114" s="103" t="s">
        <v>214</v>
      </c>
      <c r="C114" s="104"/>
      <c r="D114" s="104"/>
      <c r="E114" s="105"/>
      <c r="F114" s="106">
        <v>20052</v>
      </c>
      <c r="G114" s="107"/>
      <c r="H114" s="107"/>
      <c r="I114" s="108"/>
    </row>
    <row r="115" spans="1:9" ht="36" customHeight="1" x14ac:dyDescent="0.25">
      <c r="A115" s="35" t="s">
        <v>111</v>
      </c>
      <c r="B115" s="103" t="s">
        <v>215</v>
      </c>
      <c r="C115" s="104"/>
      <c r="D115" s="104"/>
      <c r="E115" s="105"/>
      <c r="F115" s="106">
        <v>17784</v>
      </c>
      <c r="G115" s="107"/>
      <c r="H115" s="107"/>
      <c r="I115" s="108"/>
    </row>
    <row r="116" spans="1:9" ht="36" customHeight="1" x14ac:dyDescent="0.25">
      <c r="A116" s="35" t="s">
        <v>113</v>
      </c>
      <c r="B116" s="103" t="s">
        <v>251</v>
      </c>
      <c r="C116" s="104"/>
      <c r="D116" s="104"/>
      <c r="E116" s="105"/>
      <c r="F116" s="106">
        <v>18000</v>
      </c>
      <c r="G116" s="107"/>
      <c r="H116" s="107"/>
      <c r="I116" s="108"/>
    </row>
    <row r="117" spans="1:9" ht="36" customHeight="1" x14ac:dyDescent="0.25">
      <c r="A117" s="35" t="s">
        <v>113</v>
      </c>
      <c r="B117" s="103" t="s">
        <v>252</v>
      </c>
      <c r="C117" s="104"/>
      <c r="D117" s="104"/>
      <c r="E117" s="105"/>
      <c r="F117" s="106">
        <v>28080</v>
      </c>
      <c r="G117" s="107"/>
      <c r="H117" s="107"/>
      <c r="I117" s="108"/>
    </row>
    <row r="118" spans="1:9" ht="36" customHeight="1" x14ac:dyDescent="0.25">
      <c r="A118" s="35" t="s">
        <v>113</v>
      </c>
      <c r="B118" s="103" t="s">
        <v>253</v>
      </c>
      <c r="C118" s="104"/>
      <c r="D118" s="104"/>
      <c r="E118" s="105"/>
      <c r="F118" s="106" t="e">
        <v>#REF!</v>
      </c>
      <c r="G118" s="107"/>
      <c r="H118" s="107"/>
      <c r="I118" s="108"/>
    </row>
    <row r="119" spans="1:9" ht="36" customHeight="1" thickBot="1" x14ac:dyDescent="0.3">
      <c r="A119" s="7"/>
      <c r="B119" s="103" t="s">
        <v>219</v>
      </c>
      <c r="C119" s="104"/>
      <c r="D119" s="104"/>
      <c r="E119" s="105"/>
      <c r="F119" s="106">
        <v>12600</v>
      </c>
      <c r="G119" s="107"/>
      <c r="H119" s="107"/>
      <c r="I119" s="107"/>
    </row>
    <row r="120" spans="1:9" ht="54" customHeight="1" thickBot="1" x14ac:dyDescent="0.3">
      <c r="A120" s="35"/>
      <c r="B120" s="198" t="s">
        <v>220</v>
      </c>
      <c r="C120" s="199"/>
      <c r="D120" s="199"/>
      <c r="E120" s="200"/>
      <c r="F120" s="126"/>
      <c r="G120" s="127"/>
      <c r="H120" s="127"/>
      <c r="I120" s="128"/>
    </row>
    <row r="121" spans="1:9" ht="36" customHeight="1" x14ac:dyDescent="0.25">
      <c r="A121" s="35"/>
      <c r="B121" s="103" t="s">
        <v>221</v>
      </c>
      <c r="C121" s="104"/>
      <c r="D121" s="104"/>
      <c r="E121" s="105"/>
      <c r="F121" s="106">
        <v>31140</v>
      </c>
      <c r="G121" s="107"/>
      <c r="H121" s="107"/>
      <c r="I121" s="108"/>
    </row>
    <row r="122" spans="1:9" ht="36" customHeight="1" x14ac:dyDescent="0.25">
      <c r="A122" s="35"/>
      <c r="B122" s="103" t="s">
        <v>222</v>
      </c>
      <c r="C122" s="104"/>
      <c r="D122" s="104"/>
      <c r="E122" s="105"/>
      <c r="F122" s="106">
        <v>61740</v>
      </c>
      <c r="G122" s="107"/>
      <c r="H122" s="107"/>
      <c r="I122" s="108"/>
    </row>
    <row r="123" spans="1:9" ht="36" customHeight="1" x14ac:dyDescent="0.25">
      <c r="A123" s="35"/>
      <c r="B123" s="103" t="s">
        <v>223</v>
      </c>
      <c r="C123" s="104"/>
      <c r="D123" s="104"/>
      <c r="E123" s="105"/>
      <c r="F123" s="106">
        <v>77940</v>
      </c>
      <c r="G123" s="107"/>
      <c r="H123" s="107"/>
      <c r="I123" s="108"/>
    </row>
    <row r="124" spans="1:9" ht="36" customHeight="1" x14ac:dyDescent="0.25">
      <c r="A124" s="35"/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8"/>
    </row>
    <row r="125" spans="1:9" ht="36" customHeight="1" x14ac:dyDescent="0.25">
      <c r="A125" s="35"/>
      <c r="B125" s="103" t="s">
        <v>225</v>
      </c>
      <c r="C125" s="104"/>
      <c r="D125" s="104"/>
      <c r="E125" s="105"/>
      <c r="F125" s="106">
        <v>45540</v>
      </c>
      <c r="G125" s="107"/>
      <c r="H125" s="107"/>
      <c r="I125" s="108"/>
    </row>
    <row r="126" spans="1:9" ht="36" customHeight="1" x14ac:dyDescent="0.25">
      <c r="A126" s="35"/>
      <c r="B126" s="103" t="s">
        <v>226</v>
      </c>
      <c r="C126" s="104"/>
      <c r="D126" s="104"/>
      <c r="E126" s="105"/>
      <c r="F126" s="106">
        <v>88740</v>
      </c>
      <c r="G126" s="107"/>
      <c r="H126" s="107"/>
      <c r="I126" s="108"/>
    </row>
    <row r="127" spans="1:9" ht="36" customHeight="1" x14ac:dyDescent="0.25">
      <c r="A127" s="35"/>
      <c r="B127" s="103" t="s">
        <v>227</v>
      </c>
      <c r="C127" s="104"/>
      <c r="D127" s="104"/>
      <c r="E127" s="105"/>
      <c r="F127" s="106">
        <v>110340</v>
      </c>
      <c r="G127" s="107"/>
      <c r="H127" s="107"/>
      <c r="I127" s="108"/>
    </row>
    <row r="128" spans="1:9" ht="36" customHeight="1" thickBot="1" x14ac:dyDescent="0.3">
      <c r="A128" s="35"/>
      <c r="B128" s="103" t="s">
        <v>228</v>
      </c>
      <c r="C128" s="104"/>
      <c r="D128" s="104"/>
      <c r="E128" s="105"/>
      <c r="F128" s="106">
        <v>1620</v>
      </c>
      <c r="G128" s="107"/>
      <c r="H128" s="107"/>
      <c r="I128" s="108"/>
    </row>
    <row r="129" spans="1:9" ht="36" customHeight="1" x14ac:dyDescent="0.25">
      <c r="A129" s="35"/>
      <c r="B129" s="284" t="s">
        <v>208</v>
      </c>
      <c r="C129" s="285"/>
      <c r="D129" s="285"/>
      <c r="E129" s="285"/>
      <c r="F129" s="285"/>
      <c r="G129" s="285"/>
      <c r="H129" s="285"/>
      <c r="I129" s="285"/>
    </row>
    <row r="130" spans="1:9" ht="36" customHeight="1" thickBot="1" x14ac:dyDescent="0.3">
      <c r="A130" s="35"/>
      <c r="B130" s="314" t="s">
        <v>229</v>
      </c>
      <c r="C130" s="315"/>
      <c r="D130" s="315"/>
      <c r="E130" s="316"/>
      <c r="F130" s="317">
        <v>90</v>
      </c>
      <c r="G130" s="318"/>
      <c r="H130" s="318"/>
      <c r="I130" s="318"/>
    </row>
    <row r="131" spans="1:9" ht="24" customHeight="1" thickBot="1" x14ac:dyDescent="0.3">
      <c r="A131" s="35"/>
      <c r="B131" s="97"/>
      <c r="C131" s="98"/>
      <c r="D131" s="98"/>
      <c r="E131" s="99"/>
      <c r="F131" s="100"/>
      <c r="G131" s="101"/>
      <c r="H131" s="101"/>
      <c r="I131" s="102"/>
    </row>
    <row r="132" spans="1:9" ht="18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</row>
    <row r="133" spans="1:9" ht="27" customHeight="1" x14ac:dyDescent="0.25">
      <c r="A133" s="7" t="s">
        <v>113</v>
      </c>
      <c r="B133" s="86" t="s">
        <v>254</v>
      </c>
      <c r="C133" s="86"/>
      <c r="D133" s="86"/>
      <c r="E133" s="86"/>
      <c r="F133" s="86"/>
      <c r="G133" s="86"/>
      <c r="H133" s="86"/>
      <c r="I133" s="86"/>
    </row>
    <row r="134" spans="1:9" ht="40.5" customHeight="1" x14ac:dyDescent="0.25">
      <c r="A134" s="7"/>
      <c r="B134" s="87" t="s">
        <v>233</v>
      </c>
      <c r="C134" s="87"/>
      <c r="D134" s="87"/>
      <c r="E134" s="87"/>
      <c r="F134" s="87"/>
      <c r="G134" s="87"/>
      <c r="H134" s="87"/>
      <c r="I134" s="87"/>
    </row>
    <row r="135" spans="1:9" ht="18" customHeight="1" x14ac:dyDescent="0.25">
      <c r="A135" s="7"/>
    </row>
  </sheetData>
  <sheetProtection selectLockedCells="1" selectUnlockedCells="1"/>
  <mergeCells count="259">
    <mergeCell ref="B1:I1"/>
    <mergeCell ref="F2:I2"/>
    <mergeCell ref="B3:E3"/>
    <mergeCell ref="B4:I4"/>
    <mergeCell ref="B5:E5"/>
    <mergeCell ref="F5:I5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34:I134"/>
    <mergeCell ref="B129:I129"/>
    <mergeCell ref="B130:E130"/>
    <mergeCell ref="F130:I130"/>
    <mergeCell ref="B131:E131"/>
    <mergeCell ref="F131:I131"/>
    <mergeCell ref="B133:I133"/>
    <mergeCell ref="B126:E126"/>
    <mergeCell ref="F126:I126"/>
    <mergeCell ref="B127:E127"/>
    <mergeCell ref="F127:I127"/>
    <mergeCell ref="B128:E128"/>
    <mergeCell ref="F128:I128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16.14062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19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263</v>
      </c>
      <c r="C3" s="175"/>
      <c r="D3" s="175"/>
      <c r="E3" s="175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16704</v>
      </c>
      <c r="G8" s="16">
        <f>H8*1.1</f>
        <v>15312.000000000002</v>
      </c>
      <c r="H8" s="16">
        <v>13920</v>
      </c>
      <c r="I8" s="16">
        <f>H8*0.75</f>
        <v>10440</v>
      </c>
      <c r="J8" s="16">
        <f>H8*0.5</f>
        <v>6960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23616</v>
      </c>
      <c r="G9" s="18">
        <f>H9*1.1</f>
        <v>21648</v>
      </c>
      <c r="H9" s="18">
        <v>19680</v>
      </c>
      <c r="I9" s="18">
        <f>H9*0.75</f>
        <v>14760</v>
      </c>
      <c r="J9" s="18">
        <f>H9*0.5</f>
        <v>9840</v>
      </c>
    </row>
    <row r="10" spans="1:10" ht="24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4968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7200</v>
      </c>
      <c r="G12" s="185"/>
      <c r="H12" s="185"/>
      <c r="I12" s="185"/>
      <c r="J12" s="186"/>
    </row>
    <row r="13" spans="1:10" ht="24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2136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3024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5208 до 104160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5208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10416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15624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20832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26040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31248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36456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41664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46872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52080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57288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62496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67704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72912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78120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83328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88536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93744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98952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104160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6384 до 111972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6384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9456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13020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18228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23436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28644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33852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39060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44268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49476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54684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59892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65100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70308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75516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80724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85932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91140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96348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101556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106764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111972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960 до 29976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3312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6384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1896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29976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5904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17952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960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960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1920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2880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19584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2016 до 51456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14736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1473.6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3684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36816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29040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39888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34944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41932.799999999996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29040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29976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50040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31200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2016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10392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8976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51456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25968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3312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30060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51840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40800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56160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48960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58752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40800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42240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70080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2880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72480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36480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17856</v>
      </c>
      <c r="G113" s="42">
        <f>H113*1.1</f>
        <v>16368.000000000002</v>
      </c>
      <c r="H113" s="42">
        <v>14880</v>
      </c>
      <c r="I113" s="42">
        <f>H113*0.75</f>
        <v>11160</v>
      </c>
      <c r="J113" s="43">
        <f>H113*0.5</f>
        <v>7440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7560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15120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25344</v>
      </c>
      <c r="G116" s="42">
        <f>H116*1.1</f>
        <v>23232.000000000004</v>
      </c>
      <c r="H116" s="42">
        <v>21120</v>
      </c>
      <c r="I116" s="42">
        <f>H116*0.75</f>
        <v>15840</v>
      </c>
      <c r="J116" s="43">
        <f>H116*0.5</f>
        <v>10560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11040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21600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05"/>
      <c r="F119" s="106">
        <v>7560</v>
      </c>
      <c r="G119" s="107"/>
      <c r="H119" s="107"/>
      <c r="I119" s="107"/>
      <c r="J119" s="108"/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20784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41640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51936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31152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62304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77880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960</v>
      </c>
      <c r="G128" s="95"/>
      <c r="H128" s="95"/>
      <c r="I128" s="95"/>
      <c r="J128" s="96"/>
    </row>
    <row r="129" spans="1:10" ht="36" customHeight="1" x14ac:dyDescent="0.25"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B130" s="314" t="s">
        <v>229</v>
      </c>
      <c r="C130" s="315"/>
      <c r="D130" s="315"/>
      <c r="E130" s="316"/>
      <c r="F130" s="317">
        <v>90</v>
      </c>
      <c r="G130" s="318"/>
      <c r="H130" s="318"/>
      <c r="I130" s="318"/>
      <c r="J130" s="319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/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6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16.14062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20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276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19612.8</v>
      </c>
      <c r="G8" s="16">
        <f>H8*1.1</f>
        <v>17978.400000000001</v>
      </c>
      <c r="H8" s="16">
        <v>16344</v>
      </c>
      <c r="I8" s="16">
        <f>H8*0.75</f>
        <v>12258</v>
      </c>
      <c r="J8" s="16">
        <f>H8*0.5</f>
        <v>8172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27648</v>
      </c>
      <c r="G9" s="18">
        <f>H9*1.1</f>
        <v>25344.000000000004</v>
      </c>
      <c r="H9" s="18">
        <v>23040</v>
      </c>
      <c r="I9" s="18">
        <f>H9*0.75</f>
        <v>17280</v>
      </c>
      <c r="J9" s="18">
        <f>H9*0.5</f>
        <v>11520</v>
      </c>
    </row>
    <row r="10" spans="1:10" ht="24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5544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7920</v>
      </c>
      <c r="G12" s="185"/>
      <c r="H12" s="185"/>
      <c r="I12" s="185"/>
      <c r="J12" s="186"/>
    </row>
    <row r="13" spans="1:10" ht="24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2232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3168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5256 до 105120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5256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10512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15768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21024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26280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31536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36792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42048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47304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52560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57816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63072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68328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73584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78840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84096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89352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94608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99864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105120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9576 до 113004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9576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14184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13140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18396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23652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28908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34164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39420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44676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49932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55188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60444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65700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70956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76212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81468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86724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91980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97236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102492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107748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113004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45000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3672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7344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2880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45000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8856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26928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29376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3024 до 75096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14760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1476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3690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27864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43560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59832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34920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41904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43560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45000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75096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13500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15624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13464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33120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38952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3672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3150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6030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39600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61200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84240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48960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58752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61200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63360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105840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46800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54720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17884.8</v>
      </c>
      <c r="G113" s="42">
        <f>H113*1.1</f>
        <v>16394.400000000001</v>
      </c>
      <c r="H113" s="42">
        <v>14904</v>
      </c>
      <c r="I113" s="42">
        <f>H113*0.75</f>
        <v>11178</v>
      </c>
      <c r="J113" s="43">
        <f>H113*0.5</f>
        <v>7452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11376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22680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25056</v>
      </c>
      <c r="G116" s="42">
        <f>H116*1.1</f>
        <v>22968.000000000004</v>
      </c>
      <c r="H116" s="42">
        <v>20880</v>
      </c>
      <c r="I116" s="42">
        <f>H116*0.75</f>
        <v>15660</v>
      </c>
      <c r="J116" s="43">
        <f>H116*0.5</f>
        <v>10440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16560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32400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05"/>
      <c r="F119" s="106">
        <v>5670</v>
      </c>
      <c r="G119" s="107"/>
      <c r="H119" s="107"/>
      <c r="I119" s="107"/>
      <c r="J119" s="108"/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31176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62496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77904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46728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93456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116856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1440</v>
      </c>
      <c r="G128" s="95"/>
      <c r="H128" s="95"/>
      <c r="I128" s="95"/>
      <c r="J128" s="96"/>
    </row>
    <row r="129" spans="1:10" ht="36" customHeight="1" x14ac:dyDescent="0.25"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B130" s="314" t="s">
        <v>229</v>
      </c>
      <c r="C130" s="315"/>
      <c r="D130" s="315"/>
      <c r="E130" s="316"/>
      <c r="F130" s="317">
        <v>90</v>
      </c>
      <c r="G130" s="318"/>
      <c r="H130" s="318"/>
      <c r="I130" s="318"/>
      <c r="J130" s="319"/>
    </row>
    <row r="131" spans="1:10" ht="22.5" customHeight="1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67.5" customHeight="1" x14ac:dyDescent="0.25">
      <c r="B132" s="85" t="s">
        <v>277</v>
      </c>
      <c r="C132" s="85"/>
      <c r="D132" s="85"/>
      <c r="E132" s="85"/>
      <c r="F132" s="85"/>
      <c r="G132" s="85"/>
      <c r="H132" s="85"/>
      <c r="I132" s="85"/>
      <c r="J132" s="85"/>
    </row>
    <row r="133" spans="1:10" ht="40.5" customHeight="1" x14ac:dyDescent="0.25">
      <c r="B133" s="85" t="s">
        <v>231</v>
      </c>
      <c r="C133" s="85"/>
      <c r="D133" s="85"/>
      <c r="E133" s="85"/>
      <c r="F133" s="85"/>
      <c r="G133" s="85"/>
      <c r="H133" s="85"/>
      <c r="I133" s="85"/>
      <c r="J133" s="85"/>
    </row>
    <row r="134" spans="1:10" ht="27" customHeight="1" x14ac:dyDescent="0.25">
      <c r="A134" s="7" t="s">
        <v>113</v>
      </c>
      <c r="B134" s="86" t="s">
        <v>232</v>
      </c>
      <c r="C134" s="86"/>
      <c r="D134" s="86"/>
      <c r="E134" s="86"/>
      <c r="F134" s="86"/>
      <c r="G134" s="86"/>
      <c r="H134" s="86"/>
      <c r="I134" s="86"/>
      <c r="J134" s="86"/>
    </row>
    <row r="135" spans="1:10" ht="40.5" customHeight="1" x14ac:dyDescent="0.25">
      <c r="B135" s="87" t="s">
        <v>233</v>
      </c>
      <c r="C135" s="87"/>
      <c r="D135" s="87"/>
      <c r="E135" s="87"/>
      <c r="F135" s="87"/>
      <c r="G135" s="87"/>
      <c r="H135" s="87"/>
      <c r="I135" s="87"/>
      <c r="J135" s="87"/>
    </row>
    <row r="136" spans="1:10" ht="18" customHeight="1" x14ac:dyDescent="0.25"/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2:J132"/>
    <mergeCell ref="B133:J133"/>
    <mergeCell ref="B134:J134"/>
    <mergeCell ref="B135:J135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50" zoomScaleNormal="60" zoomScaleSheetLayoutView="50" workbookViewId="0">
      <pane ySplit="4" topLeftCell="A5" activePane="bottomLeft" state="frozen"/>
      <selection activeCell="B11" sqref="B11:E11"/>
      <selection pane="bottomLeft" activeCell="B5" sqref="B5:E5"/>
    </sheetView>
  </sheetViews>
  <sheetFormatPr defaultColWidth="9.140625" defaultRowHeight="21" outlineLevelRow="1" x14ac:dyDescent="0.25"/>
  <cols>
    <col min="1" max="1" width="15.2851562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3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">
        <v>103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B7" s="97"/>
      <c r="C7" s="160"/>
      <c r="D7" s="160"/>
      <c r="E7" s="160"/>
      <c r="F7" s="160"/>
      <c r="G7" s="160"/>
      <c r="H7" s="160"/>
      <c r="I7" s="160"/>
      <c r="J7" s="161"/>
    </row>
    <row r="8" spans="1:10" ht="36" customHeight="1" x14ac:dyDescent="0.25">
      <c r="A8" s="7" t="s">
        <v>111</v>
      </c>
      <c r="B8" s="171" t="s">
        <v>112</v>
      </c>
      <c r="C8" s="172"/>
      <c r="D8" s="172"/>
      <c r="E8" s="172"/>
      <c r="F8" s="16">
        <f>H8*1.2</f>
        <v>45792</v>
      </c>
      <c r="G8" s="17">
        <f>H8*1.1</f>
        <v>41976</v>
      </c>
      <c r="H8" s="16">
        <v>38160</v>
      </c>
      <c r="I8" s="16">
        <f>H8*0.75</f>
        <v>28620</v>
      </c>
      <c r="J8" s="16">
        <f>H8*0.5</f>
        <v>19080</v>
      </c>
    </row>
    <row r="9" spans="1:10" ht="36" customHeight="1" thickBot="1" x14ac:dyDescent="0.3">
      <c r="A9" s="7" t="s">
        <v>113</v>
      </c>
      <c r="B9" s="140" t="s">
        <v>114</v>
      </c>
      <c r="C9" s="138"/>
      <c r="D9" s="138"/>
      <c r="E9" s="138"/>
      <c r="F9" s="18">
        <f>H9*1.2</f>
        <v>87264</v>
      </c>
      <c r="G9" s="19">
        <f>H9*1.1</f>
        <v>79992</v>
      </c>
      <c r="H9" s="18">
        <v>72720</v>
      </c>
      <c r="I9" s="18">
        <f>H9*0.75</f>
        <v>54540</v>
      </c>
      <c r="J9" s="18">
        <f>H9*0.5</f>
        <v>36360</v>
      </c>
    </row>
    <row r="10" spans="1:10" ht="24" customHeight="1" thickBot="1" x14ac:dyDescent="0.3">
      <c r="B10" s="97"/>
      <c r="C10" s="160"/>
      <c r="D10" s="160"/>
      <c r="E10" s="160"/>
      <c r="F10" s="160"/>
      <c r="G10" s="160"/>
      <c r="H10" s="160"/>
      <c r="I10" s="160"/>
      <c r="J10" s="161"/>
    </row>
    <row r="11" spans="1:10" ht="36" customHeight="1" x14ac:dyDescent="0.25">
      <c r="A11" s="7" t="s">
        <v>111</v>
      </c>
      <c r="B11" s="140" t="s">
        <v>115</v>
      </c>
      <c r="C11" s="138"/>
      <c r="D11" s="138"/>
      <c r="E11" s="105"/>
      <c r="F11" s="106">
        <v>8856</v>
      </c>
      <c r="G11" s="107"/>
      <c r="H11" s="107"/>
      <c r="I11" s="107"/>
      <c r="J11" s="108"/>
    </row>
    <row r="12" spans="1:10" ht="36" customHeight="1" thickBot="1" x14ac:dyDescent="0.3">
      <c r="A12" s="7" t="s">
        <v>113</v>
      </c>
      <c r="B12" s="140" t="s">
        <v>116</v>
      </c>
      <c r="C12" s="138"/>
      <c r="D12" s="138"/>
      <c r="E12" s="105"/>
      <c r="F12" s="106">
        <v>17280</v>
      </c>
      <c r="G12" s="107"/>
      <c r="H12" s="107"/>
      <c r="I12" s="107"/>
      <c r="J12" s="108"/>
    </row>
    <row r="13" spans="1:10" ht="24" customHeight="1" thickBot="1" x14ac:dyDescent="0.3">
      <c r="B13" s="97"/>
      <c r="C13" s="160"/>
      <c r="D13" s="160"/>
      <c r="E13" s="160"/>
      <c r="F13" s="160"/>
      <c r="G13" s="160"/>
      <c r="H13" s="160"/>
      <c r="I13" s="160"/>
      <c r="J13" s="161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106">
        <v>2160</v>
      </c>
      <c r="G14" s="107"/>
      <c r="H14" s="107"/>
      <c r="I14" s="107"/>
      <c r="J14" s="108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06">
        <v>4104</v>
      </c>
      <c r="G15" s="107"/>
      <c r="H15" s="107"/>
      <c r="I15" s="107"/>
      <c r="J15" s="108"/>
    </row>
    <row r="16" spans="1:10" ht="24" customHeight="1" thickBot="1" x14ac:dyDescent="0.3">
      <c r="B16" s="97"/>
      <c r="C16" s="160"/>
      <c r="D16" s="160"/>
      <c r="E16" s="160"/>
      <c r="F16" s="160"/>
      <c r="G16" s="160"/>
      <c r="H16" s="160"/>
      <c r="I16" s="160"/>
      <c r="J16" s="161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9000 до 180000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9000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18000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27000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36000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45000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54000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63000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72000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81000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90000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99000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108000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117000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126000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135000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144000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153000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162000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171000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180000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6048 до 193500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6048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7812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22500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31500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40500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49500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58500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67500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76500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85500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94500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103500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112500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121500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130500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139500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148500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157500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166500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175500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184500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193500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540 до 28692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4608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7812</v>
      </c>
      <c r="G63" s="107"/>
      <c r="H63" s="107"/>
      <c r="I63" s="107"/>
      <c r="J63" s="108"/>
    </row>
    <row r="64" spans="2:10" ht="36" customHeight="1" x14ac:dyDescent="0.25">
      <c r="B64" s="103" t="s">
        <v>166</v>
      </c>
      <c r="C64" s="104"/>
      <c r="D64" s="104"/>
      <c r="E64" s="105"/>
      <c r="F64" s="106">
        <v>1080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7812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25">
        <v>3564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25">
        <v>28692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540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540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1080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1620</v>
      </c>
      <c r="G71" s="107"/>
      <c r="H71" s="107"/>
      <c r="I71" s="107"/>
      <c r="J71" s="108"/>
    </row>
    <row r="72" spans="1:10" ht="36" customHeight="1" thickBot="1" x14ac:dyDescent="0.3">
      <c r="B72" s="132" t="s">
        <v>174</v>
      </c>
      <c r="C72" s="133"/>
      <c r="D72" s="133"/>
      <c r="E72" s="134"/>
      <c r="F72" s="106">
        <v>3564</v>
      </c>
      <c r="G72" s="107"/>
      <c r="H72" s="107"/>
      <c r="I72" s="107"/>
      <c r="J72" s="108"/>
    </row>
    <row r="73" spans="1:10" ht="54" customHeight="1" thickBot="1" x14ac:dyDescent="0.3">
      <c r="B73" s="143" t="s">
        <v>175</v>
      </c>
      <c r="C73" s="144"/>
      <c r="D73" s="144"/>
      <c r="E73" s="145"/>
      <c r="F73" s="146" t="e">
        <f>"Цена от "&amp;MIN(F75,F79:J80,#REF!,F81:J92)&amp;" до "&amp;MAX(F75,F79:J80,#REF!,F81:J92)</f>
        <v>#REF!</v>
      </c>
      <c r="G73" s="147"/>
      <c r="H73" s="147"/>
      <c r="I73" s="147"/>
      <c r="J73" s="148"/>
    </row>
    <row r="74" spans="1:10" ht="24" customHeight="1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20520</v>
      </c>
      <c r="G75" s="107"/>
      <c r="H75" s="107"/>
      <c r="I75" s="107"/>
      <c r="J75" s="108"/>
    </row>
    <row r="76" spans="1:10" ht="36" customHeight="1" x14ac:dyDescent="0.25">
      <c r="B76" s="103" t="s">
        <v>177</v>
      </c>
      <c r="C76" s="104"/>
      <c r="D76" s="104"/>
      <c r="E76" s="105"/>
      <c r="F76" s="135">
        <v>2052</v>
      </c>
      <c r="G76" s="136"/>
      <c r="H76" s="136"/>
      <c r="I76" s="136"/>
      <c r="J76" s="137"/>
    </row>
    <row r="77" spans="1:10" ht="36" customHeight="1" thickBot="1" x14ac:dyDescent="0.3">
      <c r="B77" s="103" t="s">
        <v>178</v>
      </c>
      <c r="C77" s="104"/>
      <c r="D77" s="104"/>
      <c r="E77" s="105"/>
      <c r="F77" s="135">
        <v>5130</v>
      </c>
      <c r="G77" s="136"/>
      <c r="H77" s="136"/>
      <c r="I77" s="136"/>
      <c r="J77" s="137"/>
    </row>
    <row r="78" spans="1:10" ht="24" customHeight="1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41940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12744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19836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41940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50328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12744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12744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21240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 t="s">
        <v>187</v>
      </c>
      <c r="D87" s="104" t="s">
        <v>187</v>
      </c>
      <c r="E87" s="105" t="s">
        <v>187</v>
      </c>
      <c r="F87" s="106">
        <v>27000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21600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7200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4320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44190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7092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35">
        <v>4608</v>
      </c>
      <c r="G93" s="136"/>
      <c r="H93" s="136"/>
      <c r="I93" s="136"/>
      <c r="J93" s="137"/>
    </row>
    <row r="94" spans="1:10" ht="36" customHeight="1" x14ac:dyDescent="0.25">
      <c r="B94" s="103" t="s">
        <v>194</v>
      </c>
      <c r="C94" s="104"/>
      <c r="D94" s="104"/>
      <c r="E94" s="138"/>
      <c r="F94" s="139">
        <v>33030</v>
      </c>
      <c r="G94" s="139"/>
      <c r="H94" s="139"/>
      <c r="I94" s="139"/>
      <c r="J94" s="139"/>
    </row>
    <row r="95" spans="1:10" ht="36" customHeight="1" x14ac:dyDescent="0.25">
      <c r="B95" s="103" t="s">
        <v>195</v>
      </c>
      <c r="C95" s="104"/>
      <c r="D95" s="104"/>
      <c r="E95" s="138"/>
      <c r="F95" s="139">
        <v>30060</v>
      </c>
      <c r="G95" s="139"/>
      <c r="H95" s="139"/>
      <c r="I95" s="139"/>
      <c r="J95" s="139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38"/>
      <c r="F96" s="139">
        <v>79920</v>
      </c>
      <c r="G96" s="139"/>
      <c r="H96" s="139"/>
      <c r="I96" s="139"/>
      <c r="J96" s="139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21">
        <v>24480</v>
      </c>
      <c r="G97" s="122"/>
      <c r="H97" s="122"/>
      <c r="I97" s="122"/>
      <c r="J97" s="123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38160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79920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95904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24480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24480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41040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41040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84240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13680</v>
      </c>
      <c r="G106" s="107"/>
      <c r="H106" s="107"/>
      <c r="I106" s="107"/>
      <c r="J106" s="108"/>
    </row>
    <row r="107" spans="1:10" ht="36" customHeight="1" thickBot="1" x14ac:dyDescent="0.3">
      <c r="B107" s="20" t="s">
        <v>207</v>
      </c>
      <c r="C107" s="21"/>
      <c r="D107" s="21"/>
      <c r="E107" s="22"/>
      <c r="F107" s="126"/>
      <c r="G107" s="127"/>
      <c r="H107" s="127"/>
      <c r="I107" s="127"/>
      <c r="J107" s="128"/>
    </row>
    <row r="108" spans="1:10" ht="22.5" customHeight="1" thickBot="1" x14ac:dyDescent="0.3">
      <c r="A108" s="7" t="s">
        <v>111</v>
      </c>
      <c r="B108" s="88" t="s">
        <v>208</v>
      </c>
      <c r="C108" s="89"/>
      <c r="D108" s="89"/>
      <c r="E108" s="89"/>
      <c r="F108" s="89"/>
      <c r="G108" s="89"/>
      <c r="H108" s="89"/>
      <c r="I108" s="89"/>
      <c r="J108" s="90"/>
    </row>
    <row r="109" spans="1:10" ht="36" customHeight="1" x14ac:dyDescent="0.25">
      <c r="B109" s="129" t="s">
        <v>209</v>
      </c>
      <c r="C109" s="130"/>
      <c r="D109" s="130"/>
      <c r="E109" s="131"/>
      <c r="F109" s="106">
        <v>60</v>
      </c>
      <c r="G109" s="107"/>
      <c r="H109" s="107"/>
      <c r="I109" s="107"/>
      <c r="J109" s="108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75" customHeight="1" thickBot="1" x14ac:dyDescent="0.3">
      <c r="B112" s="112" t="s">
        <v>212</v>
      </c>
      <c r="C112" s="113"/>
      <c r="D112" s="113"/>
      <c r="E112" s="114"/>
      <c r="F112" s="115"/>
      <c r="G112" s="116"/>
      <c r="H112" s="116"/>
      <c r="I112" s="116"/>
      <c r="J112" s="117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23">
        <f>H113*1.2</f>
        <v>21600</v>
      </c>
      <c r="G113" s="24">
        <f>H113*1.1</f>
        <v>19800</v>
      </c>
      <c r="H113" s="24">
        <v>18000</v>
      </c>
      <c r="I113" s="24">
        <f>H113*0.75</f>
        <v>13500</v>
      </c>
      <c r="J113" s="25">
        <f>H113*0.5</f>
        <v>9000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25">
        <v>18000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24">
        <v>3564</v>
      </c>
      <c r="G115" s="122"/>
      <c r="H115" s="122"/>
      <c r="I115" s="122"/>
      <c r="J115" s="123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23">
        <f>H116*1.2</f>
        <v>41472</v>
      </c>
      <c r="G116" s="24">
        <f>H116*1.1</f>
        <v>38016</v>
      </c>
      <c r="H116" s="24">
        <v>34560</v>
      </c>
      <c r="I116" s="24">
        <f>H116*0.75</f>
        <v>25920</v>
      </c>
      <c r="J116" s="25">
        <f>H116*0.5</f>
        <v>17280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25">
        <v>34560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25">
        <v>7200</v>
      </c>
      <c r="G118" s="107"/>
      <c r="H118" s="107"/>
      <c r="I118" s="107"/>
      <c r="J118" s="108"/>
    </row>
    <row r="119" spans="1:10" ht="40.5" customHeight="1" thickBot="1" x14ac:dyDescent="0.3">
      <c r="B119" s="103" t="s">
        <v>219</v>
      </c>
      <c r="C119" s="104"/>
      <c r="D119" s="104"/>
      <c r="E119" s="105"/>
      <c r="F119" s="26">
        <f>H119*1.2</f>
        <v>10195.199999999999</v>
      </c>
      <c r="G119" s="26">
        <f>H119*1.1</f>
        <v>9345.6</v>
      </c>
      <c r="H119" s="26">
        <v>8496</v>
      </c>
      <c r="I119" s="26">
        <f>H119*0.75</f>
        <v>6372</v>
      </c>
      <c r="J119" s="26">
        <f>H119*0.5</f>
        <v>4248</v>
      </c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17712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35424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44244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26928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53100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66600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1080</v>
      </c>
      <c r="G128" s="95"/>
      <c r="H128" s="95"/>
      <c r="I128" s="95"/>
      <c r="J128" s="96"/>
    </row>
    <row r="129" spans="1:10" ht="22.5" customHeight="1" x14ac:dyDescent="0.25">
      <c r="A129" s="7" t="s">
        <v>111</v>
      </c>
      <c r="B129" s="88" t="s">
        <v>208</v>
      </c>
      <c r="C129" s="89"/>
      <c r="D129" s="89"/>
      <c r="E129" s="89"/>
      <c r="F129" s="89"/>
      <c r="G129" s="89"/>
      <c r="H129" s="89"/>
      <c r="I129" s="89"/>
      <c r="J129" s="90"/>
    </row>
    <row r="130" spans="1:10" ht="36" customHeight="1" thickBot="1" x14ac:dyDescent="0.3">
      <c r="B130" s="91" t="s">
        <v>229</v>
      </c>
      <c r="C130" s="92"/>
      <c r="D130" s="92"/>
      <c r="E130" s="93"/>
      <c r="F130" s="94">
        <v>90</v>
      </c>
      <c r="G130" s="95"/>
      <c r="H130" s="95"/>
      <c r="I130" s="95"/>
      <c r="J130" s="96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s="30" customFormat="1" ht="67.5" customHeight="1" x14ac:dyDescent="0.25">
      <c r="A133" s="7"/>
      <c r="B133" s="85" t="s">
        <v>230</v>
      </c>
      <c r="C133" s="85"/>
      <c r="D133" s="85"/>
      <c r="E133" s="85"/>
      <c r="F133" s="85"/>
      <c r="G133" s="85"/>
      <c r="H133" s="85"/>
      <c r="I133" s="85"/>
      <c r="J133" s="85"/>
    </row>
    <row r="134" spans="1:10" s="30" customFormat="1" ht="40.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s="31" customFormat="1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s="32" customFormat="1" ht="40.5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/>
  </sheetData>
  <sheetProtection selectLockedCells="1" selectUnlockedCells="1"/>
  <mergeCells count="249">
    <mergeCell ref="B1:J1"/>
    <mergeCell ref="F2:J2"/>
    <mergeCell ref="B3:E3"/>
    <mergeCell ref="B4:J4"/>
    <mergeCell ref="B5:E5"/>
    <mergeCell ref="F5:J5"/>
    <mergeCell ref="B12:E12"/>
    <mergeCell ref="F12:J12"/>
    <mergeCell ref="B13:J13"/>
    <mergeCell ref="B14:E14"/>
    <mergeCell ref="F14:J14"/>
    <mergeCell ref="B15:E15"/>
    <mergeCell ref="F15:J15"/>
    <mergeCell ref="B6:E6"/>
    <mergeCell ref="B7:J7"/>
    <mergeCell ref="B8:E8"/>
    <mergeCell ref="B9:E9"/>
    <mergeCell ref="B10:J10"/>
    <mergeCell ref="B11:E11"/>
    <mergeCell ref="F11:J11"/>
    <mergeCell ref="B20:E20"/>
    <mergeCell ref="F20:J20"/>
    <mergeCell ref="B21:E21"/>
    <mergeCell ref="F21:J21"/>
    <mergeCell ref="B22:E22"/>
    <mergeCell ref="F22:J22"/>
    <mergeCell ref="B16:J16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3"/>
  <sheetViews>
    <sheetView view="pageBreakPreview" topLeftCell="B1" zoomScale="50" zoomScaleNormal="60" zoomScaleSheetLayoutView="5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43.28515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444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20736</v>
      </c>
      <c r="G8" s="16">
        <f>H8*1.1</f>
        <v>19008</v>
      </c>
      <c r="H8" s="16">
        <v>17280</v>
      </c>
      <c r="I8" s="16">
        <f>H8*0.75</f>
        <v>12960</v>
      </c>
      <c r="J8" s="16">
        <f>H8*0.5</f>
        <v>8640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29376</v>
      </c>
      <c r="G9" s="18">
        <f>H9*1.1</f>
        <v>26928.000000000004</v>
      </c>
      <c r="H9" s="18">
        <v>24480</v>
      </c>
      <c r="I9" s="18">
        <f>H9*0.75</f>
        <v>18360</v>
      </c>
      <c r="J9" s="18">
        <f>H9*0.5</f>
        <v>12240</v>
      </c>
    </row>
    <row r="10" spans="1:10" ht="24" customHeight="1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9576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13680</v>
      </c>
      <c r="G12" s="185"/>
      <c r="H12" s="185"/>
      <c r="I12" s="185"/>
      <c r="J12" s="186"/>
    </row>
    <row r="13" spans="1:10" ht="24" customHeight="1" thickBot="1" x14ac:dyDescent="0.3">
      <c r="A13" s="7"/>
      <c r="B13" s="97"/>
      <c r="C13" s="98"/>
      <c r="D13" s="98"/>
      <c r="E13" s="99"/>
      <c r="F13" s="100"/>
      <c r="G13" s="101"/>
      <c r="H13" s="101"/>
      <c r="I13" s="101"/>
      <c r="J13" s="102"/>
    </row>
    <row r="14" spans="1:10" ht="36" customHeight="1" thickBot="1" x14ac:dyDescent="0.3">
      <c r="A14" s="7"/>
      <c r="B14" s="162" t="s">
        <v>119</v>
      </c>
      <c r="C14" s="163"/>
      <c r="D14" s="163"/>
      <c r="E14" s="164"/>
      <c r="F14" s="165" t="str">
        <f>"Цена от "&amp;MIN(F15:F33)&amp;" до "&amp;MAX(F15:F33)</f>
        <v>Цена от 6048 до 60480</v>
      </c>
      <c r="G14" s="166"/>
      <c r="H14" s="166"/>
      <c r="I14" s="166"/>
      <c r="J14" s="167"/>
    </row>
    <row r="15" spans="1:10" ht="36" customHeight="1" outlineLevel="1" x14ac:dyDescent="0.25">
      <c r="A15" s="7"/>
      <c r="B15" s="140" t="s">
        <v>121</v>
      </c>
      <c r="C15" s="138"/>
      <c r="D15" s="138"/>
      <c r="E15" s="105"/>
      <c r="F15" s="106">
        <v>6048</v>
      </c>
      <c r="G15" s="107"/>
      <c r="H15" s="107"/>
      <c r="I15" s="107"/>
      <c r="J15" s="108"/>
    </row>
    <row r="16" spans="1:10" ht="36" customHeight="1" outlineLevel="1" x14ac:dyDescent="0.25">
      <c r="A16" s="7"/>
      <c r="B16" s="140" t="s">
        <v>122</v>
      </c>
      <c r="C16" s="138"/>
      <c r="D16" s="138"/>
      <c r="E16" s="105"/>
      <c r="F16" s="106">
        <v>9072</v>
      </c>
      <c r="G16" s="107"/>
      <c r="H16" s="107"/>
      <c r="I16" s="107"/>
      <c r="J16" s="108"/>
    </row>
    <row r="17" spans="1:10" ht="36" customHeight="1" outlineLevel="1" x14ac:dyDescent="0.25">
      <c r="A17" s="7"/>
      <c r="B17" s="140" t="s">
        <v>123</v>
      </c>
      <c r="C17" s="138"/>
      <c r="D17" s="138"/>
      <c r="E17" s="105"/>
      <c r="F17" s="106">
        <v>12096</v>
      </c>
      <c r="G17" s="107"/>
      <c r="H17" s="107"/>
      <c r="I17" s="107"/>
      <c r="J17" s="108"/>
    </row>
    <row r="18" spans="1:10" ht="36" customHeight="1" outlineLevel="1" x14ac:dyDescent="0.25">
      <c r="A18" s="7"/>
      <c r="B18" s="140" t="s">
        <v>124</v>
      </c>
      <c r="C18" s="138"/>
      <c r="D18" s="138"/>
      <c r="E18" s="105"/>
      <c r="F18" s="106">
        <v>15120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125</v>
      </c>
      <c r="C19" s="138"/>
      <c r="D19" s="138"/>
      <c r="E19" s="105"/>
      <c r="F19" s="106">
        <v>18144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126</v>
      </c>
      <c r="C20" s="138"/>
      <c r="D20" s="138"/>
      <c r="E20" s="105"/>
      <c r="F20" s="106">
        <v>21168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127</v>
      </c>
      <c r="C21" s="138"/>
      <c r="D21" s="138"/>
      <c r="E21" s="105"/>
      <c r="F21" s="106">
        <v>24192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128</v>
      </c>
      <c r="C22" s="138"/>
      <c r="D22" s="138"/>
      <c r="E22" s="105"/>
      <c r="F22" s="106">
        <v>27216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129</v>
      </c>
      <c r="C23" s="138"/>
      <c r="D23" s="138"/>
      <c r="E23" s="105"/>
      <c r="F23" s="106">
        <v>30240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130</v>
      </c>
      <c r="C24" s="138"/>
      <c r="D24" s="138"/>
      <c r="E24" s="105"/>
      <c r="F24" s="106">
        <v>33264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131</v>
      </c>
      <c r="C25" s="138"/>
      <c r="D25" s="138"/>
      <c r="E25" s="105"/>
      <c r="F25" s="106">
        <v>36288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132</v>
      </c>
      <c r="C26" s="138"/>
      <c r="D26" s="138"/>
      <c r="E26" s="105"/>
      <c r="F26" s="106">
        <v>39312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133</v>
      </c>
      <c r="C27" s="138"/>
      <c r="D27" s="138"/>
      <c r="E27" s="105"/>
      <c r="F27" s="106">
        <v>42336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134</v>
      </c>
      <c r="C28" s="138"/>
      <c r="D28" s="138"/>
      <c r="E28" s="105"/>
      <c r="F28" s="106">
        <v>45360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135</v>
      </c>
      <c r="C29" s="138"/>
      <c r="D29" s="138"/>
      <c r="E29" s="105"/>
      <c r="F29" s="106">
        <v>48384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136</v>
      </c>
      <c r="C30" s="138"/>
      <c r="D30" s="138"/>
      <c r="E30" s="105"/>
      <c r="F30" s="106">
        <v>51408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137</v>
      </c>
      <c r="C31" s="138"/>
      <c r="D31" s="138"/>
      <c r="E31" s="105"/>
      <c r="F31" s="106">
        <v>54432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138</v>
      </c>
      <c r="C32" s="138"/>
      <c r="D32" s="138"/>
      <c r="E32" s="105"/>
      <c r="F32" s="106">
        <v>57456</v>
      </c>
      <c r="G32" s="107"/>
      <c r="H32" s="107"/>
      <c r="I32" s="107"/>
      <c r="J32" s="108"/>
    </row>
    <row r="33" spans="1:10" ht="36" customHeight="1" outlineLevel="1" thickBot="1" x14ac:dyDescent="0.3">
      <c r="A33" s="7"/>
      <c r="B33" s="140" t="s">
        <v>139</v>
      </c>
      <c r="C33" s="138"/>
      <c r="D33" s="138"/>
      <c r="E33" s="105"/>
      <c r="F33" s="106">
        <v>60480</v>
      </c>
      <c r="G33" s="107"/>
      <c r="H33" s="107"/>
      <c r="I33" s="107"/>
      <c r="J33" s="108"/>
    </row>
    <row r="34" spans="1:10" ht="36" customHeight="1" thickBot="1" x14ac:dyDescent="0.3">
      <c r="A34" s="7"/>
      <c r="B34" s="149" t="s">
        <v>140</v>
      </c>
      <c r="C34" s="150"/>
      <c r="D34" s="150"/>
      <c r="E34" s="151"/>
      <c r="F34" s="152" t="str">
        <f>"Цена от "&amp;MIN(F35:F56)&amp;" до "&amp;MAX(F35:F56)</f>
        <v>Цена от 3420 до 65016</v>
      </c>
      <c r="G34" s="153"/>
      <c r="H34" s="153"/>
      <c r="I34" s="153"/>
      <c r="J34" s="154"/>
    </row>
    <row r="35" spans="1:10" ht="36" customHeight="1" outlineLevel="1" x14ac:dyDescent="0.25">
      <c r="A35" s="7"/>
      <c r="B35" s="129" t="s">
        <v>141</v>
      </c>
      <c r="C35" s="155"/>
      <c r="D35" s="155"/>
      <c r="E35" s="156"/>
      <c r="F35" s="157">
        <v>3420</v>
      </c>
      <c r="G35" s="158"/>
      <c r="H35" s="158"/>
      <c r="I35" s="158"/>
      <c r="J35" s="159"/>
    </row>
    <row r="36" spans="1:10" ht="36" customHeight="1" outlineLevel="1" x14ac:dyDescent="0.25">
      <c r="A36" s="7"/>
      <c r="B36" s="140" t="s">
        <v>142</v>
      </c>
      <c r="C36" s="138"/>
      <c r="D36" s="138"/>
      <c r="E36" s="105"/>
      <c r="F36" s="106">
        <v>6840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143</v>
      </c>
      <c r="C37" s="138"/>
      <c r="D37" s="138"/>
      <c r="E37" s="105"/>
      <c r="F37" s="106">
        <v>7560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144</v>
      </c>
      <c r="C38" s="138"/>
      <c r="D38" s="138"/>
      <c r="E38" s="105"/>
      <c r="F38" s="106">
        <v>10584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145</v>
      </c>
      <c r="C39" s="138"/>
      <c r="D39" s="138"/>
      <c r="E39" s="105"/>
      <c r="F39" s="106">
        <v>13608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146</v>
      </c>
      <c r="C40" s="138"/>
      <c r="D40" s="138"/>
      <c r="E40" s="105"/>
      <c r="F40" s="106">
        <v>16632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147</v>
      </c>
      <c r="C41" s="138"/>
      <c r="D41" s="138"/>
      <c r="E41" s="105"/>
      <c r="F41" s="106">
        <v>19656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148</v>
      </c>
      <c r="C42" s="138"/>
      <c r="D42" s="138"/>
      <c r="E42" s="105"/>
      <c r="F42" s="106">
        <v>22680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149</v>
      </c>
      <c r="C43" s="138"/>
      <c r="D43" s="138"/>
      <c r="E43" s="105"/>
      <c r="F43" s="106">
        <v>25704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150</v>
      </c>
      <c r="C44" s="138"/>
      <c r="D44" s="138"/>
      <c r="E44" s="105"/>
      <c r="F44" s="106">
        <v>28728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151</v>
      </c>
      <c r="C45" s="138"/>
      <c r="D45" s="138"/>
      <c r="E45" s="105"/>
      <c r="F45" s="106">
        <v>31752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152</v>
      </c>
      <c r="C46" s="138"/>
      <c r="D46" s="138"/>
      <c r="E46" s="105"/>
      <c r="F46" s="106">
        <v>34776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153</v>
      </c>
      <c r="C47" s="138"/>
      <c r="D47" s="138"/>
      <c r="E47" s="105"/>
      <c r="F47" s="106">
        <v>37800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154</v>
      </c>
      <c r="C48" s="138"/>
      <c r="D48" s="138"/>
      <c r="E48" s="105"/>
      <c r="F48" s="106">
        <v>40824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155</v>
      </c>
      <c r="C49" s="138"/>
      <c r="D49" s="138"/>
      <c r="E49" s="105"/>
      <c r="F49" s="106">
        <v>43848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156</v>
      </c>
      <c r="C50" s="138"/>
      <c r="D50" s="138"/>
      <c r="E50" s="105"/>
      <c r="F50" s="106">
        <v>46872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157</v>
      </c>
      <c r="C51" s="138"/>
      <c r="D51" s="138"/>
      <c r="E51" s="105"/>
      <c r="F51" s="106">
        <v>49896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158</v>
      </c>
      <c r="C52" s="138"/>
      <c r="D52" s="138"/>
      <c r="E52" s="105"/>
      <c r="F52" s="106">
        <v>52920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159</v>
      </c>
      <c r="C53" s="138"/>
      <c r="D53" s="138"/>
      <c r="E53" s="105"/>
      <c r="F53" s="106">
        <v>55944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160</v>
      </c>
      <c r="C54" s="138"/>
      <c r="D54" s="138"/>
      <c r="E54" s="105"/>
      <c r="F54" s="106">
        <v>58968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161</v>
      </c>
      <c r="C55" s="138"/>
      <c r="D55" s="138"/>
      <c r="E55" s="105"/>
      <c r="F55" s="106">
        <v>61992</v>
      </c>
      <c r="G55" s="107"/>
      <c r="H55" s="107"/>
      <c r="I55" s="107"/>
      <c r="J55" s="108"/>
    </row>
    <row r="56" spans="1:10" ht="36" customHeight="1" outlineLevel="1" thickBot="1" x14ac:dyDescent="0.3">
      <c r="A56" s="7"/>
      <c r="B56" s="140" t="s">
        <v>162</v>
      </c>
      <c r="C56" s="138"/>
      <c r="D56" s="138"/>
      <c r="E56" s="105"/>
      <c r="F56" s="106">
        <v>65016</v>
      </c>
      <c r="G56" s="107"/>
      <c r="H56" s="107"/>
      <c r="I56" s="107"/>
      <c r="J56" s="108"/>
    </row>
    <row r="57" spans="1:10" ht="36" customHeight="1" thickBot="1" x14ac:dyDescent="0.3">
      <c r="A57" s="7"/>
      <c r="B57" s="149" t="s">
        <v>163</v>
      </c>
      <c r="C57" s="150"/>
      <c r="D57" s="150"/>
      <c r="E57" s="151"/>
      <c r="F57" s="152" t="str">
        <f>"Цена от "&amp;MIN(F58:F68)&amp;" до "&amp;MAX(F58:F68)</f>
        <v>Цена от 1440 до 10800</v>
      </c>
      <c r="G57" s="153"/>
      <c r="H57" s="153"/>
      <c r="I57" s="153"/>
      <c r="J57" s="154"/>
    </row>
    <row r="58" spans="1:10" ht="36" customHeight="1" x14ac:dyDescent="0.25">
      <c r="A58" s="7"/>
      <c r="B58" s="103" t="s">
        <v>164</v>
      </c>
      <c r="C58" s="104"/>
      <c r="D58" s="104"/>
      <c r="E58" s="105"/>
      <c r="F58" s="106">
        <v>3240</v>
      </c>
      <c r="G58" s="107"/>
      <c r="H58" s="107"/>
      <c r="I58" s="107"/>
      <c r="J58" s="108"/>
    </row>
    <row r="59" spans="1:10" ht="36" customHeight="1" x14ac:dyDescent="0.25">
      <c r="A59" s="7"/>
      <c r="B59" s="103" t="s">
        <v>165</v>
      </c>
      <c r="C59" s="104"/>
      <c r="D59" s="104"/>
      <c r="E59" s="105"/>
      <c r="F59" s="106">
        <v>4860</v>
      </c>
      <c r="G59" s="107"/>
      <c r="H59" s="107"/>
      <c r="I59" s="107"/>
      <c r="J59" s="108"/>
    </row>
    <row r="60" spans="1:10" ht="36" customHeight="1" x14ac:dyDescent="0.25">
      <c r="A60" s="7"/>
      <c r="B60" s="103" t="s">
        <v>237</v>
      </c>
      <c r="C60" s="104"/>
      <c r="D60" s="104"/>
      <c r="E60" s="105"/>
      <c r="F60" s="106">
        <v>1440</v>
      </c>
      <c r="G60" s="107"/>
      <c r="H60" s="107"/>
      <c r="I60" s="107"/>
      <c r="J60" s="108"/>
    </row>
    <row r="61" spans="1:10" ht="36" customHeight="1" x14ac:dyDescent="0.25">
      <c r="A61" s="7"/>
      <c r="B61" s="118" t="s">
        <v>167</v>
      </c>
      <c r="C61" s="119"/>
      <c r="D61" s="119"/>
      <c r="E61" s="120"/>
      <c r="F61" s="121">
        <v>10800</v>
      </c>
      <c r="G61" s="122"/>
      <c r="H61" s="122"/>
      <c r="I61" s="122"/>
      <c r="J61" s="123"/>
    </row>
    <row r="62" spans="1:10" ht="36" customHeight="1" x14ac:dyDescent="0.25">
      <c r="A62" s="7"/>
      <c r="B62" s="103" t="s">
        <v>168</v>
      </c>
      <c r="C62" s="104"/>
      <c r="D62" s="104"/>
      <c r="E62" s="105"/>
      <c r="F62" s="106">
        <v>6480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169</v>
      </c>
      <c r="C63" s="104"/>
      <c r="D63" s="104"/>
      <c r="E63" s="105"/>
      <c r="F63" s="106">
        <v>7200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170</v>
      </c>
      <c r="C64" s="104"/>
      <c r="D64" s="104"/>
      <c r="E64" s="105"/>
      <c r="F64" s="106">
        <v>1440</v>
      </c>
      <c r="G64" s="107"/>
      <c r="H64" s="107"/>
      <c r="I64" s="107"/>
      <c r="J64" s="108"/>
    </row>
    <row r="65" spans="1:10" ht="36" customHeight="1" x14ac:dyDescent="0.25">
      <c r="A65" s="7"/>
      <c r="B65" s="103" t="s">
        <v>171</v>
      </c>
      <c r="C65" s="104"/>
      <c r="D65" s="104"/>
      <c r="E65" s="105"/>
      <c r="F65" s="106">
        <v>1440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172</v>
      </c>
      <c r="C66" s="104"/>
      <c r="D66" s="104"/>
      <c r="E66" s="105"/>
      <c r="F66" s="106">
        <v>2880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173</v>
      </c>
      <c r="C67" s="104"/>
      <c r="D67" s="104"/>
      <c r="E67" s="105"/>
      <c r="F67" s="106">
        <v>4320</v>
      </c>
      <c r="G67" s="107"/>
      <c r="H67" s="107"/>
      <c r="I67" s="107"/>
      <c r="J67" s="108"/>
    </row>
    <row r="68" spans="1:10" ht="36" customHeight="1" thickBot="1" x14ac:dyDescent="0.3">
      <c r="A68" s="7"/>
      <c r="B68" s="103" t="s">
        <v>174</v>
      </c>
      <c r="C68" s="104"/>
      <c r="D68" s="104"/>
      <c r="E68" s="105"/>
      <c r="F68" s="106">
        <v>3600</v>
      </c>
      <c r="G68" s="107"/>
      <c r="H68" s="107"/>
      <c r="I68" s="107"/>
      <c r="J68" s="108"/>
    </row>
    <row r="69" spans="1:10" ht="54" customHeight="1" thickBot="1" x14ac:dyDescent="0.3">
      <c r="A69" s="7"/>
      <c r="B69" s="256" t="s">
        <v>238</v>
      </c>
      <c r="C69" s="257"/>
      <c r="D69" s="257"/>
      <c r="E69" s="258"/>
      <c r="F69" s="277" t="str">
        <f>"Цена от "&amp;MIN(F71,F75:J76,H109,F77:J88)&amp;" до "&amp;MAX(F71,F75:J76,H109,F77:J88)</f>
        <v>Цена от 2880 до 34560</v>
      </c>
      <c r="G69" s="278"/>
      <c r="H69" s="278"/>
      <c r="I69" s="278"/>
      <c r="J69" s="279"/>
    </row>
    <row r="70" spans="1:10" ht="24" thickBot="1" x14ac:dyDescent="0.3">
      <c r="A70" s="7"/>
      <c r="B70" s="97"/>
      <c r="C70" s="98"/>
      <c r="D70" s="98"/>
      <c r="E70" s="99"/>
      <c r="F70" s="100"/>
      <c r="G70" s="101"/>
      <c r="H70" s="101"/>
      <c r="I70" s="101"/>
      <c r="J70" s="102"/>
    </row>
    <row r="71" spans="1:10" ht="36" customHeight="1" x14ac:dyDescent="0.25">
      <c r="A71" s="7"/>
      <c r="B71" s="103" t="s">
        <v>176</v>
      </c>
      <c r="C71" s="104"/>
      <c r="D71" s="104"/>
      <c r="E71" s="105"/>
      <c r="F71" s="106">
        <v>5760</v>
      </c>
      <c r="G71" s="107"/>
      <c r="H71" s="107"/>
      <c r="I71" s="107"/>
      <c r="J71" s="108"/>
    </row>
    <row r="72" spans="1:10" ht="36" customHeight="1" x14ac:dyDescent="0.25">
      <c r="A72" s="7"/>
      <c r="B72" s="132" t="s">
        <v>177</v>
      </c>
      <c r="C72" s="133"/>
      <c r="D72" s="133"/>
      <c r="E72" s="134"/>
      <c r="F72" s="135">
        <v>576</v>
      </c>
      <c r="G72" s="136"/>
      <c r="H72" s="136"/>
      <c r="I72" s="136"/>
      <c r="J72" s="137"/>
    </row>
    <row r="73" spans="1:10" ht="36" customHeight="1" thickBot="1" x14ac:dyDescent="0.3">
      <c r="A73" s="7"/>
      <c r="B73" s="132" t="s">
        <v>178</v>
      </c>
      <c r="C73" s="133"/>
      <c r="D73" s="133"/>
      <c r="E73" s="134"/>
      <c r="F73" s="135">
        <v>1440</v>
      </c>
      <c r="G73" s="136"/>
      <c r="H73" s="136"/>
      <c r="I73" s="136"/>
      <c r="J73" s="137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 t="s">
        <v>111</v>
      </c>
      <c r="B75" s="118" t="s">
        <v>179</v>
      </c>
      <c r="C75" s="119"/>
      <c r="D75" s="119"/>
      <c r="E75" s="120"/>
      <c r="F75" s="121">
        <v>21600</v>
      </c>
      <c r="G75" s="122"/>
      <c r="H75" s="122"/>
      <c r="I75" s="122"/>
      <c r="J75" s="123"/>
    </row>
    <row r="76" spans="1:10" ht="36" customHeight="1" x14ac:dyDescent="0.25">
      <c r="A76" s="7" t="s">
        <v>111</v>
      </c>
      <c r="B76" s="140" t="s">
        <v>180</v>
      </c>
      <c r="C76" s="141"/>
      <c r="D76" s="141"/>
      <c r="E76" s="142"/>
      <c r="F76" s="106">
        <v>3600</v>
      </c>
      <c r="G76" s="107"/>
      <c r="H76" s="107"/>
      <c r="I76" s="107"/>
      <c r="J76" s="108"/>
    </row>
    <row r="77" spans="1:10" ht="36" customHeight="1" x14ac:dyDescent="0.25">
      <c r="A77" s="7" t="s">
        <v>111</v>
      </c>
      <c r="B77" s="103" t="s">
        <v>181</v>
      </c>
      <c r="C77" s="104"/>
      <c r="D77" s="104"/>
      <c r="E77" s="105"/>
      <c r="F77" s="106">
        <v>10800</v>
      </c>
      <c r="G77" s="107"/>
      <c r="H77" s="107"/>
      <c r="I77" s="107"/>
      <c r="J77" s="108"/>
    </row>
    <row r="78" spans="1:10" ht="36" customHeight="1" x14ac:dyDescent="0.25">
      <c r="A78" s="7" t="s">
        <v>111</v>
      </c>
      <c r="B78" s="103" t="s">
        <v>182</v>
      </c>
      <c r="C78" s="104"/>
      <c r="D78" s="104"/>
      <c r="E78" s="105"/>
      <c r="F78" s="106">
        <v>28800</v>
      </c>
      <c r="G78" s="107"/>
      <c r="H78" s="107"/>
      <c r="I78" s="107"/>
      <c r="J78" s="108"/>
    </row>
    <row r="79" spans="1:10" ht="36" customHeight="1" x14ac:dyDescent="0.25">
      <c r="A79" s="7" t="s">
        <v>111</v>
      </c>
      <c r="B79" s="103" t="s">
        <v>183</v>
      </c>
      <c r="C79" s="104"/>
      <c r="D79" s="104"/>
      <c r="E79" s="105"/>
      <c r="F79" s="106">
        <v>34560</v>
      </c>
      <c r="G79" s="107"/>
      <c r="H79" s="107"/>
      <c r="I79" s="107"/>
      <c r="J79" s="108"/>
    </row>
    <row r="80" spans="1:10" ht="36" customHeight="1" x14ac:dyDescent="0.25">
      <c r="A80" s="7" t="s">
        <v>111</v>
      </c>
      <c r="B80" s="103" t="s">
        <v>184</v>
      </c>
      <c r="C80" s="104"/>
      <c r="D80" s="104"/>
      <c r="E80" s="105"/>
      <c r="F80" s="106">
        <v>2880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185</v>
      </c>
      <c r="C81" s="104"/>
      <c r="D81" s="104"/>
      <c r="E81" s="105"/>
      <c r="F81" s="106">
        <v>2880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186</v>
      </c>
      <c r="C82" s="104"/>
      <c r="D82" s="104"/>
      <c r="E82" s="105"/>
      <c r="F82" s="106">
        <v>3600</v>
      </c>
      <c r="G82" s="107"/>
      <c r="H82" s="107"/>
      <c r="I82" s="107"/>
      <c r="J82" s="108"/>
    </row>
    <row r="83" spans="1:10" ht="36" customHeight="1" x14ac:dyDescent="0.25">
      <c r="A83" s="7"/>
      <c r="B83" s="103" t="s">
        <v>187</v>
      </c>
      <c r="C83" s="104"/>
      <c r="D83" s="104"/>
      <c r="E83" s="105"/>
      <c r="F83" s="106">
        <v>28800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18" t="s">
        <v>188</v>
      </c>
      <c r="C84" s="119"/>
      <c r="D84" s="119"/>
      <c r="E84" s="120"/>
      <c r="F84" s="106">
        <v>2880</v>
      </c>
      <c r="G84" s="107"/>
      <c r="H84" s="107"/>
      <c r="I84" s="107"/>
      <c r="J84" s="108"/>
    </row>
    <row r="85" spans="1:10" ht="36" customHeight="1" x14ac:dyDescent="0.25">
      <c r="A85" s="7"/>
      <c r="B85" s="140" t="s">
        <v>189</v>
      </c>
      <c r="C85" s="141"/>
      <c r="D85" s="141"/>
      <c r="E85" s="142"/>
      <c r="F85" s="106">
        <v>7200</v>
      </c>
      <c r="G85" s="107"/>
      <c r="H85" s="107"/>
      <c r="I85" s="107"/>
      <c r="J85" s="108"/>
    </row>
    <row r="86" spans="1:10" ht="36" customHeight="1" x14ac:dyDescent="0.25">
      <c r="B86" s="140" t="s">
        <v>190</v>
      </c>
      <c r="C86" s="141"/>
      <c r="D86" s="141"/>
      <c r="E86" s="142"/>
      <c r="F86" s="106">
        <v>5400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40" t="s">
        <v>191</v>
      </c>
      <c r="C87" s="141"/>
      <c r="D87" s="141"/>
      <c r="E87" s="142"/>
      <c r="F87" s="106">
        <v>28800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192</v>
      </c>
      <c r="C88" s="104"/>
      <c r="D88" s="104"/>
      <c r="E88" s="105"/>
      <c r="F88" s="106">
        <v>2880</v>
      </c>
      <c r="G88" s="107"/>
      <c r="H88" s="107"/>
      <c r="I88" s="107"/>
      <c r="J88" s="108"/>
    </row>
    <row r="89" spans="1:10" ht="36" customHeight="1" x14ac:dyDescent="0.25">
      <c r="A89" s="7"/>
      <c r="B89" s="103" t="s">
        <v>193</v>
      </c>
      <c r="C89" s="104"/>
      <c r="D89" s="104"/>
      <c r="E89" s="105"/>
      <c r="F89" s="106">
        <v>3240</v>
      </c>
      <c r="G89" s="107"/>
      <c r="H89" s="107"/>
      <c r="I89" s="107"/>
      <c r="J89" s="108"/>
    </row>
    <row r="90" spans="1:10" ht="36" customHeight="1" x14ac:dyDescent="0.25">
      <c r="A90" s="7"/>
      <c r="B90" s="103" t="s">
        <v>194</v>
      </c>
      <c r="C90" s="104"/>
      <c r="D90" s="104"/>
      <c r="E90" s="105"/>
      <c r="F90" s="106">
        <v>12150</v>
      </c>
      <c r="G90" s="107"/>
      <c r="H90" s="107"/>
      <c r="I90" s="107"/>
      <c r="J90" s="108"/>
    </row>
    <row r="91" spans="1:10" ht="36" customHeight="1" x14ac:dyDescent="0.25">
      <c r="A91" s="7"/>
      <c r="B91" s="103" t="s">
        <v>195</v>
      </c>
      <c r="C91" s="104"/>
      <c r="D91" s="104"/>
      <c r="E91" s="138"/>
      <c r="F91" s="106">
        <v>6030</v>
      </c>
      <c r="G91" s="107"/>
      <c r="H91" s="107"/>
      <c r="I91" s="107"/>
      <c r="J91" s="108"/>
    </row>
    <row r="92" spans="1:10" ht="36" customHeight="1" x14ac:dyDescent="0.25">
      <c r="A92" s="7" t="s">
        <v>113</v>
      </c>
      <c r="B92" s="103" t="s">
        <v>196</v>
      </c>
      <c r="C92" s="104"/>
      <c r="D92" s="104"/>
      <c r="E92" s="105"/>
      <c r="F92" s="106">
        <v>30240</v>
      </c>
      <c r="G92" s="107"/>
      <c r="H92" s="107"/>
      <c r="I92" s="107"/>
      <c r="J92" s="108"/>
    </row>
    <row r="93" spans="1:10" ht="36" customHeight="1" x14ac:dyDescent="0.25">
      <c r="A93" s="7" t="s">
        <v>113</v>
      </c>
      <c r="B93" s="103" t="s">
        <v>197</v>
      </c>
      <c r="C93" s="104"/>
      <c r="D93" s="104"/>
      <c r="E93" s="105"/>
      <c r="F93" s="106">
        <v>5040</v>
      </c>
      <c r="G93" s="107"/>
      <c r="H93" s="107"/>
      <c r="I93" s="107"/>
      <c r="J93" s="108"/>
    </row>
    <row r="94" spans="1:10" ht="36" customHeight="1" x14ac:dyDescent="0.25">
      <c r="A94" s="7" t="s">
        <v>113</v>
      </c>
      <c r="B94" s="103" t="s">
        <v>198</v>
      </c>
      <c r="C94" s="104"/>
      <c r="D94" s="104"/>
      <c r="E94" s="105"/>
      <c r="F94" s="106">
        <v>15120</v>
      </c>
      <c r="G94" s="107"/>
      <c r="H94" s="107"/>
      <c r="I94" s="107"/>
      <c r="J94" s="108"/>
    </row>
    <row r="95" spans="1:10" ht="36" customHeight="1" x14ac:dyDescent="0.25">
      <c r="A95" s="7" t="s">
        <v>113</v>
      </c>
      <c r="B95" s="103" t="s">
        <v>199</v>
      </c>
      <c r="C95" s="104"/>
      <c r="D95" s="104"/>
      <c r="E95" s="105"/>
      <c r="F95" s="106">
        <v>40320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32" t="s">
        <v>200</v>
      </c>
      <c r="C96" s="133"/>
      <c r="D96" s="133"/>
      <c r="E96" s="134"/>
      <c r="F96" s="135">
        <v>48384</v>
      </c>
      <c r="G96" s="136"/>
      <c r="H96" s="136"/>
      <c r="I96" s="136"/>
      <c r="J96" s="137"/>
    </row>
    <row r="97" spans="1:10" ht="36" customHeight="1" x14ac:dyDescent="0.25">
      <c r="A97" s="7" t="s">
        <v>113</v>
      </c>
      <c r="B97" s="103" t="s">
        <v>201</v>
      </c>
      <c r="C97" s="104"/>
      <c r="D97" s="104"/>
      <c r="E97" s="105"/>
      <c r="F97" s="106">
        <v>4320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202</v>
      </c>
      <c r="C98" s="104"/>
      <c r="D98" s="104"/>
      <c r="E98" s="105"/>
      <c r="F98" s="106">
        <v>4320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203</v>
      </c>
      <c r="C99" s="104"/>
      <c r="D99" s="104"/>
      <c r="E99" s="105"/>
      <c r="F99" s="106">
        <v>5040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204</v>
      </c>
      <c r="C100" s="104"/>
      <c r="D100" s="104"/>
      <c r="E100" s="105"/>
      <c r="F100" s="106">
        <v>4320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205</v>
      </c>
      <c r="C101" s="104"/>
      <c r="D101" s="104"/>
      <c r="E101" s="105"/>
      <c r="F101" s="106">
        <v>40320</v>
      </c>
      <c r="G101" s="107"/>
      <c r="H101" s="107"/>
      <c r="I101" s="107"/>
      <c r="J101" s="108"/>
    </row>
    <row r="102" spans="1:10" ht="36" customHeight="1" thickBot="1" x14ac:dyDescent="0.3">
      <c r="A102" s="7" t="s">
        <v>113</v>
      </c>
      <c r="B102" s="103" t="s">
        <v>206</v>
      </c>
      <c r="C102" s="104"/>
      <c r="D102" s="104"/>
      <c r="E102" s="105"/>
      <c r="F102" s="106">
        <v>4320</v>
      </c>
      <c r="G102" s="107"/>
      <c r="H102" s="107"/>
      <c r="I102" s="107"/>
      <c r="J102" s="108"/>
    </row>
    <row r="103" spans="1:10" ht="36" customHeight="1" thickBot="1" x14ac:dyDescent="0.3">
      <c r="A103" s="7"/>
      <c r="B103" s="38" t="s">
        <v>207</v>
      </c>
      <c r="C103" s="39"/>
      <c r="D103" s="39"/>
      <c r="E103" s="40"/>
      <c r="F103" s="277"/>
      <c r="G103" s="278"/>
      <c r="H103" s="278"/>
      <c r="I103" s="278"/>
      <c r="J103" s="279"/>
    </row>
    <row r="104" spans="1:10" ht="22.5" customHeight="1" thickBot="1" x14ac:dyDescent="0.3">
      <c r="A104" s="7" t="s">
        <v>111</v>
      </c>
      <c r="B104" s="190" t="s">
        <v>208</v>
      </c>
      <c r="C104" s="191"/>
      <c r="D104" s="191"/>
      <c r="E104" s="191"/>
      <c r="F104" s="191"/>
      <c r="G104" s="191"/>
      <c r="H104" s="191"/>
      <c r="I104" s="191"/>
      <c r="J104" s="192"/>
    </row>
    <row r="105" spans="1:10" ht="36" customHeight="1" x14ac:dyDescent="0.25">
      <c r="A105" s="7"/>
      <c r="B105" s="171" t="s">
        <v>209</v>
      </c>
      <c r="C105" s="193"/>
      <c r="D105" s="193"/>
      <c r="E105" s="194"/>
      <c r="F105" s="121">
        <v>60</v>
      </c>
      <c r="G105" s="122"/>
      <c r="H105" s="122"/>
      <c r="I105" s="122"/>
      <c r="J105" s="123"/>
    </row>
    <row r="106" spans="1:10" ht="36" customHeight="1" x14ac:dyDescent="0.25">
      <c r="A106" s="7"/>
      <c r="B106" s="103" t="s">
        <v>210</v>
      </c>
      <c r="C106" s="104"/>
      <c r="D106" s="104"/>
      <c r="E106" s="105"/>
      <c r="F106" s="106">
        <v>60</v>
      </c>
      <c r="G106" s="107"/>
      <c r="H106" s="107"/>
      <c r="I106" s="107"/>
      <c r="J106" s="108"/>
    </row>
    <row r="107" spans="1:10" ht="36" customHeight="1" thickBot="1" x14ac:dyDescent="0.3">
      <c r="A107" s="7"/>
      <c r="B107" s="103" t="s">
        <v>211</v>
      </c>
      <c r="C107" s="104"/>
      <c r="D107" s="104"/>
      <c r="E107" s="105"/>
      <c r="F107" s="106">
        <v>120</v>
      </c>
      <c r="G107" s="107"/>
      <c r="H107" s="107"/>
      <c r="I107" s="107"/>
      <c r="J107" s="108"/>
    </row>
    <row r="108" spans="1:10" ht="36" customHeight="1" thickBot="1" x14ac:dyDescent="0.3">
      <c r="A108" s="7"/>
      <c r="B108" s="112" t="s">
        <v>212</v>
      </c>
      <c r="C108" s="113"/>
      <c r="D108" s="113"/>
      <c r="E108" s="114"/>
      <c r="F108" s="277"/>
      <c r="G108" s="278"/>
      <c r="H108" s="278"/>
      <c r="I108" s="278"/>
      <c r="J108" s="279"/>
    </row>
    <row r="109" spans="1:10" ht="36" customHeight="1" x14ac:dyDescent="0.25">
      <c r="A109" s="7" t="s">
        <v>111</v>
      </c>
      <c r="B109" s="103" t="s">
        <v>213</v>
      </c>
      <c r="C109" s="104"/>
      <c r="D109" s="104"/>
      <c r="E109" s="105"/>
      <c r="F109" s="41">
        <f>H109*1.2</f>
        <v>8640</v>
      </c>
      <c r="G109" s="42">
        <f>H109*1.1</f>
        <v>7920.0000000000009</v>
      </c>
      <c r="H109" s="42">
        <v>7200</v>
      </c>
      <c r="I109" s="42">
        <f>H109*0.75</f>
        <v>5400</v>
      </c>
      <c r="J109" s="43">
        <f>H109*0.5</f>
        <v>3600</v>
      </c>
    </row>
    <row r="110" spans="1:10" ht="36" customHeight="1" x14ac:dyDescent="0.25">
      <c r="A110" s="7" t="s">
        <v>111</v>
      </c>
      <c r="B110" s="103" t="s">
        <v>214</v>
      </c>
      <c r="C110" s="104"/>
      <c r="D110" s="104"/>
      <c r="E110" s="105"/>
      <c r="F110" s="106">
        <v>5400</v>
      </c>
      <c r="G110" s="107"/>
      <c r="H110" s="107"/>
      <c r="I110" s="107"/>
      <c r="J110" s="108"/>
    </row>
    <row r="111" spans="1:10" ht="36" customHeight="1" x14ac:dyDescent="0.25">
      <c r="A111" s="7" t="s">
        <v>111</v>
      </c>
      <c r="B111" s="103" t="s">
        <v>215</v>
      </c>
      <c r="C111" s="104"/>
      <c r="D111" s="104"/>
      <c r="E111" s="105"/>
      <c r="F111" s="106">
        <v>3600</v>
      </c>
      <c r="G111" s="107"/>
      <c r="H111" s="107"/>
      <c r="I111" s="107"/>
      <c r="J111" s="108"/>
    </row>
    <row r="112" spans="1:10" ht="36" customHeight="1" x14ac:dyDescent="0.25">
      <c r="A112" s="7" t="s">
        <v>113</v>
      </c>
      <c r="B112" s="103" t="s">
        <v>216</v>
      </c>
      <c r="C112" s="104"/>
      <c r="D112" s="104"/>
      <c r="E112" s="105"/>
      <c r="F112" s="41">
        <f>H112*1.2</f>
        <v>12096</v>
      </c>
      <c r="G112" s="42">
        <f>H112*1.1</f>
        <v>11088</v>
      </c>
      <c r="H112" s="42">
        <v>10080</v>
      </c>
      <c r="I112" s="42">
        <f>H112*0.75</f>
        <v>7560</v>
      </c>
      <c r="J112" s="43">
        <f>H112*0.5</f>
        <v>5040</v>
      </c>
    </row>
    <row r="113" spans="1:10" ht="36" customHeight="1" x14ac:dyDescent="0.25">
      <c r="A113" s="7" t="s">
        <v>113</v>
      </c>
      <c r="B113" s="103" t="s">
        <v>217</v>
      </c>
      <c r="C113" s="104"/>
      <c r="D113" s="104"/>
      <c r="E113" s="105"/>
      <c r="F113" s="106">
        <v>7920</v>
      </c>
      <c r="G113" s="107"/>
      <c r="H113" s="107"/>
      <c r="I113" s="107"/>
      <c r="J113" s="108"/>
    </row>
    <row r="114" spans="1:10" ht="36" customHeight="1" x14ac:dyDescent="0.25">
      <c r="A114" s="7" t="s">
        <v>113</v>
      </c>
      <c r="B114" s="103" t="s">
        <v>218</v>
      </c>
      <c r="C114" s="104"/>
      <c r="D114" s="104"/>
      <c r="E114" s="105"/>
      <c r="F114" s="106">
        <v>5040</v>
      </c>
      <c r="G114" s="107"/>
      <c r="H114" s="107"/>
      <c r="I114" s="107"/>
      <c r="J114" s="108"/>
    </row>
    <row r="115" spans="1:10" ht="36" customHeight="1" thickBot="1" x14ac:dyDescent="0.3">
      <c r="A115" s="7"/>
      <c r="B115" s="103" t="s">
        <v>219</v>
      </c>
      <c r="C115" s="104"/>
      <c r="D115" s="104"/>
      <c r="E115" s="138"/>
      <c r="F115" s="26">
        <f>H115*1.2</f>
        <v>5184</v>
      </c>
      <c r="G115" s="26">
        <f>H115*1.1</f>
        <v>4752</v>
      </c>
      <c r="H115" s="26">
        <v>4320</v>
      </c>
      <c r="I115" s="26">
        <f>H115*0.75</f>
        <v>3240</v>
      </c>
      <c r="J115" s="26">
        <f>H115*0.5</f>
        <v>2160</v>
      </c>
    </row>
    <row r="116" spans="1:10" ht="54" customHeight="1" thickBot="1" x14ac:dyDescent="0.3">
      <c r="A116" s="7"/>
      <c r="B116" s="112" t="s">
        <v>220</v>
      </c>
      <c r="C116" s="113"/>
      <c r="D116" s="113"/>
      <c r="E116" s="114"/>
      <c r="F116" s="115"/>
      <c r="G116" s="116"/>
      <c r="H116" s="116"/>
      <c r="I116" s="116"/>
      <c r="J116" s="117"/>
    </row>
    <row r="117" spans="1:10" ht="36" customHeight="1" x14ac:dyDescent="0.25">
      <c r="A117" s="7"/>
      <c r="B117" s="118" t="s">
        <v>221</v>
      </c>
      <c r="C117" s="119"/>
      <c r="D117" s="119"/>
      <c r="E117" s="120"/>
      <c r="F117" s="121">
        <v>15228</v>
      </c>
      <c r="G117" s="122"/>
      <c r="H117" s="122"/>
      <c r="I117" s="122"/>
      <c r="J117" s="123"/>
    </row>
    <row r="118" spans="1:10" ht="36" customHeight="1" x14ac:dyDescent="0.25">
      <c r="A118" s="7"/>
      <c r="B118" s="103" t="s">
        <v>222</v>
      </c>
      <c r="C118" s="104"/>
      <c r="D118" s="104"/>
      <c r="E118" s="105"/>
      <c r="F118" s="106">
        <v>30456</v>
      </c>
      <c r="G118" s="107"/>
      <c r="H118" s="107"/>
      <c r="I118" s="107"/>
      <c r="J118" s="108"/>
    </row>
    <row r="119" spans="1:10" ht="36" customHeight="1" x14ac:dyDescent="0.25">
      <c r="A119" s="7"/>
      <c r="B119" s="103" t="s">
        <v>223</v>
      </c>
      <c r="C119" s="104"/>
      <c r="D119" s="104"/>
      <c r="E119" s="105"/>
      <c r="F119" s="106">
        <v>38232</v>
      </c>
      <c r="G119" s="107"/>
      <c r="H119" s="107"/>
      <c r="I119" s="107"/>
      <c r="J119" s="108"/>
    </row>
    <row r="120" spans="1:10" ht="36" customHeight="1" x14ac:dyDescent="0.25">
      <c r="A120" s="7"/>
      <c r="B120" s="103" t="s">
        <v>224</v>
      </c>
      <c r="C120" s="104"/>
      <c r="D120" s="104"/>
      <c r="E120" s="105"/>
      <c r="F120" s="106">
        <v>360</v>
      </c>
      <c r="G120" s="107"/>
      <c r="H120" s="107"/>
      <c r="I120" s="107"/>
      <c r="J120" s="108"/>
    </row>
    <row r="121" spans="1:10" ht="36" customHeight="1" x14ac:dyDescent="0.25">
      <c r="A121" s="7"/>
      <c r="B121" s="103" t="s">
        <v>225</v>
      </c>
      <c r="C121" s="104"/>
      <c r="D121" s="104"/>
      <c r="E121" s="105"/>
      <c r="F121" s="106">
        <v>23040</v>
      </c>
      <c r="G121" s="107"/>
      <c r="H121" s="107"/>
      <c r="I121" s="107"/>
      <c r="J121" s="108"/>
    </row>
    <row r="122" spans="1:10" ht="36" customHeight="1" x14ac:dyDescent="0.25">
      <c r="A122" s="7"/>
      <c r="B122" s="103" t="s">
        <v>226</v>
      </c>
      <c r="C122" s="104"/>
      <c r="D122" s="104"/>
      <c r="E122" s="105"/>
      <c r="F122" s="106">
        <v>46080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227</v>
      </c>
      <c r="C123" s="104"/>
      <c r="D123" s="104"/>
      <c r="E123" s="105"/>
      <c r="F123" s="106">
        <v>57348</v>
      </c>
      <c r="G123" s="107"/>
      <c r="H123" s="107"/>
      <c r="I123" s="107"/>
      <c r="J123" s="108"/>
    </row>
    <row r="124" spans="1:10" ht="36" customHeight="1" thickBot="1" x14ac:dyDescent="0.3">
      <c r="A124" s="7"/>
      <c r="B124" s="109" t="s">
        <v>228</v>
      </c>
      <c r="C124" s="110"/>
      <c r="D124" s="110"/>
      <c r="E124" s="111"/>
      <c r="F124" s="94">
        <v>720</v>
      </c>
      <c r="G124" s="95"/>
      <c r="H124" s="95"/>
      <c r="I124" s="95"/>
      <c r="J124" s="96"/>
    </row>
    <row r="125" spans="1:10" ht="36" customHeight="1" x14ac:dyDescent="0.25">
      <c r="A125" s="7"/>
      <c r="B125" s="304" t="s">
        <v>208</v>
      </c>
      <c r="C125" s="305"/>
      <c r="D125" s="305"/>
      <c r="E125" s="305"/>
      <c r="F125" s="305"/>
      <c r="G125" s="305"/>
      <c r="H125" s="305"/>
      <c r="I125" s="305"/>
      <c r="J125" s="306"/>
    </row>
    <row r="126" spans="1:10" ht="36" customHeight="1" thickBot="1" x14ac:dyDescent="0.3">
      <c r="A126" s="7"/>
      <c r="B126" s="329" t="s">
        <v>229</v>
      </c>
      <c r="C126" s="329"/>
      <c r="D126" s="329"/>
      <c r="E126" s="329"/>
      <c r="F126" s="318">
        <v>90</v>
      </c>
      <c r="G126" s="318"/>
      <c r="H126" s="318"/>
      <c r="I126" s="318"/>
      <c r="J126" s="319"/>
    </row>
    <row r="127" spans="1:10" ht="24" thickBot="1" x14ac:dyDescent="0.3">
      <c r="A127" s="7"/>
      <c r="B127" s="97"/>
      <c r="C127" s="160"/>
      <c r="D127" s="160"/>
      <c r="E127" s="161"/>
      <c r="F127" s="246"/>
      <c r="G127" s="307"/>
      <c r="H127" s="307"/>
      <c r="I127" s="307"/>
      <c r="J127" s="308"/>
    </row>
    <row r="128" spans="1:10" ht="23.25" x14ac:dyDescent="0.25">
      <c r="A128" s="7"/>
      <c r="B128" s="27"/>
      <c r="C128" s="28"/>
      <c r="D128" s="28"/>
      <c r="E128" s="28"/>
      <c r="F128" s="29"/>
      <c r="G128" s="29"/>
      <c r="H128" s="29"/>
      <c r="I128" s="29"/>
      <c r="J128" s="29"/>
    </row>
    <row r="129" spans="1:10" ht="56.25" customHeight="1" x14ac:dyDescent="0.25">
      <c r="A129" s="7"/>
      <c r="B129" s="85" t="s">
        <v>274</v>
      </c>
      <c r="C129" s="85"/>
      <c r="D129" s="85"/>
      <c r="E129" s="85"/>
      <c r="F129" s="85"/>
      <c r="G129" s="85"/>
      <c r="H129" s="85"/>
      <c r="I129" s="85"/>
      <c r="J129" s="85"/>
    </row>
    <row r="130" spans="1:10" ht="41.25" customHeight="1" x14ac:dyDescent="0.25">
      <c r="A130" s="7"/>
      <c r="B130" s="85" t="s">
        <v>231</v>
      </c>
      <c r="C130" s="85"/>
      <c r="D130" s="85"/>
      <c r="E130" s="85"/>
      <c r="F130" s="85"/>
      <c r="G130" s="85"/>
      <c r="H130" s="85"/>
      <c r="I130" s="85"/>
      <c r="J130" s="85"/>
    </row>
    <row r="131" spans="1:10" ht="21" x14ac:dyDescent="0.25">
      <c r="A131" s="7" t="s">
        <v>113</v>
      </c>
      <c r="B131" s="86" t="s">
        <v>278</v>
      </c>
      <c r="C131" s="86"/>
      <c r="D131" s="86"/>
      <c r="E131" s="86"/>
      <c r="F131" s="86"/>
      <c r="G131" s="86"/>
      <c r="H131" s="86"/>
      <c r="I131" s="86"/>
      <c r="J131" s="86"/>
    </row>
    <row r="132" spans="1:10" ht="42" customHeight="1" x14ac:dyDescent="0.25">
      <c r="A132" s="7"/>
      <c r="B132" s="87" t="s">
        <v>233</v>
      </c>
      <c r="C132" s="87"/>
      <c r="D132" s="87"/>
      <c r="E132" s="87"/>
      <c r="F132" s="87"/>
      <c r="G132" s="87"/>
      <c r="H132" s="87"/>
      <c r="I132" s="87"/>
      <c r="J132" s="87"/>
    </row>
    <row r="133" spans="1:10" ht="21" x14ac:dyDescent="0.25">
      <c r="A133" s="7"/>
    </row>
  </sheetData>
  <sheetProtection selectLockedCells="1" selectUnlockedCells="1"/>
  <mergeCells count="245">
    <mergeCell ref="B1:J1"/>
    <mergeCell ref="F2:J2"/>
    <mergeCell ref="B3:E3"/>
    <mergeCell ref="B4:J4"/>
    <mergeCell ref="B5:E5"/>
    <mergeCell ref="F5:J5"/>
    <mergeCell ref="B11:E11"/>
    <mergeCell ref="F11:J11"/>
    <mergeCell ref="B12:E12"/>
    <mergeCell ref="F12:J12"/>
    <mergeCell ref="B13:E13"/>
    <mergeCell ref="F13:J13"/>
    <mergeCell ref="B6:E6"/>
    <mergeCell ref="B7:E7"/>
    <mergeCell ref="F7:J7"/>
    <mergeCell ref="B8:E8"/>
    <mergeCell ref="B9:E9"/>
    <mergeCell ref="B10:E10"/>
    <mergeCell ref="F10:J10"/>
    <mergeCell ref="B17:E17"/>
    <mergeCell ref="F17:J17"/>
    <mergeCell ref="B18:E18"/>
    <mergeCell ref="F18:J18"/>
    <mergeCell ref="B19:E19"/>
    <mergeCell ref="F19:J19"/>
    <mergeCell ref="B14:E14"/>
    <mergeCell ref="F14:J14"/>
    <mergeCell ref="B15:E15"/>
    <mergeCell ref="F15:J15"/>
    <mergeCell ref="B16:E16"/>
    <mergeCell ref="F16:J16"/>
    <mergeCell ref="B23:E23"/>
    <mergeCell ref="F23:J23"/>
    <mergeCell ref="B24:E24"/>
    <mergeCell ref="F24:J24"/>
    <mergeCell ref="B25:E25"/>
    <mergeCell ref="F25:J25"/>
    <mergeCell ref="B20:E20"/>
    <mergeCell ref="F20:J20"/>
    <mergeCell ref="B21:E21"/>
    <mergeCell ref="F21:J21"/>
    <mergeCell ref="B22:E22"/>
    <mergeCell ref="F22:J22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101:E101"/>
    <mergeCell ref="F101:J101"/>
    <mergeCell ref="B102:E102"/>
    <mergeCell ref="F102:J102"/>
    <mergeCell ref="F103:J103"/>
    <mergeCell ref="B104:J104"/>
    <mergeCell ref="B98:E98"/>
    <mergeCell ref="F98:J98"/>
    <mergeCell ref="B99:E99"/>
    <mergeCell ref="F99:J99"/>
    <mergeCell ref="B100:E100"/>
    <mergeCell ref="F100:J100"/>
    <mergeCell ref="B108:E108"/>
    <mergeCell ref="F108:J108"/>
    <mergeCell ref="B109:E109"/>
    <mergeCell ref="B110:E110"/>
    <mergeCell ref="F110:J110"/>
    <mergeCell ref="B111:E111"/>
    <mergeCell ref="F111:J111"/>
    <mergeCell ref="B105:E105"/>
    <mergeCell ref="F105:J105"/>
    <mergeCell ref="B106:E106"/>
    <mergeCell ref="F106:J106"/>
    <mergeCell ref="B107:E107"/>
    <mergeCell ref="F107:J107"/>
    <mergeCell ref="B116:E116"/>
    <mergeCell ref="F116:J116"/>
    <mergeCell ref="B117:E117"/>
    <mergeCell ref="F117:J117"/>
    <mergeCell ref="B118:E118"/>
    <mergeCell ref="F118:J118"/>
    <mergeCell ref="B112:E112"/>
    <mergeCell ref="B113:E113"/>
    <mergeCell ref="F113:J113"/>
    <mergeCell ref="B114:E114"/>
    <mergeCell ref="F114:J114"/>
    <mergeCell ref="B115:E115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30:J130"/>
    <mergeCell ref="B131:J131"/>
    <mergeCell ref="B132:J132"/>
    <mergeCell ref="B125:J125"/>
    <mergeCell ref="B126:E126"/>
    <mergeCell ref="F126:J126"/>
    <mergeCell ref="B127:E127"/>
    <mergeCell ref="F127:J127"/>
    <mergeCell ref="B129:J129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70"/>
  <sheetViews>
    <sheetView view="pageBreakPreview" zoomScale="60" zoomScaleNormal="60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18.140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21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94348.800000000003</v>
      </c>
      <c r="G8" s="16">
        <f>H8*1.1</f>
        <v>86486.400000000009</v>
      </c>
      <c r="H8" s="16">
        <v>78624</v>
      </c>
      <c r="I8" s="16">
        <f>H8*0.75</f>
        <v>58968</v>
      </c>
      <c r="J8" s="16">
        <f>H8*0.5</f>
        <v>39312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132105.60000000001</v>
      </c>
      <c r="G9" s="18">
        <f>H9*1.1</f>
        <v>121096.8</v>
      </c>
      <c r="H9" s="18">
        <v>110088</v>
      </c>
      <c r="I9" s="18">
        <f>H9*0.75</f>
        <v>82566</v>
      </c>
      <c r="J9" s="18">
        <f>H9*0.5</f>
        <v>55044</v>
      </c>
    </row>
    <row r="10" spans="1:10" ht="24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108626.4</v>
      </c>
      <c r="G11" s="16">
        <f>H11*1.1</f>
        <v>99574.200000000012</v>
      </c>
      <c r="H11" s="16">
        <v>90522</v>
      </c>
      <c r="I11" s="16">
        <f>H11*0.75</f>
        <v>67891.5</v>
      </c>
      <c r="J11" s="16">
        <f>H11*0.5</f>
        <v>45261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152150.39999999999</v>
      </c>
      <c r="G12" s="18">
        <f>H12*1.1</f>
        <v>139471.20000000001</v>
      </c>
      <c r="H12" s="18">
        <v>126792</v>
      </c>
      <c r="I12" s="18">
        <f>H12*0.75</f>
        <v>95094</v>
      </c>
      <c r="J12" s="18">
        <f>H12*0.5</f>
        <v>63396</v>
      </c>
    </row>
    <row r="13" spans="1:10" ht="24" customHeight="1" thickBot="1" x14ac:dyDescent="0.3">
      <c r="A13" s="7"/>
      <c r="B13" s="97"/>
      <c r="C13" s="98"/>
      <c r="D13" s="98"/>
      <c r="E13" s="99"/>
      <c r="F13" s="100"/>
      <c r="G13" s="101"/>
      <c r="H13" s="101"/>
      <c r="I13" s="101"/>
      <c r="J13" s="102"/>
    </row>
    <row r="14" spans="1:10" ht="36" customHeight="1" x14ac:dyDescent="0.25">
      <c r="A14" s="7" t="s">
        <v>111</v>
      </c>
      <c r="B14" s="187" t="s">
        <v>115</v>
      </c>
      <c r="C14" s="269"/>
      <c r="D14" s="269"/>
      <c r="E14" s="270"/>
      <c r="F14" s="280">
        <v>18540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91" t="s">
        <v>116</v>
      </c>
      <c r="C15" s="265"/>
      <c r="D15" s="265"/>
      <c r="E15" s="266"/>
      <c r="F15" s="283">
        <v>26640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365">
        <v>1620</v>
      </c>
      <c r="G17" s="366"/>
      <c r="H17" s="366"/>
      <c r="I17" s="366"/>
      <c r="J17" s="367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201">
        <v>2304</v>
      </c>
      <c r="G18" s="139"/>
      <c r="H18" s="139"/>
      <c r="I18" s="139"/>
      <c r="J18" s="202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"&amp;MIN($F$21:F60)&amp;" до "&amp;MAX($F$21:F60)</f>
        <v>Цена от 17100 до 684000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17100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34200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51300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68400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85500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102600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119700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136800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153900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171000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188100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205200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222300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239400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256500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273600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290700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307800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324900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342000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359100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376200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393300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410400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427500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444600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270</v>
      </c>
      <c r="C47" s="138"/>
      <c r="D47" s="138"/>
      <c r="E47" s="105"/>
      <c r="F47" s="106">
        <v>461700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271</v>
      </c>
      <c r="C48" s="138"/>
      <c r="D48" s="138"/>
      <c r="E48" s="105"/>
      <c r="F48" s="106">
        <v>478800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272</v>
      </c>
      <c r="C49" s="138"/>
      <c r="D49" s="138"/>
      <c r="E49" s="105"/>
      <c r="F49" s="106">
        <v>495900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273</v>
      </c>
      <c r="C50" s="138"/>
      <c r="D50" s="138"/>
      <c r="E50" s="105"/>
      <c r="F50" s="106">
        <v>513000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279</v>
      </c>
      <c r="C51" s="138"/>
      <c r="D51" s="138"/>
      <c r="E51" s="105"/>
      <c r="F51" s="106">
        <v>530100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280</v>
      </c>
      <c r="C52" s="138"/>
      <c r="D52" s="138"/>
      <c r="E52" s="105"/>
      <c r="F52" s="106">
        <v>547200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281</v>
      </c>
      <c r="C53" s="138"/>
      <c r="D53" s="138"/>
      <c r="E53" s="105"/>
      <c r="F53" s="106">
        <v>564300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282</v>
      </c>
      <c r="C54" s="138"/>
      <c r="D54" s="138"/>
      <c r="E54" s="105"/>
      <c r="F54" s="106">
        <v>581400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283</v>
      </c>
      <c r="C55" s="138"/>
      <c r="D55" s="138"/>
      <c r="E55" s="105"/>
      <c r="F55" s="106">
        <v>598500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284</v>
      </c>
      <c r="C56" s="138"/>
      <c r="D56" s="138"/>
      <c r="E56" s="105"/>
      <c r="F56" s="106">
        <v>615600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285</v>
      </c>
      <c r="C57" s="138"/>
      <c r="D57" s="138"/>
      <c r="E57" s="105"/>
      <c r="F57" s="106">
        <v>632700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286</v>
      </c>
      <c r="C58" s="138"/>
      <c r="D58" s="138"/>
      <c r="E58" s="105"/>
      <c r="F58" s="106">
        <v>649800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287</v>
      </c>
      <c r="C59" s="138"/>
      <c r="D59" s="138"/>
      <c r="E59" s="105"/>
      <c r="F59" s="106">
        <v>666900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288</v>
      </c>
      <c r="C60" s="138"/>
      <c r="D60" s="138"/>
      <c r="E60" s="105"/>
      <c r="F60" s="106">
        <v>684000</v>
      </c>
      <c r="G60" s="107"/>
      <c r="H60" s="107"/>
      <c r="I60" s="107"/>
      <c r="J60" s="108"/>
    </row>
    <row r="61" spans="1:10" ht="36" customHeight="1" thickBot="1" x14ac:dyDescent="0.3">
      <c r="A61" s="7"/>
      <c r="B61" s="358" t="s">
        <v>140</v>
      </c>
      <c r="C61" s="359"/>
      <c r="D61" s="359"/>
      <c r="E61" s="360"/>
      <c r="F61" s="261" t="str">
        <f>"Цена от "&amp;MIN(F62:F83)&amp;" до "&amp;MAX(F62:F83)</f>
        <v>Цена от 20340 до 367650</v>
      </c>
      <c r="G61" s="361"/>
      <c r="H61" s="361"/>
      <c r="I61" s="361"/>
      <c r="J61" s="362"/>
    </row>
    <row r="62" spans="1:10" ht="36" customHeight="1" outlineLevel="1" x14ac:dyDescent="0.25">
      <c r="A62" s="7"/>
      <c r="B62" s="129" t="s">
        <v>141</v>
      </c>
      <c r="C62" s="130"/>
      <c r="D62" s="130"/>
      <c r="E62" s="131"/>
      <c r="F62" s="262">
        <v>20340</v>
      </c>
      <c r="G62" s="363"/>
      <c r="H62" s="363"/>
      <c r="I62" s="363"/>
      <c r="J62" s="364"/>
    </row>
    <row r="63" spans="1:10" ht="36" customHeight="1" outlineLevel="1" x14ac:dyDescent="0.25">
      <c r="A63" s="7"/>
      <c r="B63" s="140" t="s">
        <v>142</v>
      </c>
      <c r="C63" s="141"/>
      <c r="D63" s="141"/>
      <c r="E63" s="142"/>
      <c r="F63" s="247">
        <v>31140</v>
      </c>
      <c r="G63" s="309"/>
      <c r="H63" s="309"/>
      <c r="I63" s="309"/>
      <c r="J63" s="310"/>
    </row>
    <row r="64" spans="1:10" ht="36" customHeight="1" outlineLevel="1" x14ac:dyDescent="0.25">
      <c r="A64" s="7"/>
      <c r="B64" s="140" t="s">
        <v>143</v>
      </c>
      <c r="C64" s="141"/>
      <c r="D64" s="141"/>
      <c r="E64" s="142"/>
      <c r="F64" s="247">
        <v>42750</v>
      </c>
      <c r="G64" s="309"/>
      <c r="H64" s="309"/>
      <c r="I64" s="309"/>
      <c r="J64" s="310"/>
    </row>
    <row r="65" spans="1:10" ht="36" customHeight="1" outlineLevel="1" x14ac:dyDescent="0.25">
      <c r="A65" s="7"/>
      <c r="B65" s="140" t="s">
        <v>144</v>
      </c>
      <c r="C65" s="141"/>
      <c r="D65" s="141"/>
      <c r="E65" s="142"/>
      <c r="F65" s="247">
        <v>59850</v>
      </c>
      <c r="G65" s="309"/>
      <c r="H65" s="309"/>
      <c r="I65" s="309"/>
      <c r="J65" s="310"/>
    </row>
    <row r="66" spans="1:10" ht="36" customHeight="1" outlineLevel="1" x14ac:dyDescent="0.25">
      <c r="A66" s="7"/>
      <c r="B66" s="140" t="s">
        <v>145</v>
      </c>
      <c r="C66" s="138"/>
      <c r="D66" s="138"/>
      <c r="E66" s="105"/>
      <c r="F66" s="106">
        <v>76950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146</v>
      </c>
      <c r="C67" s="138"/>
      <c r="D67" s="138"/>
      <c r="E67" s="105"/>
      <c r="F67" s="106">
        <v>94050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147</v>
      </c>
      <c r="C68" s="138"/>
      <c r="D68" s="138"/>
      <c r="E68" s="105"/>
      <c r="F68" s="106">
        <v>111150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148</v>
      </c>
      <c r="C69" s="138"/>
      <c r="D69" s="138"/>
      <c r="E69" s="105"/>
      <c r="F69" s="106">
        <v>128250</v>
      </c>
      <c r="G69" s="107"/>
      <c r="H69" s="107"/>
      <c r="I69" s="107"/>
      <c r="J69" s="108"/>
    </row>
    <row r="70" spans="1:10" ht="36" customHeight="1" outlineLevel="1" x14ac:dyDescent="0.25">
      <c r="A70" s="7"/>
      <c r="B70" s="140" t="s">
        <v>149</v>
      </c>
      <c r="C70" s="138"/>
      <c r="D70" s="138"/>
      <c r="E70" s="105"/>
      <c r="F70" s="106">
        <v>145350</v>
      </c>
      <c r="G70" s="107"/>
      <c r="H70" s="107"/>
      <c r="I70" s="107"/>
      <c r="J70" s="108"/>
    </row>
    <row r="71" spans="1:10" ht="36" customHeight="1" outlineLevel="1" x14ac:dyDescent="0.25">
      <c r="A71" s="7"/>
      <c r="B71" s="140" t="s">
        <v>150</v>
      </c>
      <c r="C71" s="138"/>
      <c r="D71" s="138"/>
      <c r="E71" s="105"/>
      <c r="F71" s="106">
        <v>162450</v>
      </c>
      <c r="G71" s="107"/>
      <c r="H71" s="107"/>
      <c r="I71" s="107"/>
      <c r="J71" s="108"/>
    </row>
    <row r="72" spans="1:10" ht="36" customHeight="1" outlineLevel="1" x14ac:dyDescent="0.25">
      <c r="A72" s="7"/>
      <c r="B72" s="140" t="s">
        <v>151</v>
      </c>
      <c r="C72" s="138"/>
      <c r="D72" s="138"/>
      <c r="E72" s="105"/>
      <c r="F72" s="106">
        <v>179550</v>
      </c>
      <c r="G72" s="107"/>
      <c r="H72" s="107"/>
      <c r="I72" s="107"/>
      <c r="J72" s="108"/>
    </row>
    <row r="73" spans="1:10" ht="36" customHeight="1" outlineLevel="1" x14ac:dyDescent="0.25">
      <c r="A73" s="7"/>
      <c r="B73" s="140" t="s">
        <v>152</v>
      </c>
      <c r="C73" s="138"/>
      <c r="D73" s="138"/>
      <c r="E73" s="105"/>
      <c r="F73" s="106">
        <v>196650</v>
      </c>
      <c r="G73" s="107"/>
      <c r="H73" s="107"/>
      <c r="I73" s="107"/>
      <c r="J73" s="108"/>
    </row>
    <row r="74" spans="1:10" ht="36" customHeight="1" outlineLevel="1" x14ac:dyDescent="0.25">
      <c r="A74" s="7"/>
      <c r="B74" s="140" t="s">
        <v>153</v>
      </c>
      <c r="C74" s="138"/>
      <c r="D74" s="138"/>
      <c r="E74" s="105"/>
      <c r="F74" s="106">
        <v>213750</v>
      </c>
      <c r="G74" s="107"/>
      <c r="H74" s="107"/>
      <c r="I74" s="107"/>
      <c r="J74" s="108"/>
    </row>
    <row r="75" spans="1:10" ht="36" customHeight="1" outlineLevel="1" x14ac:dyDescent="0.25">
      <c r="A75" s="7"/>
      <c r="B75" s="140" t="s">
        <v>154</v>
      </c>
      <c r="C75" s="138"/>
      <c r="D75" s="138"/>
      <c r="E75" s="105"/>
      <c r="F75" s="106">
        <v>230850</v>
      </c>
      <c r="G75" s="107"/>
      <c r="H75" s="107"/>
      <c r="I75" s="107"/>
      <c r="J75" s="108"/>
    </row>
    <row r="76" spans="1:10" ht="36" customHeight="1" outlineLevel="1" x14ac:dyDescent="0.25">
      <c r="A76" s="7"/>
      <c r="B76" s="140" t="s">
        <v>155</v>
      </c>
      <c r="C76" s="138"/>
      <c r="D76" s="138"/>
      <c r="E76" s="105"/>
      <c r="F76" s="106">
        <v>247950</v>
      </c>
      <c r="G76" s="107"/>
      <c r="H76" s="107"/>
      <c r="I76" s="107"/>
      <c r="J76" s="108"/>
    </row>
    <row r="77" spans="1:10" ht="36" customHeight="1" outlineLevel="1" x14ac:dyDescent="0.25">
      <c r="A77" s="7"/>
      <c r="B77" s="140" t="s">
        <v>156</v>
      </c>
      <c r="C77" s="138"/>
      <c r="D77" s="138"/>
      <c r="E77" s="105"/>
      <c r="F77" s="106">
        <v>265050</v>
      </c>
      <c r="G77" s="107"/>
      <c r="H77" s="107"/>
      <c r="I77" s="107"/>
      <c r="J77" s="108"/>
    </row>
    <row r="78" spans="1:10" ht="36" customHeight="1" outlineLevel="1" x14ac:dyDescent="0.25">
      <c r="A78" s="7"/>
      <c r="B78" s="140" t="s">
        <v>157</v>
      </c>
      <c r="C78" s="138"/>
      <c r="D78" s="138"/>
      <c r="E78" s="105"/>
      <c r="F78" s="106">
        <v>282150</v>
      </c>
      <c r="G78" s="107"/>
      <c r="H78" s="107"/>
      <c r="I78" s="107"/>
      <c r="J78" s="108"/>
    </row>
    <row r="79" spans="1:10" ht="36" customHeight="1" outlineLevel="1" x14ac:dyDescent="0.25">
      <c r="A79" s="7"/>
      <c r="B79" s="140" t="s">
        <v>158</v>
      </c>
      <c r="C79" s="138"/>
      <c r="D79" s="138"/>
      <c r="E79" s="105"/>
      <c r="F79" s="106">
        <v>299250</v>
      </c>
      <c r="G79" s="107"/>
      <c r="H79" s="107"/>
      <c r="I79" s="107"/>
      <c r="J79" s="108"/>
    </row>
    <row r="80" spans="1:10" ht="36" customHeight="1" outlineLevel="1" x14ac:dyDescent="0.25">
      <c r="A80" s="7"/>
      <c r="B80" s="140" t="s">
        <v>159</v>
      </c>
      <c r="C80" s="138"/>
      <c r="D80" s="138"/>
      <c r="E80" s="105"/>
      <c r="F80" s="106">
        <v>316350</v>
      </c>
      <c r="G80" s="107"/>
      <c r="H80" s="107"/>
      <c r="I80" s="107"/>
      <c r="J80" s="108"/>
    </row>
    <row r="81" spans="1:10" ht="36" customHeight="1" outlineLevel="1" x14ac:dyDescent="0.25">
      <c r="A81" s="7"/>
      <c r="B81" s="140" t="s">
        <v>160</v>
      </c>
      <c r="C81" s="138"/>
      <c r="D81" s="138"/>
      <c r="E81" s="105"/>
      <c r="F81" s="106">
        <v>333450</v>
      </c>
      <c r="G81" s="107"/>
      <c r="H81" s="107"/>
      <c r="I81" s="107"/>
      <c r="J81" s="108"/>
    </row>
    <row r="82" spans="1:10" ht="36" customHeight="1" outlineLevel="1" x14ac:dyDescent="0.25">
      <c r="A82" s="7"/>
      <c r="B82" s="140" t="s">
        <v>161</v>
      </c>
      <c r="C82" s="138"/>
      <c r="D82" s="138"/>
      <c r="E82" s="105"/>
      <c r="F82" s="106">
        <v>350550</v>
      </c>
      <c r="G82" s="107"/>
      <c r="H82" s="107"/>
      <c r="I82" s="107"/>
      <c r="J82" s="108"/>
    </row>
    <row r="83" spans="1:10" ht="36" customHeight="1" outlineLevel="1" thickBot="1" x14ac:dyDescent="0.3">
      <c r="A83" s="7"/>
      <c r="B83" s="140" t="s">
        <v>162</v>
      </c>
      <c r="C83" s="138"/>
      <c r="D83" s="138"/>
      <c r="E83" s="105"/>
      <c r="F83" s="106">
        <v>367650</v>
      </c>
      <c r="G83" s="107"/>
      <c r="H83" s="107"/>
      <c r="I83" s="107"/>
      <c r="J83" s="108"/>
    </row>
    <row r="84" spans="1:10" ht="36" customHeight="1" thickBot="1" x14ac:dyDescent="0.3">
      <c r="A84" s="7"/>
      <c r="B84" s="149" t="s">
        <v>163</v>
      </c>
      <c r="C84" s="150"/>
      <c r="D84" s="150"/>
      <c r="E84" s="151"/>
      <c r="F84" s="152" t="str">
        <f>"Цена от "&amp;MIN(F85:F95)&amp;" до "&amp;MAX(F85:F95)</f>
        <v>Цена от 2700 до 61740</v>
      </c>
      <c r="G84" s="153"/>
      <c r="H84" s="153"/>
      <c r="I84" s="153"/>
      <c r="J84" s="154"/>
    </row>
    <row r="85" spans="1:10" ht="36" customHeight="1" x14ac:dyDescent="0.25">
      <c r="A85" s="7"/>
      <c r="B85" s="103" t="s">
        <v>164</v>
      </c>
      <c r="C85" s="104"/>
      <c r="D85" s="104"/>
      <c r="E85" s="105"/>
      <c r="F85" s="106">
        <v>11340</v>
      </c>
      <c r="G85" s="107"/>
      <c r="H85" s="107"/>
      <c r="I85" s="107"/>
      <c r="J85" s="108"/>
    </row>
    <row r="86" spans="1:10" ht="36" customHeight="1" x14ac:dyDescent="0.25">
      <c r="A86" s="7"/>
      <c r="B86" s="103" t="s">
        <v>165</v>
      </c>
      <c r="C86" s="104"/>
      <c r="D86" s="104"/>
      <c r="E86" s="105"/>
      <c r="F86" s="106">
        <v>31140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237</v>
      </c>
      <c r="C87" s="104"/>
      <c r="D87" s="104"/>
      <c r="E87" s="105"/>
      <c r="F87" s="106">
        <v>7740</v>
      </c>
      <c r="G87" s="107"/>
      <c r="H87" s="107"/>
      <c r="I87" s="107"/>
      <c r="J87" s="108"/>
    </row>
    <row r="88" spans="1:10" ht="36" customHeight="1" x14ac:dyDescent="0.25">
      <c r="A88" s="7"/>
      <c r="B88" s="118" t="s">
        <v>167</v>
      </c>
      <c r="C88" s="119"/>
      <c r="D88" s="119"/>
      <c r="E88" s="120"/>
      <c r="F88" s="121">
        <v>61740</v>
      </c>
      <c r="G88" s="122"/>
      <c r="H88" s="122"/>
      <c r="I88" s="122"/>
      <c r="J88" s="123"/>
    </row>
    <row r="89" spans="1:10" ht="36" customHeight="1" x14ac:dyDescent="0.25">
      <c r="A89" s="7"/>
      <c r="B89" s="103" t="s">
        <v>168</v>
      </c>
      <c r="C89" s="104"/>
      <c r="D89" s="104"/>
      <c r="E89" s="105"/>
      <c r="F89" s="106">
        <v>16740</v>
      </c>
      <c r="G89" s="107"/>
      <c r="H89" s="107"/>
      <c r="I89" s="107"/>
      <c r="J89" s="108"/>
    </row>
    <row r="90" spans="1:10" ht="36" customHeight="1" x14ac:dyDescent="0.25">
      <c r="A90" s="7"/>
      <c r="B90" s="103" t="s">
        <v>169</v>
      </c>
      <c r="C90" s="104"/>
      <c r="D90" s="104"/>
      <c r="E90" s="105"/>
      <c r="F90" s="106">
        <v>38340</v>
      </c>
      <c r="G90" s="107"/>
      <c r="H90" s="107"/>
      <c r="I90" s="107"/>
      <c r="J90" s="108"/>
    </row>
    <row r="91" spans="1:10" ht="36" customHeight="1" x14ac:dyDescent="0.25">
      <c r="A91" s="7"/>
      <c r="B91" s="103" t="s">
        <v>170</v>
      </c>
      <c r="C91" s="104"/>
      <c r="D91" s="104"/>
      <c r="E91" s="105"/>
      <c r="F91" s="106">
        <v>2700</v>
      </c>
      <c r="G91" s="107"/>
      <c r="H91" s="107"/>
      <c r="I91" s="107"/>
      <c r="J91" s="108"/>
    </row>
    <row r="92" spans="1:10" ht="36" customHeight="1" x14ac:dyDescent="0.25">
      <c r="A92" s="7"/>
      <c r="B92" s="103" t="s">
        <v>171</v>
      </c>
      <c r="C92" s="104"/>
      <c r="D92" s="104"/>
      <c r="E92" s="105"/>
      <c r="F92" s="106">
        <v>2700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172</v>
      </c>
      <c r="C93" s="104"/>
      <c r="D93" s="104"/>
      <c r="E93" s="105"/>
      <c r="F93" s="106">
        <v>5400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173</v>
      </c>
      <c r="C94" s="104"/>
      <c r="D94" s="104"/>
      <c r="E94" s="105"/>
      <c r="F94" s="106">
        <v>8100</v>
      </c>
      <c r="G94" s="107"/>
      <c r="H94" s="107"/>
      <c r="I94" s="107"/>
      <c r="J94" s="108"/>
    </row>
    <row r="95" spans="1:10" ht="36" customHeight="1" thickBot="1" x14ac:dyDescent="0.3">
      <c r="A95" s="7"/>
      <c r="B95" s="103" t="s">
        <v>174</v>
      </c>
      <c r="C95" s="104"/>
      <c r="D95" s="104"/>
      <c r="E95" s="105"/>
      <c r="F95" s="106">
        <v>50400</v>
      </c>
      <c r="G95" s="107"/>
      <c r="H95" s="107"/>
      <c r="I95" s="107"/>
      <c r="J95" s="108"/>
    </row>
    <row r="96" spans="1:10" ht="54" customHeight="1" thickBot="1" x14ac:dyDescent="0.3">
      <c r="A96" s="7"/>
      <c r="B96" s="198" t="s">
        <v>238</v>
      </c>
      <c r="C96" s="199"/>
      <c r="D96" s="199"/>
      <c r="E96" s="200"/>
      <c r="F96" s="126" t="str">
        <f>"Цена от "&amp;MIN(F98,F102:F115)&amp;" до "&amp;MAX(F98,F102:F115)</f>
        <v>Цена от 3600 до 787140</v>
      </c>
      <c r="G96" s="127"/>
      <c r="H96" s="127"/>
      <c r="I96" s="127"/>
      <c r="J96" s="128"/>
    </row>
    <row r="97" spans="1:10" ht="24" customHeight="1" thickBot="1" x14ac:dyDescent="0.3">
      <c r="A97" s="7"/>
      <c r="B97" s="97"/>
      <c r="C97" s="98"/>
      <c r="D97" s="98"/>
      <c r="E97" s="99"/>
      <c r="F97" s="100"/>
      <c r="G97" s="101"/>
      <c r="H97" s="101"/>
      <c r="I97" s="101"/>
      <c r="J97" s="102"/>
    </row>
    <row r="98" spans="1:10" ht="36" customHeight="1" x14ac:dyDescent="0.25">
      <c r="A98" s="7"/>
      <c r="B98" s="103" t="s">
        <v>289</v>
      </c>
      <c r="C98" s="104"/>
      <c r="D98" s="104"/>
      <c r="E98" s="105"/>
      <c r="F98" s="106">
        <v>90288</v>
      </c>
      <c r="G98" s="107"/>
      <c r="H98" s="107"/>
      <c r="I98" s="107"/>
      <c r="J98" s="108"/>
    </row>
    <row r="99" spans="1:10" ht="36" customHeight="1" x14ac:dyDescent="0.25">
      <c r="A99" s="7"/>
      <c r="B99" s="132" t="s">
        <v>177</v>
      </c>
      <c r="C99" s="133"/>
      <c r="D99" s="133"/>
      <c r="E99" s="134"/>
      <c r="F99" s="106">
        <v>9028.7999999999993</v>
      </c>
      <c r="G99" s="107"/>
      <c r="H99" s="107"/>
      <c r="I99" s="107"/>
      <c r="J99" s="108"/>
    </row>
    <row r="100" spans="1:10" ht="36" customHeight="1" thickBot="1" x14ac:dyDescent="0.3">
      <c r="A100" s="7"/>
      <c r="B100" s="132" t="s">
        <v>178</v>
      </c>
      <c r="C100" s="133"/>
      <c r="D100" s="133"/>
      <c r="E100" s="134"/>
      <c r="F100" s="106">
        <v>22572</v>
      </c>
      <c r="G100" s="107"/>
      <c r="H100" s="107"/>
      <c r="I100" s="107"/>
      <c r="J100" s="108"/>
    </row>
    <row r="101" spans="1:10" ht="24" customHeight="1" thickBot="1" x14ac:dyDescent="0.3">
      <c r="A101" s="7"/>
      <c r="B101" s="97"/>
      <c r="C101" s="98"/>
      <c r="D101" s="98"/>
      <c r="E101" s="99"/>
      <c r="F101" s="100"/>
      <c r="G101" s="101"/>
      <c r="H101" s="101"/>
      <c r="I101" s="101"/>
      <c r="J101" s="102"/>
    </row>
    <row r="102" spans="1:10" ht="36" customHeight="1" x14ac:dyDescent="0.25">
      <c r="A102" s="7" t="s">
        <v>111</v>
      </c>
      <c r="B102" s="103" t="s">
        <v>179</v>
      </c>
      <c r="C102" s="104"/>
      <c r="D102" s="104"/>
      <c r="E102" s="105"/>
      <c r="F102" s="106">
        <v>177894</v>
      </c>
      <c r="G102" s="107"/>
      <c r="H102" s="107"/>
      <c r="I102" s="107"/>
      <c r="J102" s="108"/>
    </row>
    <row r="103" spans="1:10" ht="36" customHeight="1" x14ac:dyDescent="0.25">
      <c r="A103" s="7" t="s">
        <v>111</v>
      </c>
      <c r="B103" s="140" t="s">
        <v>180</v>
      </c>
      <c r="C103" s="141"/>
      <c r="D103" s="141"/>
      <c r="E103" s="142"/>
      <c r="F103" s="106">
        <v>77400</v>
      </c>
      <c r="G103" s="107"/>
      <c r="H103" s="107"/>
      <c r="I103" s="107"/>
      <c r="J103" s="108"/>
    </row>
    <row r="104" spans="1:10" ht="36" customHeight="1" x14ac:dyDescent="0.25">
      <c r="A104" s="7"/>
      <c r="B104" s="103" t="s">
        <v>290</v>
      </c>
      <c r="C104" s="104"/>
      <c r="D104" s="104"/>
      <c r="E104" s="105"/>
      <c r="F104" s="106">
        <v>787140</v>
      </c>
      <c r="G104" s="107"/>
      <c r="H104" s="107"/>
      <c r="I104" s="107"/>
      <c r="J104" s="108"/>
    </row>
    <row r="105" spans="1:10" ht="36" customHeight="1" x14ac:dyDescent="0.25">
      <c r="A105" s="7" t="s">
        <v>111</v>
      </c>
      <c r="B105" s="103" t="s">
        <v>181</v>
      </c>
      <c r="C105" s="104"/>
      <c r="D105" s="104"/>
      <c r="E105" s="105"/>
      <c r="F105" s="106">
        <v>256140</v>
      </c>
      <c r="G105" s="107"/>
      <c r="H105" s="107"/>
      <c r="I105" s="107"/>
      <c r="J105" s="108"/>
    </row>
    <row r="106" spans="1:10" ht="36" customHeight="1" x14ac:dyDescent="0.25">
      <c r="A106" s="7" t="s">
        <v>111</v>
      </c>
      <c r="B106" s="103" t="s">
        <v>182</v>
      </c>
      <c r="C106" s="104"/>
      <c r="D106" s="104"/>
      <c r="E106" s="105"/>
      <c r="F106" s="106">
        <v>70740</v>
      </c>
      <c r="G106" s="107"/>
      <c r="H106" s="107"/>
      <c r="I106" s="107"/>
      <c r="J106" s="108"/>
    </row>
    <row r="107" spans="1:10" ht="36" customHeight="1" x14ac:dyDescent="0.25">
      <c r="A107" s="7" t="s">
        <v>111</v>
      </c>
      <c r="B107" s="103" t="s">
        <v>183</v>
      </c>
      <c r="C107" s="104"/>
      <c r="D107" s="104"/>
      <c r="E107" s="105"/>
      <c r="F107" s="106">
        <v>84888</v>
      </c>
      <c r="G107" s="107"/>
      <c r="H107" s="107"/>
      <c r="I107" s="107"/>
      <c r="J107" s="108"/>
    </row>
    <row r="108" spans="1:10" ht="36" customHeight="1" x14ac:dyDescent="0.25">
      <c r="A108" s="7" t="s">
        <v>111</v>
      </c>
      <c r="B108" s="103" t="s">
        <v>184</v>
      </c>
      <c r="C108" s="104"/>
      <c r="D108" s="104"/>
      <c r="E108" s="105"/>
      <c r="F108" s="106">
        <v>45540</v>
      </c>
      <c r="G108" s="107"/>
      <c r="H108" s="107"/>
      <c r="I108" s="107"/>
      <c r="J108" s="108"/>
    </row>
    <row r="109" spans="1:10" ht="36" customHeight="1" x14ac:dyDescent="0.25">
      <c r="A109" s="7" t="s">
        <v>111</v>
      </c>
      <c r="B109" s="103" t="s">
        <v>185</v>
      </c>
      <c r="C109" s="104"/>
      <c r="D109" s="104"/>
      <c r="E109" s="105"/>
      <c r="F109" s="106">
        <v>137700</v>
      </c>
      <c r="G109" s="107"/>
      <c r="H109" s="107"/>
      <c r="I109" s="107"/>
      <c r="J109" s="108"/>
    </row>
    <row r="110" spans="1:10" ht="36" customHeight="1" x14ac:dyDescent="0.25">
      <c r="A110" s="7" t="s">
        <v>111</v>
      </c>
      <c r="B110" s="103" t="s">
        <v>186</v>
      </c>
      <c r="C110" s="104"/>
      <c r="D110" s="104"/>
      <c r="E110" s="105"/>
      <c r="F110" s="106">
        <v>308340</v>
      </c>
      <c r="G110" s="107"/>
      <c r="H110" s="107"/>
      <c r="I110" s="107"/>
      <c r="J110" s="108"/>
    </row>
    <row r="111" spans="1:10" ht="36" customHeight="1" x14ac:dyDescent="0.25">
      <c r="A111" s="7"/>
      <c r="B111" s="103" t="s">
        <v>187</v>
      </c>
      <c r="C111" s="104"/>
      <c r="D111" s="104"/>
      <c r="E111" s="105"/>
      <c r="F111" s="106">
        <v>117000</v>
      </c>
      <c r="G111" s="107"/>
      <c r="H111" s="107"/>
      <c r="I111" s="107"/>
      <c r="J111" s="108"/>
    </row>
    <row r="112" spans="1:10" ht="36" customHeight="1" x14ac:dyDescent="0.25">
      <c r="A112" s="7" t="s">
        <v>111</v>
      </c>
      <c r="B112" s="118" t="s">
        <v>188</v>
      </c>
      <c r="C112" s="119"/>
      <c r="D112" s="119"/>
      <c r="E112" s="120"/>
      <c r="F112" s="106">
        <v>3600</v>
      </c>
      <c r="G112" s="107"/>
      <c r="H112" s="107"/>
      <c r="I112" s="107"/>
      <c r="J112" s="108"/>
    </row>
    <row r="113" spans="1:10" ht="36" customHeight="1" x14ac:dyDescent="0.25">
      <c r="A113" s="7"/>
      <c r="B113" s="103" t="s">
        <v>189</v>
      </c>
      <c r="C113" s="104"/>
      <c r="D113" s="104"/>
      <c r="E113" s="105"/>
      <c r="F113" s="106">
        <v>61740</v>
      </c>
      <c r="G113" s="107"/>
      <c r="H113" s="107"/>
      <c r="I113" s="107"/>
      <c r="J113" s="108"/>
    </row>
    <row r="114" spans="1:10" ht="36" customHeight="1" x14ac:dyDescent="0.25">
      <c r="A114" s="7"/>
      <c r="B114" s="103" t="s">
        <v>190</v>
      </c>
      <c r="C114" s="104"/>
      <c r="D114" s="104"/>
      <c r="E114" s="105"/>
      <c r="F114" s="106">
        <v>52740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192</v>
      </c>
      <c r="C115" s="104"/>
      <c r="D115" s="104"/>
      <c r="E115" s="105"/>
      <c r="F115" s="106">
        <v>70740</v>
      </c>
      <c r="G115" s="107"/>
      <c r="H115" s="107"/>
      <c r="I115" s="107"/>
      <c r="J115" s="108"/>
    </row>
    <row r="116" spans="1:10" ht="36" customHeight="1" x14ac:dyDescent="0.25">
      <c r="A116" s="7"/>
      <c r="B116" s="103" t="s">
        <v>193</v>
      </c>
      <c r="C116" s="104"/>
      <c r="D116" s="104"/>
      <c r="E116" s="105"/>
      <c r="F116" s="106">
        <v>11340</v>
      </c>
      <c r="G116" s="107"/>
      <c r="H116" s="107"/>
      <c r="I116" s="107"/>
      <c r="J116" s="108"/>
    </row>
    <row r="117" spans="1:10" ht="36" customHeight="1" x14ac:dyDescent="0.25">
      <c r="A117" s="7"/>
      <c r="B117" s="103" t="s">
        <v>194</v>
      </c>
      <c r="C117" s="104"/>
      <c r="D117" s="104"/>
      <c r="E117" s="105"/>
      <c r="F117" s="106">
        <v>75060</v>
      </c>
      <c r="G117" s="107"/>
      <c r="H117" s="107"/>
      <c r="I117" s="107"/>
      <c r="J117" s="108"/>
    </row>
    <row r="118" spans="1:10" ht="36" customHeight="1" x14ac:dyDescent="0.25">
      <c r="A118" s="7"/>
      <c r="B118" s="103" t="s">
        <v>195</v>
      </c>
      <c r="C118" s="104"/>
      <c r="D118" s="104"/>
      <c r="E118" s="138"/>
      <c r="F118" s="106">
        <v>60030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196</v>
      </c>
      <c r="C119" s="104"/>
      <c r="D119" s="104"/>
      <c r="E119" s="105"/>
      <c r="F119" s="106">
        <v>249120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103" t="s">
        <v>197</v>
      </c>
      <c r="C120" s="104"/>
      <c r="D120" s="104"/>
      <c r="E120" s="105"/>
      <c r="F120" s="106">
        <v>108720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198</v>
      </c>
      <c r="C121" s="104"/>
      <c r="D121" s="104"/>
      <c r="E121" s="105"/>
      <c r="F121" s="106">
        <v>359280</v>
      </c>
      <c r="G121" s="107"/>
      <c r="H121" s="107"/>
      <c r="I121" s="107"/>
      <c r="J121" s="108"/>
    </row>
    <row r="122" spans="1:10" ht="36" customHeight="1" x14ac:dyDescent="0.25">
      <c r="A122" s="7" t="s">
        <v>113</v>
      </c>
      <c r="B122" s="103" t="s">
        <v>199</v>
      </c>
      <c r="C122" s="104"/>
      <c r="D122" s="104"/>
      <c r="E122" s="105"/>
      <c r="F122" s="106">
        <v>99360</v>
      </c>
      <c r="G122" s="107"/>
      <c r="H122" s="107"/>
      <c r="I122" s="107"/>
      <c r="J122" s="108"/>
    </row>
    <row r="123" spans="1:10" ht="36" customHeight="1" x14ac:dyDescent="0.25">
      <c r="A123" s="7" t="s">
        <v>113</v>
      </c>
      <c r="B123" s="132" t="s">
        <v>200</v>
      </c>
      <c r="C123" s="133"/>
      <c r="D123" s="133"/>
      <c r="E123" s="134"/>
      <c r="F123" s="106">
        <v>119232</v>
      </c>
      <c r="G123" s="107"/>
      <c r="H123" s="107"/>
      <c r="I123" s="107"/>
      <c r="J123" s="108"/>
    </row>
    <row r="124" spans="1:10" ht="36" customHeight="1" x14ac:dyDescent="0.25">
      <c r="A124" s="7" t="s">
        <v>113</v>
      </c>
      <c r="B124" s="103" t="s">
        <v>201</v>
      </c>
      <c r="C124" s="104"/>
      <c r="D124" s="104"/>
      <c r="E124" s="105"/>
      <c r="F124" s="106">
        <v>64080</v>
      </c>
      <c r="G124" s="107"/>
      <c r="H124" s="107"/>
      <c r="I124" s="107"/>
      <c r="J124" s="108"/>
    </row>
    <row r="125" spans="1:10" ht="36" customHeight="1" x14ac:dyDescent="0.25">
      <c r="A125" s="7" t="s">
        <v>113</v>
      </c>
      <c r="B125" s="103" t="s">
        <v>202</v>
      </c>
      <c r="C125" s="104"/>
      <c r="D125" s="104"/>
      <c r="E125" s="105"/>
      <c r="F125" s="106">
        <v>192960</v>
      </c>
      <c r="G125" s="107"/>
      <c r="H125" s="107"/>
      <c r="I125" s="107"/>
      <c r="J125" s="108"/>
    </row>
    <row r="126" spans="1:10" ht="36" customHeight="1" x14ac:dyDescent="0.25">
      <c r="A126" s="7" t="s">
        <v>113</v>
      </c>
      <c r="B126" s="103" t="s">
        <v>203</v>
      </c>
      <c r="C126" s="104"/>
      <c r="D126" s="104"/>
      <c r="E126" s="105"/>
      <c r="F126" s="106">
        <v>432000</v>
      </c>
      <c r="G126" s="107"/>
      <c r="H126" s="107"/>
      <c r="I126" s="107"/>
      <c r="J126" s="108"/>
    </row>
    <row r="127" spans="1:10" ht="36" customHeight="1" x14ac:dyDescent="0.25">
      <c r="A127" s="7" t="s">
        <v>113</v>
      </c>
      <c r="B127" s="118" t="s">
        <v>204</v>
      </c>
      <c r="C127" s="119"/>
      <c r="D127" s="119"/>
      <c r="E127" s="120"/>
      <c r="F127" s="106">
        <v>5040</v>
      </c>
      <c r="G127" s="107"/>
      <c r="H127" s="107"/>
      <c r="I127" s="107"/>
      <c r="J127" s="108"/>
    </row>
    <row r="128" spans="1:10" ht="36" customHeight="1" thickBot="1" x14ac:dyDescent="0.3">
      <c r="A128" s="7" t="s">
        <v>113</v>
      </c>
      <c r="B128" s="103" t="s">
        <v>206</v>
      </c>
      <c r="C128" s="104"/>
      <c r="D128" s="104"/>
      <c r="E128" s="105"/>
      <c r="F128" s="106">
        <v>99360</v>
      </c>
      <c r="G128" s="107"/>
      <c r="H128" s="107"/>
      <c r="I128" s="107"/>
      <c r="J128" s="108"/>
    </row>
    <row r="129" spans="1:10" ht="22.5" customHeight="1" x14ac:dyDescent="0.25">
      <c r="A129" s="7" t="s">
        <v>111</v>
      </c>
      <c r="B129" s="88" t="s">
        <v>208</v>
      </c>
      <c r="C129" s="89"/>
      <c r="D129" s="89"/>
      <c r="E129" s="89"/>
      <c r="F129" s="89"/>
      <c r="G129" s="89"/>
      <c r="H129" s="89"/>
      <c r="I129" s="89"/>
      <c r="J129" s="90"/>
    </row>
    <row r="130" spans="1:10" ht="36" customHeight="1" thickBot="1" x14ac:dyDescent="0.3">
      <c r="A130" s="7"/>
      <c r="B130" s="140" t="s">
        <v>191</v>
      </c>
      <c r="C130" s="141"/>
      <c r="D130" s="141"/>
      <c r="E130" s="142"/>
      <c r="F130" s="106">
        <v>40</v>
      </c>
      <c r="G130" s="107"/>
      <c r="H130" s="107"/>
      <c r="I130" s="107"/>
      <c r="J130" s="108"/>
    </row>
    <row r="131" spans="1:10" ht="36" customHeight="1" thickBot="1" x14ac:dyDescent="0.3">
      <c r="A131" s="7"/>
      <c r="B131" s="20" t="s">
        <v>207</v>
      </c>
      <c r="C131" s="21"/>
      <c r="D131" s="21"/>
      <c r="E131" s="22"/>
      <c r="F131" s="126"/>
      <c r="G131" s="127"/>
      <c r="H131" s="127"/>
      <c r="I131" s="127"/>
      <c r="J131" s="128"/>
    </row>
    <row r="132" spans="1:10" ht="22.5" customHeight="1" thickBot="1" x14ac:dyDescent="0.3">
      <c r="A132" s="7" t="s">
        <v>111</v>
      </c>
      <c r="B132" s="88" t="s">
        <v>208</v>
      </c>
      <c r="C132" s="89"/>
      <c r="D132" s="89"/>
      <c r="E132" s="89"/>
      <c r="F132" s="89"/>
      <c r="G132" s="89"/>
      <c r="H132" s="89"/>
      <c r="I132" s="89"/>
      <c r="J132" s="90"/>
    </row>
    <row r="133" spans="1:10" ht="36" customHeight="1" x14ac:dyDescent="0.25">
      <c r="A133" s="7"/>
      <c r="B133" s="129" t="s">
        <v>209</v>
      </c>
      <c r="C133" s="130"/>
      <c r="D133" s="130"/>
      <c r="E133" s="131"/>
      <c r="F133" s="106">
        <v>60</v>
      </c>
      <c r="G133" s="107"/>
      <c r="H133" s="107"/>
      <c r="I133" s="107"/>
      <c r="J133" s="108"/>
    </row>
    <row r="134" spans="1:10" ht="36" customHeight="1" x14ac:dyDescent="0.25">
      <c r="A134" s="7"/>
      <c r="B134" s="103" t="s">
        <v>210</v>
      </c>
      <c r="C134" s="104"/>
      <c r="D134" s="104"/>
      <c r="E134" s="105"/>
      <c r="F134" s="106">
        <v>99</v>
      </c>
      <c r="G134" s="107"/>
      <c r="H134" s="107"/>
      <c r="I134" s="107"/>
      <c r="J134" s="108"/>
    </row>
    <row r="135" spans="1:10" ht="36" customHeight="1" thickBot="1" x14ac:dyDescent="0.3">
      <c r="A135" s="7"/>
      <c r="B135" s="103" t="s">
        <v>211</v>
      </c>
      <c r="C135" s="104"/>
      <c r="D135" s="104"/>
      <c r="E135" s="105"/>
      <c r="F135" s="106">
        <v>150</v>
      </c>
      <c r="G135" s="107"/>
      <c r="H135" s="107"/>
      <c r="I135" s="107"/>
      <c r="J135" s="108"/>
    </row>
    <row r="136" spans="1:10" ht="36" customHeight="1" thickBot="1" x14ac:dyDescent="0.3">
      <c r="A136" s="7"/>
      <c r="B136" s="112" t="s">
        <v>212</v>
      </c>
      <c r="C136" s="113"/>
      <c r="D136" s="113"/>
      <c r="E136" s="114"/>
      <c r="F136" s="277"/>
      <c r="G136" s="278"/>
      <c r="H136" s="278"/>
      <c r="I136" s="278"/>
      <c r="J136" s="279"/>
    </row>
    <row r="137" spans="1:10" ht="36" customHeight="1" x14ac:dyDescent="0.25">
      <c r="A137" s="7" t="s">
        <v>111</v>
      </c>
      <c r="B137" s="103" t="s">
        <v>275</v>
      </c>
      <c r="C137" s="104"/>
      <c r="D137" s="104"/>
      <c r="E137" s="105"/>
      <c r="F137" s="106">
        <v>71694</v>
      </c>
      <c r="G137" s="107"/>
      <c r="H137" s="107"/>
      <c r="I137" s="107"/>
      <c r="J137" s="108"/>
    </row>
    <row r="138" spans="1:10" ht="36" customHeight="1" x14ac:dyDescent="0.25">
      <c r="A138" s="7" t="s">
        <v>111</v>
      </c>
      <c r="B138" s="103" t="s">
        <v>291</v>
      </c>
      <c r="C138" s="104"/>
      <c r="D138" s="104"/>
      <c r="E138" s="105"/>
      <c r="F138" s="106">
        <v>71694</v>
      </c>
      <c r="G138" s="107"/>
      <c r="H138" s="107"/>
      <c r="I138" s="107"/>
      <c r="J138" s="108"/>
    </row>
    <row r="139" spans="1:10" ht="36" customHeight="1" x14ac:dyDescent="0.25">
      <c r="A139" s="7" t="s">
        <v>113</v>
      </c>
      <c r="B139" s="103" t="s">
        <v>292</v>
      </c>
      <c r="C139" s="104"/>
      <c r="D139" s="104"/>
      <c r="E139" s="105"/>
      <c r="F139" s="106">
        <v>100800</v>
      </c>
      <c r="G139" s="107"/>
      <c r="H139" s="107"/>
      <c r="I139" s="107"/>
      <c r="J139" s="108"/>
    </row>
    <row r="140" spans="1:10" ht="36" customHeight="1" x14ac:dyDescent="0.25">
      <c r="A140" s="7" t="s">
        <v>113</v>
      </c>
      <c r="B140" s="103" t="s">
        <v>293</v>
      </c>
      <c r="C140" s="104"/>
      <c r="D140" s="104"/>
      <c r="E140" s="105"/>
      <c r="F140" s="106">
        <v>100800</v>
      </c>
      <c r="G140" s="107"/>
      <c r="H140" s="107"/>
      <c r="I140" s="107"/>
      <c r="J140" s="108"/>
    </row>
    <row r="141" spans="1:10" ht="36" customHeight="1" thickBot="1" x14ac:dyDescent="0.3">
      <c r="A141" s="7"/>
      <c r="B141" s="103" t="s">
        <v>219</v>
      </c>
      <c r="C141" s="104"/>
      <c r="D141" s="104"/>
      <c r="E141" s="105"/>
      <c r="F141" s="106">
        <v>71694</v>
      </c>
      <c r="G141" s="107"/>
      <c r="H141" s="107"/>
      <c r="I141" s="107"/>
      <c r="J141" s="108"/>
    </row>
    <row r="142" spans="1:10" ht="54" customHeight="1" thickBot="1" x14ac:dyDescent="0.3">
      <c r="A142" s="7"/>
      <c r="B142" s="198" t="s">
        <v>220</v>
      </c>
      <c r="C142" s="199"/>
      <c r="D142" s="199"/>
      <c r="E142" s="200"/>
      <c r="F142" s="126"/>
      <c r="G142" s="127"/>
      <c r="H142" s="127"/>
      <c r="I142" s="127"/>
      <c r="J142" s="128"/>
    </row>
    <row r="143" spans="1:10" ht="36" customHeight="1" x14ac:dyDescent="0.25">
      <c r="A143" s="7"/>
      <c r="B143" s="103" t="s">
        <v>221</v>
      </c>
      <c r="C143" s="104"/>
      <c r="D143" s="104"/>
      <c r="E143" s="105"/>
      <c r="F143" s="106">
        <v>45540</v>
      </c>
      <c r="G143" s="107"/>
      <c r="H143" s="107"/>
      <c r="I143" s="107"/>
      <c r="J143" s="108"/>
    </row>
    <row r="144" spans="1:10" ht="36" customHeight="1" x14ac:dyDescent="0.25">
      <c r="A144" s="7"/>
      <c r="B144" s="103" t="s">
        <v>222</v>
      </c>
      <c r="C144" s="104"/>
      <c r="D144" s="104"/>
      <c r="E144" s="105"/>
      <c r="F144" s="106">
        <v>92340</v>
      </c>
      <c r="G144" s="107"/>
      <c r="H144" s="107"/>
      <c r="I144" s="107"/>
      <c r="J144" s="108"/>
    </row>
    <row r="145" spans="1:10" ht="36" customHeight="1" x14ac:dyDescent="0.25">
      <c r="A145" s="7"/>
      <c r="B145" s="103" t="s">
        <v>223</v>
      </c>
      <c r="C145" s="104"/>
      <c r="D145" s="104"/>
      <c r="E145" s="105"/>
      <c r="F145" s="106">
        <v>110340</v>
      </c>
      <c r="G145" s="107"/>
      <c r="H145" s="107"/>
      <c r="I145" s="107"/>
      <c r="J145" s="108"/>
    </row>
    <row r="146" spans="1:10" ht="36" customHeight="1" x14ac:dyDescent="0.25">
      <c r="A146" s="7"/>
      <c r="B146" s="103" t="s">
        <v>224</v>
      </c>
      <c r="C146" s="104"/>
      <c r="D146" s="104"/>
      <c r="E146" s="105"/>
      <c r="F146" s="106">
        <v>1080</v>
      </c>
      <c r="G146" s="107"/>
      <c r="H146" s="107"/>
      <c r="I146" s="107"/>
      <c r="J146" s="108"/>
    </row>
    <row r="147" spans="1:10" ht="36" customHeight="1" x14ac:dyDescent="0.25">
      <c r="A147" s="7"/>
      <c r="B147" s="103" t="s">
        <v>225</v>
      </c>
      <c r="C147" s="104"/>
      <c r="D147" s="104"/>
      <c r="E147" s="105"/>
      <c r="F147" s="106">
        <v>63540</v>
      </c>
      <c r="G147" s="107"/>
      <c r="H147" s="107"/>
      <c r="I147" s="107"/>
      <c r="J147" s="108"/>
    </row>
    <row r="148" spans="1:10" ht="36" customHeight="1" x14ac:dyDescent="0.25">
      <c r="A148" s="7"/>
      <c r="B148" s="103" t="s">
        <v>226</v>
      </c>
      <c r="C148" s="104"/>
      <c r="D148" s="104"/>
      <c r="E148" s="105"/>
      <c r="F148" s="106">
        <v>131940</v>
      </c>
      <c r="G148" s="107"/>
      <c r="H148" s="107"/>
      <c r="I148" s="107"/>
      <c r="J148" s="108"/>
    </row>
    <row r="149" spans="1:10" ht="36" customHeight="1" x14ac:dyDescent="0.25">
      <c r="A149" s="7"/>
      <c r="B149" s="103" t="s">
        <v>227</v>
      </c>
      <c r="C149" s="104"/>
      <c r="D149" s="104"/>
      <c r="E149" s="105"/>
      <c r="F149" s="106">
        <v>158940</v>
      </c>
      <c r="G149" s="107"/>
      <c r="H149" s="107"/>
      <c r="I149" s="107"/>
      <c r="J149" s="108"/>
    </row>
    <row r="150" spans="1:10" ht="36" customHeight="1" thickBot="1" x14ac:dyDescent="0.3">
      <c r="A150" s="7"/>
      <c r="B150" s="103" t="s">
        <v>228</v>
      </c>
      <c r="C150" s="104"/>
      <c r="D150" s="104"/>
      <c r="E150" s="105"/>
      <c r="F150" s="106">
        <v>1800</v>
      </c>
      <c r="G150" s="107"/>
      <c r="H150" s="107"/>
      <c r="I150" s="107"/>
      <c r="J150" s="108"/>
    </row>
    <row r="151" spans="1:10" ht="36" customHeight="1" x14ac:dyDescent="0.25">
      <c r="A151" s="7"/>
      <c r="B151" s="304" t="s">
        <v>208</v>
      </c>
      <c r="C151" s="305"/>
      <c r="D151" s="305"/>
      <c r="E151" s="305"/>
      <c r="F151" s="305"/>
      <c r="G151" s="305"/>
      <c r="H151" s="305"/>
      <c r="I151" s="305"/>
      <c r="J151" s="306"/>
    </row>
    <row r="152" spans="1:10" ht="36" customHeight="1" thickBot="1" x14ac:dyDescent="0.3">
      <c r="A152" s="7"/>
      <c r="B152" s="329" t="s">
        <v>229</v>
      </c>
      <c r="C152" s="329"/>
      <c r="D152" s="329"/>
      <c r="E152" s="329"/>
      <c r="F152" s="318">
        <v>150</v>
      </c>
      <c r="G152" s="318"/>
      <c r="H152" s="318"/>
      <c r="I152" s="318"/>
      <c r="J152" s="319"/>
    </row>
    <row r="153" spans="1:10" ht="24" customHeight="1" thickBot="1" x14ac:dyDescent="0.3">
      <c r="A153" s="7" t="s">
        <v>111</v>
      </c>
      <c r="B153" s="97"/>
      <c r="C153" s="98"/>
      <c r="D153" s="98"/>
      <c r="E153" s="99"/>
      <c r="F153" s="100"/>
      <c r="G153" s="101"/>
      <c r="H153" s="101"/>
      <c r="I153" s="101"/>
      <c r="J153" s="102"/>
    </row>
    <row r="154" spans="1:10" ht="54" customHeight="1" thickBot="1" x14ac:dyDescent="0.3">
      <c r="A154" s="7" t="s">
        <v>111</v>
      </c>
      <c r="B154" s="349" t="s">
        <v>294</v>
      </c>
      <c r="C154" s="350"/>
      <c r="D154" s="350"/>
      <c r="E154" s="351"/>
      <c r="F154" s="352"/>
      <c r="G154" s="353"/>
      <c r="H154" s="353"/>
      <c r="I154" s="353"/>
      <c r="J154" s="354"/>
    </row>
    <row r="155" spans="1:10" ht="36" customHeight="1" thickBot="1" x14ac:dyDescent="0.3">
      <c r="A155" s="7" t="s">
        <v>111</v>
      </c>
      <c r="B155" s="355" t="s">
        <v>295</v>
      </c>
      <c r="C155" s="356"/>
      <c r="D155" s="356"/>
      <c r="E155" s="357"/>
      <c r="F155" s="46"/>
      <c r="G155" s="46"/>
      <c r="H155" s="46"/>
      <c r="I155" s="46"/>
      <c r="J155" s="47"/>
    </row>
    <row r="156" spans="1:10" ht="36" customHeight="1" thickBot="1" x14ac:dyDescent="0.3">
      <c r="A156" s="7"/>
      <c r="B156" s="355" t="s">
        <v>296</v>
      </c>
      <c r="C156" s="356"/>
      <c r="D156" s="356"/>
      <c r="E156" s="357"/>
      <c r="F156" s="46"/>
      <c r="G156" s="46"/>
      <c r="H156" s="46"/>
      <c r="I156" s="46"/>
      <c r="J156" s="46"/>
    </row>
    <row r="157" spans="1:10" ht="18" customHeight="1" x14ac:dyDescent="0.25">
      <c r="A157" s="7"/>
      <c r="B157" s="27"/>
      <c r="C157" s="28"/>
      <c r="D157" s="28"/>
      <c r="E157" s="28"/>
      <c r="F157" s="29"/>
      <c r="G157" s="29"/>
      <c r="H157" s="29"/>
      <c r="I157" s="29"/>
      <c r="J157" s="29"/>
    </row>
    <row r="158" spans="1:10" ht="67.5" customHeight="1" x14ac:dyDescent="0.25">
      <c r="A158" s="7"/>
      <c r="B158" s="85" t="s">
        <v>297</v>
      </c>
      <c r="C158" s="85"/>
      <c r="D158" s="85"/>
      <c r="E158" s="85"/>
      <c r="F158" s="85"/>
      <c r="G158" s="85"/>
      <c r="H158" s="85"/>
      <c r="I158" s="85"/>
      <c r="J158" s="85"/>
    </row>
    <row r="159" spans="1:10" ht="27" customHeight="1" x14ac:dyDescent="0.25">
      <c r="A159" s="7" t="s">
        <v>113</v>
      </c>
      <c r="B159" s="85" t="s">
        <v>232</v>
      </c>
      <c r="C159" s="85"/>
      <c r="D159" s="85"/>
      <c r="E159" s="85"/>
      <c r="F159" s="85"/>
      <c r="G159" s="85"/>
      <c r="H159" s="85"/>
      <c r="I159" s="85"/>
      <c r="J159" s="85"/>
    </row>
    <row r="160" spans="1:10" ht="18" customHeight="1" x14ac:dyDescent="0.25">
      <c r="A160" s="7"/>
      <c r="B160" s="27"/>
      <c r="C160" s="28"/>
      <c r="D160" s="28"/>
      <c r="E160" s="28"/>
      <c r="F160" s="29"/>
      <c r="G160" s="29"/>
      <c r="H160" s="29"/>
      <c r="I160" s="29"/>
      <c r="J160" s="29"/>
    </row>
    <row r="161" spans="1:10" s="48" customFormat="1" ht="36" customHeight="1" thickBot="1" x14ac:dyDescent="0.3">
      <c r="B161" s="340" t="s">
        <v>298</v>
      </c>
      <c r="C161" s="340"/>
      <c r="D161" s="340"/>
      <c r="E161" s="340"/>
      <c r="F161" s="340"/>
      <c r="G161" s="340"/>
      <c r="H161" s="340"/>
      <c r="I161" s="340"/>
    </row>
    <row r="162" spans="1:10" s="32" customFormat="1" ht="36" customHeight="1" thickBot="1" x14ac:dyDescent="0.3">
      <c r="B162" s="341" t="s">
        <v>299</v>
      </c>
      <c r="C162" s="342"/>
      <c r="D162" s="342"/>
      <c r="E162" s="342"/>
      <c r="F162" s="342"/>
      <c r="G162" s="342"/>
      <c r="H162" s="342"/>
      <c r="I162" s="343"/>
    </row>
    <row r="163" spans="1:10" ht="82.5" customHeight="1" thickBot="1" x14ac:dyDescent="0.3">
      <c r="B163" s="344" t="s">
        <v>300</v>
      </c>
      <c r="C163" s="345"/>
      <c r="D163" s="346" t="s">
        <v>301</v>
      </c>
      <c r="E163" s="347"/>
      <c r="F163" s="348"/>
      <c r="G163" s="347" t="s">
        <v>302</v>
      </c>
      <c r="H163" s="347"/>
      <c r="I163" s="348"/>
      <c r="J163" s="8"/>
    </row>
    <row r="164" spans="1:10" ht="36" customHeight="1" x14ac:dyDescent="0.25">
      <c r="B164" s="330" t="s">
        <v>303</v>
      </c>
      <c r="C164" s="331"/>
      <c r="D164" s="332" t="s">
        <v>304</v>
      </c>
      <c r="E164" s="332"/>
      <c r="F164" s="332"/>
      <c r="G164" s="334">
        <v>2190</v>
      </c>
      <c r="H164" s="332"/>
      <c r="I164" s="335"/>
      <c r="J164" s="8"/>
    </row>
    <row r="165" spans="1:10" ht="36" customHeight="1" x14ac:dyDescent="0.25">
      <c r="B165" s="336" t="s">
        <v>305</v>
      </c>
      <c r="C165" s="337"/>
      <c r="D165" s="333"/>
      <c r="E165" s="333"/>
      <c r="F165" s="333"/>
      <c r="G165" s="338">
        <v>1590</v>
      </c>
      <c r="H165" s="333"/>
      <c r="I165" s="339"/>
      <c r="J165" s="8"/>
    </row>
    <row r="166" spans="1:10" ht="36" customHeight="1" x14ac:dyDescent="0.25">
      <c r="B166" s="336" t="s">
        <v>306</v>
      </c>
      <c r="C166" s="337"/>
      <c r="D166" s="333"/>
      <c r="E166" s="333"/>
      <c r="F166" s="333"/>
      <c r="G166" s="338">
        <v>1440</v>
      </c>
      <c r="H166" s="333"/>
      <c r="I166" s="339"/>
      <c r="J166" s="8"/>
    </row>
    <row r="167" spans="1:10" ht="54" customHeight="1" x14ac:dyDescent="0.25">
      <c r="B167" s="336" t="s">
        <v>307</v>
      </c>
      <c r="C167" s="337"/>
      <c r="D167" s="333"/>
      <c r="E167" s="333"/>
      <c r="F167" s="333"/>
      <c r="G167" s="338">
        <v>1290</v>
      </c>
      <c r="H167" s="333"/>
      <c r="I167" s="339"/>
      <c r="J167" s="8"/>
    </row>
    <row r="168" spans="1:10" ht="15" customHeight="1" x14ac:dyDescent="0.25">
      <c r="B168" s="49"/>
      <c r="C168" s="49"/>
      <c r="D168" s="50"/>
      <c r="E168" s="50"/>
      <c r="F168" s="50"/>
      <c r="G168" s="51"/>
      <c r="H168" s="50"/>
      <c r="I168" s="50"/>
      <c r="J168" s="8"/>
    </row>
    <row r="169" spans="1:10" ht="40.5" customHeight="1" x14ac:dyDescent="0.25">
      <c r="A169" s="7"/>
      <c r="B169" s="87" t="s">
        <v>233</v>
      </c>
      <c r="C169" s="87"/>
      <c r="D169" s="87"/>
      <c r="E169" s="87"/>
      <c r="F169" s="87"/>
      <c r="G169" s="87"/>
      <c r="H169" s="87"/>
      <c r="I169" s="87"/>
      <c r="J169" s="87"/>
    </row>
    <row r="170" spans="1:10" ht="18" customHeight="1" x14ac:dyDescent="0.25">
      <c r="A170" s="7"/>
    </row>
  </sheetData>
  <sheetProtection selectLockedCells="1" selectUnlockedCells="1"/>
  <mergeCells count="31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29:J129"/>
    <mergeCell ref="B130:E130"/>
    <mergeCell ref="F130:J130"/>
    <mergeCell ref="F131:J131"/>
    <mergeCell ref="B132:J132"/>
    <mergeCell ref="B133:E133"/>
    <mergeCell ref="F133:J133"/>
    <mergeCell ref="B126:E126"/>
    <mergeCell ref="F126:J126"/>
    <mergeCell ref="B127:E127"/>
    <mergeCell ref="F127:J127"/>
    <mergeCell ref="B128:E128"/>
    <mergeCell ref="F128:J128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3:E143"/>
    <mergeCell ref="F143:J143"/>
    <mergeCell ref="B144:E144"/>
    <mergeCell ref="F144:J144"/>
    <mergeCell ref="B145:E145"/>
    <mergeCell ref="F145:J145"/>
    <mergeCell ref="B140:E140"/>
    <mergeCell ref="F140:J140"/>
    <mergeCell ref="B141:E141"/>
    <mergeCell ref="F141:J141"/>
    <mergeCell ref="B142:E142"/>
    <mergeCell ref="F142:J142"/>
    <mergeCell ref="B149:E149"/>
    <mergeCell ref="F149:J149"/>
    <mergeCell ref="B150:E150"/>
    <mergeCell ref="F150:J150"/>
    <mergeCell ref="B151:J151"/>
    <mergeCell ref="B152:E152"/>
    <mergeCell ref="F152:J152"/>
    <mergeCell ref="B146:E146"/>
    <mergeCell ref="F146:J146"/>
    <mergeCell ref="B147:E147"/>
    <mergeCell ref="F147:J147"/>
    <mergeCell ref="B148:E148"/>
    <mergeCell ref="F148:J148"/>
    <mergeCell ref="B158:J158"/>
    <mergeCell ref="B159:J159"/>
    <mergeCell ref="B161:I161"/>
    <mergeCell ref="B162:I162"/>
    <mergeCell ref="B163:C163"/>
    <mergeCell ref="D163:F163"/>
    <mergeCell ref="G163:I163"/>
    <mergeCell ref="B153:E153"/>
    <mergeCell ref="F153:J153"/>
    <mergeCell ref="B154:E154"/>
    <mergeCell ref="F154:J154"/>
    <mergeCell ref="B155:E155"/>
    <mergeCell ref="B156:E156"/>
    <mergeCell ref="B169:J169"/>
    <mergeCell ref="B164:C164"/>
    <mergeCell ref="D164:F167"/>
    <mergeCell ref="G164:I164"/>
    <mergeCell ref="B165:C165"/>
    <mergeCell ref="G165:I165"/>
    <mergeCell ref="B166:C166"/>
    <mergeCell ref="G166:I166"/>
    <mergeCell ref="B167:C167"/>
    <mergeCell ref="G167:I167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9"/>
  <sheetViews>
    <sheetView view="pageBreakPreview" topLeftCell="B1" zoomScale="50" zoomScaleNormal="60" zoomScaleSheetLayoutView="5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16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22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25920</v>
      </c>
      <c r="G8" s="16">
        <f>H8*1.1</f>
        <v>23760.000000000004</v>
      </c>
      <c r="H8" s="16">
        <v>21600</v>
      </c>
      <c r="I8" s="16">
        <f>H8*0.75</f>
        <v>16200</v>
      </c>
      <c r="J8" s="16">
        <f>H8*0.5</f>
        <v>10800</v>
      </c>
    </row>
    <row r="9" spans="1:10" ht="36" customHeight="1" thickBot="1" x14ac:dyDescent="0.3">
      <c r="A9" s="7" t="s">
        <v>113</v>
      </c>
      <c r="B9" s="171" t="s">
        <v>114</v>
      </c>
      <c r="C9" s="172"/>
      <c r="D9" s="172"/>
      <c r="E9" s="120"/>
      <c r="F9" s="18">
        <f>H9*1.2</f>
        <v>36288</v>
      </c>
      <c r="G9" s="18">
        <f>H9*1.1</f>
        <v>33264</v>
      </c>
      <c r="H9" s="18">
        <v>30240</v>
      </c>
      <c r="I9" s="18">
        <f>H9*0.75</f>
        <v>22680</v>
      </c>
      <c r="J9" s="18">
        <f>H9*0.5</f>
        <v>15120</v>
      </c>
    </row>
    <row r="10" spans="1:10" ht="24" customHeight="1" thickBot="1" x14ac:dyDescent="0.3">
      <c r="A10" s="7"/>
      <c r="B10" s="97"/>
      <c r="C10" s="98"/>
      <c r="D10" s="98"/>
      <c r="E10" s="99"/>
      <c r="F10" s="371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6480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9360</v>
      </c>
      <c r="G12" s="185"/>
      <c r="H12" s="185"/>
      <c r="I12" s="185"/>
      <c r="J12" s="186"/>
    </row>
    <row r="13" spans="1:10" ht="24" customHeight="1" thickBot="1" x14ac:dyDescent="0.3">
      <c r="A13" s="7"/>
      <c r="B13" s="97"/>
      <c r="C13" s="98"/>
      <c r="D13" s="98"/>
      <c r="E13" s="99"/>
      <c r="F13" s="371"/>
      <c r="G13" s="101"/>
      <c r="H13" s="101"/>
      <c r="I13" s="101"/>
      <c r="J13" s="102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365">
        <v>720</v>
      </c>
      <c r="G14" s="366"/>
      <c r="H14" s="366"/>
      <c r="I14" s="366"/>
      <c r="J14" s="367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201">
        <v>1008</v>
      </c>
      <c r="G15" s="139"/>
      <c r="H15" s="139"/>
      <c r="I15" s="139"/>
      <c r="J15" s="202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2880 до 57600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2880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5760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8640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11520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14400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17280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20160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23040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25920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28800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31680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34560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37440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40320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43200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46080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48960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51840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54720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57600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7200 до 61920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7200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12240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7200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10080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12960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15840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18720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21600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24480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27360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30240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33120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36000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38880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41760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44640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47520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50400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53280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56160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59040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61920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360 до 24120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4320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5400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360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17280.000000000004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7200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20520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24119.999999999993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3060 до 59976</v>
      </c>
      <c r="G73" s="278"/>
      <c r="H73" s="278"/>
      <c r="I73" s="278"/>
      <c r="J73" s="279"/>
    </row>
    <row r="74" spans="1:10" ht="24" customHeight="1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15120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1512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3780</v>
      </c>
      <c r="G77" s="136"/>
      <c r="H77" s="136"/>
      <c r="I77" s="136"/>
      <c r="J77" s="137"/>
    </row>
    <row r="78" spans="1:10" ht="24" customHeight="1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21600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10800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7560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27360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32832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16200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18000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19800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59760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3060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10800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7200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59976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7200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5400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18000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30060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30240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15120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10800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38880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46656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23040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25200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28080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84240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10080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300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21168</v>
      </c>
      <c r="G113" s="42">
        <f>H113*1.1</f>
        <v>19404</v>
      </c>
      <c r="H113" s="42">
        <v>17640</v>
      </c>
      <c r="I113" s="42">
        <f>H113*0.75</f>
        <v>13230</v>
      </c>
      <c r="J113" s="43">
        <f>H113*0.5</f>
        <v>8820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27000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291</v>
      </c>
      <c r="C115" s="104"/>
      <c r="D115" s="104"/>
      <c r="E115" s="105"/>
      <c r="F115" s="106">
        <v>13320</v>
      </c>
      <c r="G115" s="107"/>
      <c r="H115" s="107"/>
      <c r="I115" s="107"/>
      <c r="J115" s="108"/>
    </row>
    <row r="116" spans="1:10" ht="36" customHeight="1" x14ac:dyDescent="0.25">
      <c r="A116" s="7" t="s">
        <v>111</v>
      </c>
      <c r="B116" s="103" t="s">
        <v>215</v>
      </c>
      <c r="C116" s="104"/>
      <c r="D116" s="104"/>
      <c r="E116" s="105"/>
      <c r="F116" s="106">
        <v>21600</v>
      </c>
      <c r="G116" s="107"/>
      <c r="H116" s="107"/>
      <c r="I116" s="107"/>
      <c r="J116" s="108"/>
    </row>
    <row r="117" spans="1:10" ht="36" customHeight="1" x14ac:dyDescent="0.25">
      <c r="A117" s="7" t="s">
        <v>113</v>
      </c>
      <c r="B117" s="103" t="s">
        <v>216</v>
      </c>
      <c r="C117" s="104"/>
      <c r="D117" s="104"/>
      <c r="E117" s="105"/>
      <c r="F117" s="41">
        <f>H117*1.2</f>
        <v>30240</v>
      </c>
      <c r="G117" s="42">
        <f>H117*1.1</f>
        <v>27720.000000000004</v>
      </c>
      <c r="H117" s="42">
        <v>25200</v>
      </c>
      <c r="I117" s="42">
        <f>H117*0.75</f>
        <v>18900</v>
      </c>
      <c r="J117" s="43">
        <f>H117*0.5</f>
        <v>12600</v>
      </c>
    </row>
    <row r="118" spans="1:10" ht="36" customHeight="1" x14ac:dyDescent="0.25">
      <c r="A118" s="7" t="s">
        <v>113</v>
      </c>
      <c r="B118" s="103" t="s">
        <v>217</v>
      </c>
      <c r="C118" s="104"/>
      <c r="D118" s="104"/>
      <c r="E118" s="105"/>
      <c r="F118" s="106">
        <v>38160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293</v>
      </c>
      <c r="C119" s="104"/>
      <c r="D119" s="104"/>
      <c r="E119" s="105"/>
      <c r="F119" s="106">
        <v>18720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103" t="s">
        <v>218</v>
      </c>
      <c r="C120" s="104"/>
      <c r="D120" s="104"/>
      <c r="E120" s="105"/>
      <c r="F120" s="106">
        <v>30240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219</v>
      </c>
      <c r="C121" s="104"/>
      <c r="D121" s="104"/>
      <c r="E121" s="138"/>
      <c r="F121" s="26">
        <f>H121*1.2</f>
        <v>15984</v>
      </c>
      <c r="G121" s="26">
        <f>H121*1.1</f>
        <v>14652.000000000002</v>
      </c>
      <c r="H121" s="26">
        <v>13320</v>
      </c>
      <c r="I121" s="26">
        <f>H121*0.75</f>
        <v>9990</v>
      </c>
      <c r="J121" s="26">
        <f>H121*0.5</f>
        <v>6660</v>
      </c>
    </row>
    <row r="122" spans="1:10" ht="54" customHeight="1" thickBot="1" x14ac:dyDescent="0.3">
      <c r="A122" s="7"/>
      <c r="B122" s="112" t="s">
        <v>220</v>
      </c>
      <c r="C122" s="113"/>
      <c r="D122" s="113"/>
      <c r="E122" s="114"/>
      <c r="F122" s="115"/>
      <c r="G122" s="116"/>
      <c r="H122" s="116"/>
      <c r="I122" s="116"/>
      <c r="J122" s="117"/>
    </row>
    <row r="123" spans="1:10" ht="36" customHeight="1" x14ac:dyDescent="0.25">
      <c r="A123" s="7"/>
      <c r="B123" s="118" t="s">
        <v>221</v>
      </c>
      <c r="C123" s="119"/>
      <c r="D123" s="119"/>
      <c r="E123" s="120"/>
      <c r="F123" s="121">
        <v>23760.000000000004</v>
      </c>
      <c r="G123" s="122"/>
      <c r="H123" s="122"/>
      <c r="I123" s="122"/>
      <c r="J123" s="123"/>
    </row>
    <row r="124" spans="1:10" ht="36" customHeight="1" x14ac:dyDescent="0.25">
      <c r="A124" s="7"/>
      <c r="B124" s="103" t="s">
        <v>222</v>
      </c>
      <c r="C124" s="104"/>
      <c r="D124" s="104"/>
      <c r="E124" s="105"/>
      <c r="F124" s="106">
        <v>47520.000000000007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223</v>
      </c>
      <c r="C125" s="104"/>
      <c r="D125" s="104"/>
      <c r="E125" s="105"/>
      <c r="F125" s="106">
        <v>59400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224</v>
      </c>
      <c r="C126" s="104"/>
      <c r="D126" s="104"/>
      <c r="E126" s="105"/>
      <c r="F126" s="106">
        <v>720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225</v>
      </c>
      <c r="C127" s="104"/>
      <c r="D127" s="104"/>
      <c r="E127" s="105"/>
      <c r="F127" s="106">
        <v>35640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226</v>
      </c>
      <c r="C128" s="104"/>
      <c r="D128" s="104"/>
      <c r="E128" s="105"/>
      <c r="F128" s="106">
        <v>71280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227</v>
      </c>
      <c r="C129" s="104"/>
      <c r="D129" s="104"/>
      <c r="E129" s="105"/>
      <c r="F129" s="106">
        <v>89279.999999999971</v>
      </c>
      <c r="G129" s="107"/>
      <c r="H129" s="107"/>
      <c r="I129" s="107"/>
      <c r="J129" s="108"/>
    </row>
    <row r="130" spans="1:10" ht="36" customHeight="1" thickBot="1" x14ac:dyDescent="0.3">
      <c r="A130" s="7"/>
      <c r="B130" s="132" t="s">
        <v>228</v>
      </c>
      <c r="C130" s="133"/>
      <c r="D130" s="133"/>
      <c r="E130" s="134"/>
      <c r="F130" s="368">
        <v>1080</v>
      </c>
      <c r="G130" s="369"/>
      <c r="H130" s="369"/>
      <c r="I130" s="369"/>
      <c r="J130" s="370"/>
    </row>
    <row r="131" spans="1:10" ht="36" customHeight="1" x14ac:dyDescent="0.25">
      <c r="A131" s="7"/>
      <c r="B131" s="304" t="s">
        <v>208</v>
      </c>
      <c r="C131" s="305"/>
      <c r="D131" s="305"/>
      <c r="E131" s="305"/>
      <c r="F131" s="305"/>
      <c r="G131" s="305"/>
      <c r="H131" s="305"/>
      <c r="I131" s="305"/>
      <c r="J131" s="306"/>
    </row>
    <row r="132" spans="1:10" ht="36" customHeight="1" thickBot="1" x14ac:dyDescent="0.3">
      <c r="A132" s="7"/>
      <c r="B132" s="329" t="s">
        <v>229</v>
      </c>
      <c r="C132" s="329"/>
      <c r="D132" s="329"/>
      <c r="E132" s="329"/>
      <c r="F132" s="318">
        <v>90</v>
      </c>
      <c r="G132" s="318"/>
      <c r="H132" s="318"/>
      <c r="I132" s="318"/>
      <c r="J132" s="319"/>
    </row>
    <row r="133" spans="1:10" ht="24" customHeight="1" thickBot="1" x14ac:dyDescent="0.3">
      <c r="A133" s="7"/>
      <c r="B133" s="97"/>
      <c r="C133" s="98"/>
      <c r="D133" s="98"/>
      <c r="E133" s="99"/>
      <c r="F133" s="100"/>
      <c r="G133" s="101"/>
      <c r="H133" s="101"/>
      <c r="I133" s="101"/>
      <c r="J133" s="102"/>
    </row>
    <row r="134" spans="1:10" ht="18" customHeight="1" x14ac:dyDescent="0.25">
      <c r="A134" s="7"/>
      <c r="B134" s="27"/>
      <c r="C134" s="28"/>
      <c r="D134" s="28"/>
      <c r="E134" s="28"/>
      <c r="F134" s="29"/>
      <c r="G134" s="29"/>
      <c r="H134" s="29"/>
      <c r="I134" s="29"/>
      <c r="J134" s="29"/>
    </row>
    <row r="135" spans="1:10" ht="67.5" customHeight="1" x14ac:dyDescent="0.25">
      <c r="A135" s="7"/>
      <c r="B135" s="85" t="s">
        <v>274</v>
      </c>
      <c r="C135" s="85"/>
      <c r="D135" s="85"/>
      <c r="E135" s="85"/>
      <c r="F135" s="85"/>
      <c r="G135" s="85"/>
      <c r="H135" s="85"/>
      <c r="I135" s="85"/>
      <c r="J135" s="85"/>
    </row>
    <row r="136" spans="1:10" ht="40.5" customHeight="1" x14ac:dyDescent="0.25">
      <c r="A136" s="7"/>
      <c r="B136" s="85" t="s">
        <v>231</v>
      </c>
      <c r="C136" s="85"/>
      <c r="D136" s="85"/>
      <c r="E136" s="85"/>
      <c r="F136" s="85"/>
      <c r="G136" s="85"/>
      <c r="H136" s="85"/>
      <c r="I136" s="85"/>
      <c r="J136" s="85"/>
    </row>
    <row r="137" spans="1:10" ht="27" customHeight="1" x14ac:dyDescent="0.25">
      <c r="A137" s="7" t="s">
        <v>113</v>
      </c>
      <c r="B137" s="86" t="s">
        <v>232</v>
      </c>
      <c r="C137" s="86"/>
      <c r="D137" s="86"/>
      <c r="E137" s="86"/>
      <c r="F137" s="86"/>
      <c r="G137" s="86"/>
      <c r="H137" s="86"/>
      <c r="I137" s="86"/>
      <c r="J137" s="86"/>
    </row>
    <row r="138" spans="1:10" ht="40.5" customHeight="1" x14ac:dyDescent="0.25">
      <c r="A138" s="7"/>
      <c r="B138" s="87" t="s">
        <v>233</v>
      </c>
      <c r="C138" s="87"/>
      <c r="D138" s="87"/>
      <c r="E138" s="87"/>
      <c r="F138" s="87"/>
      <c r="G138" s="87"/>
      <c r="H138" s="87"/>
      <c r="I138" s="87"/>
      <c r="J138" s="87"/>
    </row>
    <row r="139" spans="1:10" ht="18" customHeight="1" x14ac:dyDescent="0.25">
      <c r="A139" s="7"/>
    </row>
  </sheetData>
  <sheetProtection selectLockedCells="1" selectUnlockedCells="1"/>
  <mergeCells count="257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B122:E122"/>
    <mergeCell ref="F122:J122"/>
    <mergeCell ref="B115:E115"/>
    <mergeCell ref="F115:J115"/>
    <mergeCell ref="B116:E116"/>
    <mergeCell ref="F116:J116"/>
    <mergeCell ref="B117:E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3:E133"/>
    <mergeCell ref="F133:J133"/>
    <mergeCell ref="B135:J135"/>
    <mergeCell ref="B136:J136"/>
    <mergeCell ref="B137:J137"/>
    <mergeCell ref="B138:J138"/>
    <mergeCell ref="B129:E129"/>
    <mergeCell ref="F129:J129"/>
    <mergeCell ref="B130:E130"/>
    <mergeCell ref="F130:J130"/>
    <mergeCell ref="B131:J131"/>
    <mergeCell ref="B132:E132"/>
    <mergeCell ref="F132:J13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0"/>
  <sheetViews>
    <sheetView view="pageBreakPreview" zoomScale="60" zoomScaleNormal="60" workbookViewId="0">
      <pane ySplit="4" topLeftCell="A5" activePane="bottomLeft" state="frozen"/>
      <selection activeCell="B11" sqref="B11:E11"/>
      <selection pane="bottomLeft" sqref="A1:A1048576"/>
    </sheetView>
  </sheetViews>
  <sheetFormatPr defaultColWidth="24" defaultRowHeight="21" outlineLevelRow="1" x14ac:dyDescent="0.25"/>
  <cols>
    <col min="1" max="1" width="24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24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23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375" t="s">
        <v>105</v>
      </c>
      <c r="C6" s="376"/>
      <c r="D6" s="376"/>
      <c r="E6" s="377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97"/>
      <c r="C7" s="160"/>
      <c r="D7" s="160"/>
      <c r="E7" s="161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48600</v>
      </c>
      <c r="G8" s="16">
        <f>H8*1.1</f>
        <v>44550</v>
      </c>
      <c r="H8" s="16">
        <v>40500</v>
      </c>
      <c r="I8" s="16">
        <f>H8*0.75</f>
        <v>30375</v>
      </c>
      <c r="J8" s="16">
        <f>H8*0.5</f>
        <v>20250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68083.199999999997</v>
      </c>
      <c r="G9" s="18">
        <f>H9*1.1</f>
        <v>62409.600000000006</v>
      </c>
      <c r="H9" s="18">
        <v>56736</v>
      </c>
      <c r="I9" s="18">
        <f>H9*0.75</f>
        <v>42552</v>
      </c>
      <c r="J9" s="18">
        <f>H9*0.5</f>
        <v>28368</v>
      </c>
    </row>
    <row r="10" spans="1:10" ht="36" customHeight="1" thickBot="1" x14ac:dyDescent="0.3"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56160</v>
      </c>
      <c r="G11" s="16">
        <f>H11*1.1</f>
        <v>51480.000000000007</v>
      </c>
      <c r="H11" s="16">
        <v>46800</v>
      </c>
      <c r="I11" s="16">
        <f>H11*0.75</f>
        <v>35100</v>
      </c>
      <c r="J11" s="16">
        <f>H11*0.5</f>
        <v>23400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78624</v>
      </c>
      <c r="G12" s="18">
        <f>H12*1.1</f>
        <v>72072</v>
      </c>
      <c r="H12" s="18">
        <v>65520</v>
      </c>
      <c r="I12" s="18">
        <f>H12*0.75</f>
        <v>49140</v>
      </c>
      <c r="J12" s="18">
        <f>H12*0.5</f>
        <v>32760</v>
      </c>
    </row>
    <row r="13" spans="1:10" ht="24" thickBot="1" x14ac:dyDescent="0.3"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10202.4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14400</v>
      </c>
      <c r="G15" s="185"/>
      <c r="H15" s="185"/>
      <c r="I15" s="185"/>
      <c r="J15" s="186"/>
    </row>
    <row r="16" spans="1:10" ht="24" thickBot="1" x14ac:dyDescent="0.3"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2160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3024</v>
      </c>
      <c r="G18" s="107"/>
      <c r="H18" s="107"/>
      <c r="I18" s="107"/>
      <c r="J18" s="108"/>
    </row>
    <row r="19" spans="1:10" ht="24" thickBot="1" x14ac:dyDescent="0.3">
      <c r="B19" s="97"/>
      <c r="C19" s="160"/>
      <c r="D19" s="160"/>
      <c r="E19" s="161"/>
      <c r="F19" s="100"/>
      <c r="G19" s="101"/>
      <c r="H19" s="101"/>
      <c r="I19" s="101"/>
      <c r="J19" s="102"/>
    </row>
    <row r="20" spans="1:10" ht="36" customHeight="1" thickBot="1" x14ac:dyDescent="0.3">
      <c r="B20" s="162" t="s">
        <v>119</v>
      </c>
      <c r="C20" s="163"/>
      <c r="D20" s="163"/>
      <c r="E20" s="164"/>
      <c r="F20" s="165" t="str">
        <f>"Цена от "&amp;MIN($F$21:F40)&amp;" до "&amp;MAX($F$21:F40)</f>
        <v>Цена от 5400 до 108000</v>
      </c>
      <c r="G20" s="166"/>
      <c r="H20" s="166"/>
      <c r="I20" s="166"/>
      <c r="J20" s="167"/>
    </row>
    <row r="21" spans="1:10" ht="36" customHeight="1" outlineLevel="1" x14ac:dyDescent="0.25">
      <c r="B21" s="129" t="s">
        <v>120</v>
      </c>
      <c r="C21" s="130"/>
      <c r="D21" s="130"/>
      <c r="E21" s="131"/>
      <c r="F21" s="106">
        <v>5400</v>
      </c>
      <c r="G21" s="107"/>
      <c r="H21" s="107"/>
      <c r="I21" s="107"/>
      <c r="J21" s="108"/>
    </row>
    <row r="22" spans="1:10" ht="36" customHeight="1" outlineLevel="1" x14ac:dyDescent="0.25">
      <c r="B22" s="140" t="s">
        <v>121</v>
      </c>
      <c r="C22" s="141"/>
      <c r="D22" s="141"/>
      <c r="E22" s="142"/>
      <c r="F22" s="106">
        <v>10800</v>
      </c>
      <c r="G22" s="107"/>
      <c r="H22" s="107"/>
      <c r="I22" s="107"/>
      <c r="J22" s="108"/>
    </row>
    <row r="23" spans="1:10" ht="36" customHeight="1" outlineLevel="1" x14ac:dyDescent="0.25">
      <c r="B23" s="140" t="s">
        <v>122</v>
      </c>
      <c r="C23" s="141"/>
      <c r="D23" s="141"/>
      <c r="E23" s="142"/>
      <c r="F23" s="106">
        <v>16200</v>
      </c>
      <c r="G23" s="107"/>
      <c r="H23" s="107"/>
      <c r="I23" s="107"/>
      <c r="J23" s="108"/>
    </row>
    <row r="24" spans="1:10" ht="36" customHeight="1" outlineLevel="1" x14ac:dyDescent="0.25">
      <c r="B24" s="140" t="s">
        <v>123</v>
      </c>
      <c r="C24" s="141"/>
      <c r="D24" s="141"/>
      <c r="E24" s="142"/>
      <c r="F24" s="106">
        <v>21600</v>
      </c>
      <c r="G24" s="107"/>
      <c r="H24" s="107"/>
      <c r="I24" s="107"/>
      <c r="J24" s="108"/>
    </row>
    <row r="25" spans="1:10" ht="36" customHeight="1" outlineLevel="1" x14ac:dyDescent="0.25">
      <c r="B25" s="140" t="s">
        <v>124</v>
      </c>
      <c r="C25" s="141"/>
      <c r="D25" s="141"/>
      <c r="E25" s="142"/>
      <c r="F25" s="106">
        <v>27000</v>
      </c>
      <c r="G25" s="107"/>
      <c r="H25" s="107"/>
      <c r="I25" s="107"/>
      <c r="J25" s="108"/>
    </row>
    <row r="26" spans="1:10" ht="36" customHeight="1" outlineLevel="1" x14ac:dyDescent="0.25">
      <c r="B26" s="140" t="s">
        <v>125</v>
      </c>
      <c r="C26" s="141"/>
      <c r="D26" s="141"/>
      <c r="E26" s="142"/>
      <c r="F26" s="106">
        <v>32400</v>
      </c>
      <c r="G26" s="107"/>
      <c r="H26" s="107"/>
      <c r="I26" s="107"/>
      <c r="J26" s="108"/>
    </row>
    <row r="27" spans="1:10" ht="36" customHeight="1" outlineLevel="1" x14ac:dyDescent="0.25">
      <c r="B27" s="140" t="s">
        <v>126</v>
      </c>
      <c r="C27" s="141"/>
      <c r="D27" s="141"/>
      <c r="E27" s="142"/>
      <c r="F27" s="106">
        <v>37800</v>
      </c>
      <c r="G27" s="107"/>
      <c r="H27" s="107"/>
      <c r="I27" s="107"/>
      <c r="J27" s="108"/>
    </row>
    <row r="28" spans="1:10" ht="36" customHeight="1" outlineLevel="1" x14ac:dyDescent="0.25">
      <c r="B28" s="140" t="s">
        <v>127</v>
      </c>
      <c r="C28" s="141"/>
      <c r="D28" s="141"/>
      <c r="E28" s="142"/>
      <c r="F28" s="106">
        <v>43200</v>
      </c>
      <c r="G28" s="107"/>
      <c r="H28" s="107"/>
      <c r="I28" s="107"/>
      <c r="J28" s="108"/>
    </row>
    <row r="29" spans="1:10" ht="36" customHeight="1" outlineLevel="1" x14ac:dyDescent="0.25">
      <c r="B29" s="140" t="s">
        <v>128</v>
      </c>
      <c r="C29" s="141"/>
      <c r="D29" s="141"/>
      <c r="E29" s="142"/>
      <c r="F29" s="106">
        <v>48600</v>
      </c>
      <c r="G29" s="107"/>
      <c r="H29" s="107"/>
      <c r="I29" s="107"/>
      <c r="J29" s="108"/>
    </row>
    <row r="30" spans="1:10" ht="36" customHeight="1" outlineLevel="1" x14ac:dyDescent="0.25">
      <c r="B30" s="140" t="s">
        <v>129</v>
      </c>
      <c r="C30" s="141"/>
      <c r="D30" s="141"/>
      <c r="E30" s="142"/>
      <c r="F30" s="106">
        <v>54000</v>
      </c>
      <c r="G30" s="107"/>
      <c r="H30" s="107"/>
      <c r="I30" s="107"/>
      <c r="J30" s="108"/>
    </row>
    <row r="31" spans="1:10" ht="36" customHeight="1" outlineLevel="1" x14ac:dyDescent="0.25">
      <c r="B31" s="140" t="s">
        <v>130</v>
      </c>
      <c r="C31" s="141"/>
      <c r="D31" s="141"/>
      <c r="E31" s="142"/>
      <c r="F31" s="106">
        <v>59400</v>
      </c>
      <c r="G31" s="107"/>
      <c r="H31" s="107"/>
      <c r="I31" s="107"/>
      <c r="J31" s="108"/>
    </row>
    <row r="32" spans="1:10" ht="36" customHeight="1" outlineLevel="1" x14ac:dyDescent="0.25">
      <c r="B32" s="140" t="s">
        <v>131</v>
      </c>
      <c r="C32" s="141"/>
      <c r="D32" s="141"/>
      <c r="E32" s="142"/>
      <c r="F32" s="106">
        <v>64800</v>
      </c>
      <c r="G32" s="107"/>
      <c r="H32" s="107"/>
      <c r="I32" s="107"/>
      <c r="J32" s="108"/>
    </row>
    <row r="33" spans="2:10" ht="36" customHeight="1" outlineLevel="1" x14ac:dyDescent="0.25">
      <c r="B33" s="140" t="s">
        <v>132</v>
      </c>
      <c r="C33" s="141"/>
      <c r="D33" s="141"/>
      <c r="E33" s="142"/>
      <c r="F33" s="106">
        <v>70200</v>
      </c>
      <c r="G33" s="107"/>
      <c r="H33" s="107"/>
      <c r="I33" s="107"/>
      <c r="J33" s="108"/>
    </row>
    <row r="34" spans="2:10" ht="36" customHeight="1" outlineLevel="1" x14ac:dyDescent="0.25">
      <c r="B34" s="140" t="s">
        <v>133</v>
      </c>
      <c r="C34" s="141"/>
      <c r="D34" s="141"/>
      <c r="E34" s="142"/>
      <c r="F34" s="106">
        <v>75600</v>
      </c>
      <c r="G34" s="107"/>
      <c r="H34" s="107"/>
      <c r="I34" s="107"/>
      <c r="J34" s="108"/>
    </row>
    <row r="35" spans="2:10" ht="36" customHeight="1" outlineLevel="1" x14ac:dyDescent="0.25">
      <c r="B35" s="140" t="s">
        <v>134</v>
      </c>
      <c r="C35" s="141"/>
      <c r="D35" s="141"/>
      <c r="E35" s="142"/>
      <c r="F35" s="106">
        <v>81000</v>
      </c>
      <c r="G35" s="107"/>
      <c r="H35" s="107"/>
      <c r="I35" s="107"/>
      <c r="J35" s="108"/>
    </row>
    <row r="36" spans="2:10" ht="36" customHeight="1" outlineLevel="1" x14ac:dyDescent="0.25">
      <c r="B36" s="140" t="s">
        <v>135</v>
      </c>
      <c r="C36" s="141"/>
      <c r="D36" s="141"/>
      <c r="E36" s="142"/>
      <c r="F36" s="106">
        <v>86400</v>
      </c>
      <c r="G36" s="107"/>
      <c r="H36" s="107"/>
      <c r="I36" s="107"/>
      <c r="J36" s="108"/>
    </row>
    <row r="37" spans="2:10" ht="36" customHeight="1" outlineLevel="1" x14ac:dyDescent="0.25">
      <c r="B37" s="140" t="s">
        <v>136</v>
      </c>
      <c r="C37" s="141"/>
      <c r="D37" s="141"/>
      <c r="E37" s="142"/>
      <c r="F37" s="106">
        <v>91800</v>
      </c>
      <c r="G37" s="107"/>
      <c r="H37" s="107"/>
      <c r="I37" s="107"/>
      <c r="J37" s="108"/>
    </row>
    <row r="38" spans="2:10" ht="36" customHeight="1" outlineLevel="1" x14ac:dyDescent="0.25">
      <c r="B38" s="140" t="s">
        <v>137</v>
      </c>
      <c r="C38" s="141"/>
      <c r="D38" s="141"/>
      <c r="E38" s="142"/>
      <c r="F38" s="106">
        <v>97200</v>
      </c>
      <c r="G38" s="107"/>
      <c r="H38" s="107"/>
      <c r="I38" s="107"/>
      <c r="J38" s="108"/>
    </row>
    <row r="39" spans="2:10" ht="36" customHeight="1" outlineLevel="1" x14ac:dyDescent="0.25">
      <c r="B39" s="140" t="s">
        <v>138</v>
      </c>
      <c r="C39" s="141"/>
      <c r="D39" s="141"/>
      <c r="E39" s="142"/>
      <c r="F39" s="106">
        <v>102600</v>
      </c>
      <c r="G39" s="107"/>
      <c r="H39" s="107"/>
      <c r="I39" s="107"/>
      <c r="J39" s="108"/>
    </row>
    <row r="40" spans="2:10" ht="36" customHeight="1" outlineLevel="1" thickBot="1" x14ac:dyDescent="0.3">
      <c r="B40" s="140" t="s">
        <v>139</v>
      </c>
      <c r="C40" s="141"/>
      <c r="D40" s="141"/>
      <c r="E40" s="142"/>
      <c r="F40" s="106">
        <v>108000</v>
      </c>
      <c r="G40" s="107"/>
      <c r="H40" s="107"/>
      <c r="I40" s="107"/>
      <c r="J40" s="108"/>
    </row>
    <row r="41" spans="2:10" ht="36" customHeight="1" thickBot="1" x14ac:dyDescent="0.3">
      <c r="B41" s="358" t="s">
        <v>140</v>
      </c>
      <c r="C41" s="359"/>
      <c r="D41" s="359"/>
      <c r="E41" s="360"/>
      <c r="F41" s="152" t="str">
        <f>"Цена от "&amp;MIN(F42:F63)&amp;" до "&amp;MAX(F42:F63)</f>
        <v>Цена от 10800 до 116100</v>
      </c>
      <c r="G41" s="153"/>
      <c r="H41" s="153"/>
      <c r="I41" s="153"/>
      <c r="J41" s="154"/>
    </row>
    <row r="42" spans="2:10" ht="36" customHeight="1" outlineLevel="1" x14ac:dyDescent="0.25">
      <c r="B42" s="129" t="s">
        <v>141</v>
      </c>
      <c r="C42" s="130"/>
      <c r="D42" s="130"/>
      <c r="E42" s="131"/>
      <c r="F42" s="157">
        <v>10800</v>
      </c>
      <c r="G42" s="158"/>
      <c r="H42" s="158"/>
      <c r="I42" s="158"/>
      <c r="J42" s="159"/>
    </row>
    <row r="43" spans="2:10" ht="36" customHeight="1" outlineLevel="1" x14ac:dyDescent="0.25">
      <c r="B43" s="140" t="s">
        <v>142</v>
      </c>
      <c r="C43" s="141"/>
      <c r="D43" s="141"/>
      <c r="E43" s="142"/>
      <c r="F43" s="106">
        <v>16797.599999999999</v>
      </c>
      <c r="G43" s="107"/>
      <c r="H43" s="107"/>
      <c r="I43" s="107"/>
      <c r="J43" s="108"/>
    </row>
    <row r="44" spans="2:10" ht="36" customHeight="1" outlineLevel="1" x14ac:dyDescent="0.25">
      <c r="B44" s="140" t="s">
        <v>143</v>
      </c>
      <c r="C44" s="141"/>
      <c r="D44" s="141"/>
      <c r="E44" s="142"/>
      <c r="F44" s="106">
        <v>13500</v>
      </c>
      <c r="G44" s="107"/>
      <c r="H44" s="107"/>
      <c r="I44" s="107"/>
      <c r="J44" s="108"/>
    </row>
    <row r="45" spans="2:10" ht="36" customHeight="1" outlineLevel="1" x14ac:dyDescent="0.25">
      <c r="B45" s="140" t="s">
        <v>144</v>
      </c>
      <c r="C45" s="141"/>
      <c r="D45" s="141"/>
      <c r="E45" s="142"/>
      <c r="F45" s="106">
        <v>18900</v>
      </c>
      <c r="G45" s="107"/>
      <c r="H45" s="107"/>
      <c r="I45" s="107"/>
      <c r="J45" s="108"/>
    </row>
    <row r="46" spans="2:10" ht="36" customHeight="1" outlineLevel="1" x14ac:dyDescent="0.25">
      <c r="B46" s="140" t="s">
        <v>145</v>
      </c>
      <c r="C46" s="141"/>
      <c r="D46" s="141"/>
      <c r="E46" s="142"/>
      <c r="F46" s="106">
        <v>24300</v>
      </c>
      <c r="G46" s="107"/>
      <c r="H46" s="107"/>
      <c r="I46" s="107"/>
      <c r="J46" s="108"/>
    </row>
    <row r="47" spans="2:10" ht="36" customHeight="1" outlineLevel="1" x14ac:dyDescent="0.25">
      <c r="B47" s="140" t="s">
        <v>146</v>
      </c>
      <c r="C47" s="141"/>
      <c r="D47" s="141"/>
      <c r="E47" s="142"/>
      <c r="F47" s="106">
        <v>29700</v>
      </c>
      <c r="G47" s="107"/>
      <c r="H47" s="107"/>
      <c r="I47" s="107"/>
      <c r="J47" s="108"/>
    </row>
    <row r="48" spans="2:10" ht="36" customHeight="1" outlineLevel="1" x14ac:dyDescent="0.25">
      <c r="B48" s="140" t="s">
        <v>147</v>
      </c>
      <c r="C48" s="141"/>
      <c r="D48" s="141"/>
      <c r="E48" s="142"/>
      <c r="F48" s="106">
        <v>35100</v>
      </c>
      <c r="G48" s="107"/>
      <c r="H48" s="107"/>
      <c r="I48" s="107"/>
      <c r="J48" s="108"/>
    </row>
    <row r="49" spans="2:10" ht="36" customHeight="1" outlineLevel="1" x14ac:dyDescent="0.25">
      <c r="B49" s="140" t="s">
        <v>148</v>
      </c>
      <c r="C49" s="141"/>
      <c r="D49" s="141"/>
      <c r="E49" s="142"/>
      <c r="F49" s="106">
        <v>40500</v>
      </c>
      <c r="G49" s="107"/>
      <c r="H49" s="107"/>
      <c r="I49" s="107"/>
      <c r="J49" s="108"/>
    </row>
    <row r="50" spans="2:10" ht="36" customHeight="1" outlineLevel="1" x14ac:dyDescent="0.25">
      <c r="B50" s="140" t="s">
        <v>149</v>
      </c>
      <c r="C50" s="141"/>
      <c r="D50" s="141"/>
      <c r="E50" s="142"/>
      <c r="F50" s="106">
        <v>45900</v>
      </c>
      <c r="G50" s="107"/>
      <c r="H50" s="107"/>
      <c r="I50" s="107"/>
      <c r="J50" s="108"/>
    </row>
    <row r="51" spans="2:10" ht="36" customHeight="1" outlineLevel="1" x14ac:dyDescent="0.25">
      <c r="B51" s="140" t="s">
        <v>150</v>
      </c>
      <c r="C51" s="141"/>
      <c r="D51" s="141"/>
      <c r="E51" s="142"/>
      <c r="F51" s="106">
        <v>51300</v>
      </c>
      <c r="G51" s="107"/>
      <c r="H51" s="107"/>
      <c r="I51" s="107"/>
      <c r="J51" s="108"/>
    </row>
    <row r="52" spans="2:10" ht="36" customHeight="1" outlineLevel="1" x14ac:dyDescent="0.25">
      <c r="B52" s="140" t="s">
        <v>151</v>
      </c>
      <c r="C52" s="141"/>
      <c r="D52" s="141"/>
      <c r="E52" s="142"/>
      <c r="F52" s="106">
        <v>56700</v>
      </c>
      <c r="G52" s="107"/>
      <c r="H52" s="107"/>
      <c r="I52" s="107"/>
      <c r="J52" s="108"/>
    </row>
    <row r="53" spans="2:10" ht="36" customHeight="1" outlineLevel="1" x14ac:dyDescent="0.25">
      <c r="B53" s="140" t="s">
        <v>152</v>
      </c>
      <c r="C53" s="141"/>
      <c r="D53" s="141"/>
      <c r="E53" s="142"/>
      <c r="F53" s="106">
        <v>62100</v>
      </c>
      <c r="G53" s="107"/>
      <c r="H53" s="107"/>
      <c r="I53" s="107"/>
      <c r="J53" s="108"/>
    </row>
    <row r="54" spans="2:10" ht="36" customHeight="1" outlineLevel="1" x14ac:dyDescent="0.25">
      <c r="B54" s="140" t="s">
        <v>153</v>
      </c>
      <c r="C54" s="141"/>
      <c r="D54" s="141"/>
      <c r="E54" s="142"/>
      <c r="F54" s="106">
        <v>67500</v>
      </c>
      <c r="G54" s="107"/>
      <c r="H54" s="107"/>
      <c r="I54" s="107"/>
      <c r="J54" s="108"/>
    </row>
    <row r="55" spans="2:10" ht="36" customHeight="1" outlineLevel="1" x14ac:dyDescent="0.25">
      <c r="B55" s="140" t="s">
        <v>154</v>
      </c>
      <c r="C55" s="141"/>
      <c r="D55" s="141"/>
      <c r="E55" s="142"/>
      <c r="F55" s="106">
        <v>72900</v>
      </c>
      <c r="G55" s="107"/>
      <c r="H55" s="107"/>
      <c r="I55" s="107"/>
      <c r="J55" s="108"/>
    </row>
    <row r="56" spans="2:10" ht="36" customHeight="1" outlineLevel="1" x14ac:dyDescent="0.25">
      <c r="B56" s="140" t="s">
        <v>155</v>
      </c>
      <c r="C56" s="141"/>
      <c r="D56" s="141"/>
      <c r="E56" s="142"/>
      <c r="F56" s="106">
        <v>78300</v>
      </c>
      <c r="G56" s="107"/>
      <c r="H56" s="107"/>
      <c r="I56" s="107"/>
      <c r="J56" s="108"/>
    </row>
    <row r="57" spans="2:10" ht="36" customHeight="1" outlineLevel="1" x14ac:dyDescent="0.25">
      <c r="B57" s="140" t="s">
        <v>156</v>
      </c>
      <c r="C57" s="141"/>
      <c r="D57" s="141"/>
      <c r="E57" s="142"/>
      <c r="F57" s="106">
        <v>83700</v>
      </c>
      <c r="G57" s="107"/>
      <c r="H57" s="107"/>
      <c r="I57" s="107"/>
      <c r="J57" s="108"/>
    </row>
    <row r="58" spans="2:10" ht="36" customHeight="1" outlineLevel="1" x14ac:dyDescent="0.25">
      <c r="B58" s="140" t="s">
        <v>157</v>
      </c>
      <c r="C58" s="141"/>
      <c r="D58" s="141"/>
      <c r="E58" s="142"/>
      <c r="F58" s="106">
        <v>89100</v>
      </c>
      <c r="G58" s="107"/>
      <c r="H58" s="107"/>
      <c r="I58" s="107"/>
      <c r="J58" s="108"/>
    </row>
    <row r="59" spans="2:10" ht="36" customHeight="1" outlineLevel="1" x14ac:dyDescent="0.25">
      <c r="B59" s="140" t="s">
        <v>158</v>
      </c>
      <c r="C59" s="141"/>
      <c r="D59" s="141"/>
      <c r="E59" s="142"/>
      <c r="F59" s="106">
        <v>94500</v>
      </c>
      <c r="G59" s="107"/>
      <c r="H59" s="107"/>
      <c r="I59" s="107"/>
      <c r="J59" s="108"/>
    </row>
    <row r="60" spans="2:10" ht="36" customHeight="1" outlineLevel="1" x14ac:dyDescent="0.25">
      <c r="B60" s="140" t="s">
        <v>159</v>
      </c>
      <c r="C60" s="141"/>
      <c r="D60" s="141"/>
      <c r="E60" s="142"/>
      <c r="F60" s="106">
        <v>99900</v>
      </c>
      <c r="G60" s="107"/>
      <c r="H60" s="107"/>
      <c r="I60" s="107"/>
      <c r="J60" s="108"/>
    </row>
    <row r="61" spans="2:10" ht="36" customHeight="1" outlineLevel="1" x14ac:dyDescent="0.25">
      <c r="B61" s="140" t="s">
        <v>160</v>
      </c>
      <c r="C61" s="141"/>
      <c r="D61" s="141"/>
      <c r="E61" s="142"/>
      <c r="F61" s="106">
        <v>105300</v>
      </c>
      <c r="G61" s="107"/>
      <c r="H61" s="107"/>
      <c r="I61" s="107"/>
      <c r="J61" s="108"/>
    </row>
    <row r="62" spans="2:10" ht="36" customHeight="1" outlineLevel="1" x14ac:dyDescent="0.25">
      <c r="B62" s="140" t="s">
        <v>161</v>
      </c>
      <c r="C62" s="141"/>
      <c r="D62" s="141"/>
      <c r="E62" s="142"/>
      <c r="F62" s="106">
        <v>110700</v>
      </c>
      <c r="G62" s="107"/>
      <c r="H62" s="107"/>
      <c r="I62" s="107"/>
      <c r="J62" s="108"/>
    </row>
    <row r="63" spans="2:10" ht="36" customHeight="1" outlineLevel="1" thickBot="1" x14ac:dyDescent="0.3">
      <c r="B63" s="372" t="s">
        <v>162</v>
      </c>
      <c r="C63" s="373"/>
      <c r="D63" s="373"/>
      <c r="E63" s="374"/>
      <c r="F63" s="106">
        <v>116100</v>
      </c>
      <c r="G63" s="107"/>
      <c r="H63" s="107"/>
      <c r="I63" s="107"/>
      <c r="J63" s="108"/>
    </row>
    <row r="64" spans="2:10" ht="36" customHeight="1" thickBot="1" x14ac:dyDescent="0.3">
      <c r="B64" s="358" t="s">
        <v>163</v>
      </c>
      <c r="C64" s="359"/>
      <c r="D64" s="359"/>
      <c r="E64" s="360"/>
      <c r="F64" s="152" t="str">
        <f>"Цена от "&amp;MIN(F65:F75)&amp;" до "&amp;MAX(F65:F75)</f>
        <v>Цена от 2160 до 36000</v>
      </c>
      <c r="G64" s="153"/>
      <c r="H64" s="153"/>
      <c r="I64" s="153"/>
      <c r="J64" s="154"/>
    </row>
    <row r="65" spans="2:10" ht="36" customHeight="1" x14ac:dyDescent="0.25">
      <c r="B65" s="129" t="s">
        <v>164</v>
      </c>
      <c r="C65" s="130"/>
      <c r="D65" s="130"/>
      <c r="E65" s="131"/>
      <c r="F65" s="106">
        <v>6300</v>
      </c>
      <c r="G65" s="107"/>
      <c r="H65" s="107"/>
      <c r="I65" s="107"/>
      <c r="J65" s="108"/>
    </row>
    <row r="66" spans="2:10" ht="36" customHeight="1" x14ac:dyDescent="0.25">
      <c r="B66" s="140" t="s">
        <v>165</v>
      </c>
      <c r="C66" s="141"/>
      <c r="D66" s="141"/>
      <c r="E66" s="142"/>
      <c r="F66" s="106">
        <v>7200</v>
      </c>
      <c r="G66" s="107"/>
      <c r="H66" s="107"/>
      <c r="I66" s="107"/>
      <c r="J66" s="108"/>
    </row>
    <row r="67" spans="2:10" ht="36" customHeight="1" x14ac:dyDescent="0.25">
      <c r="B67" s="140" t="s">
        <v>237</v>
      </c>
      <c r="C67" s="141"/>
      <c r="D67" s="141"/>
      <c r="E67" s="142"/>
      <c r="F67" s="106">
        <v>4500</v>
      </c>
      <c r="G67" s="107"/>
      <c r="H67" s="107"/>
      <c r="I67" s="107"/>
      <c r="J67" s="108"/>
    </row>
    <row r="68" spans="2:10" ht="36" customHeight="1" x14ac:dyDescent="0.25">
      <c r="B68" s="140" t="s">
        <v>167</v>
      </c>
      <c r="C68" s="141"/>
      <c r="D68" s="141"/>
      <c r="E68" s="142"/>
      <c r="F68" s="121">
        <v>36000</v>
      </c>
      <c r="G68" s="122"/>
      <c r="H68" s="122"/>
      <c r="I68" s="122"/>
      <c r="J68" s="123"/>
    </row>
    <row r="69" spans="2:10" ht="36" customHeight="1" x14ac:dyDescent="0.25">
      <c r="B69" s="140" t="s">
        <v>168</v>
      </c>
      <c r="C69" s="141"/>
      <c r="D69" s="141"/>
      <c r="E69" s="142"/>
      <c r="F69" s="106">
        <v>12600</v>
      </c>
      <c r="G69" s="107"/>
      <c r="H69" s="107"/>
      <c r="I69" s="107"/>
      <c r="J69" s="108"/>
    </row>
    <row r="70" spans="2:10" ht="36" customHeight="1" x14ac:dyDescent="0.25">
      <c r="B70" s="140" t="s">
        <v>169</v>
      </c>
      <c r="C70" s="141"/>
      <c r="D70" s="141"/>
      <c r="E70" s="142"/>
      <c r="F70" s="106">
        <v>27000</v>
      </c>
      <c r="G70" s="107"/>
      <c r="H70" s="107"/>
      <c r="I70" s="107"/>
      <c r="J70" s="108"/>
    </row>
    <row r="71" spans="2:10" ht="36" customHeight="1" x14ac:dyDescent="0.25">
      <c r="B71" s="140" t="s">
        <v>170</v>
      </c>
      <c r="C71" s="141"/>
      <c r="D71" s="141"/>
      <c r="E71" s="142"/>
      <c r="F71" s="106">
        <v>2160</v>
      </c>
      <c r="G71" s="107"/>
      <c r="H71" s="107"/>
      <c r="I71" s="107"/>
      <c r="J71" s="108"/>
    </row>
    <row r="72" spans="2:10" ht="36" customHeight="1" x14ac:dyDescent="0.25">
      <c r="B72" s="140" t="s">
        <v>171</v>
      </c>
      <c r="C72" s="141"/>
      <c r="D72" s="141"/>
      <c r="E72" s="142"/>
      <c r="F72" s="106">
        <v>2160</v>
      </c>
      <c r="G72" s="107"/>
      <c r="H72" s="107"/>
      <c r="I72" s="107"/>
      <c r="J72" s="108"/>
    </row>
    <row r="73" spans="2:10" ht="36" customHeight="1" x14ac:dyDescent="0.25">
      <c r="B73" s="140" t="s">
        <v>172</v>
      </c>
      <c r="C73" s="141"/>
      <c r="D73" s="141"/>
      <c r="E73" s="142"/>
      <c r="F73" s="106">
        <v>4320</v>
      </c>
      <c r="G73" s="107"/>
      <c r="H73" s="107"/>
      <c r="I73" s="107"/>
      <c r="J73" s="108"/>
    </row>
    <row r="74" spans="2:10" ht="36" customHeight="1" x14ac:dyDescent="0.25">
      <c r="B74" s="140" t="s">
        <v>173</v>
      </c>
      <c r="C74" s="141"/>
      <c r="D74" s="141"/>
      <c r="E74" s="142"/>
      <c r="F74" s="106">
        <v>6480</v>
      </c>
      <c r="G74" s="107"/>
      <c r="H74" s="107"/>
      <c r="I74" s="107"/>
      <c r="J74" s="108"/>
    </row>
    <row r="75" spans="2:10" ht="36" customHeight="1" thickBot="1" x14ac:dyDescent="0.3">
      <c r="B75" s="372" t="s">
        <v>174</v>
      </c>
      <c r="C75" s="373"/>
      <c r="D75" s="373"/>
      <c r="E75" s="374"/>
      <c r="F75" s="106">
        <v>21600</v>
      </c>
      <c r="G75" s="107"/>
      <c r="H75" s="107"/>
      <c r="I75" s="107"/>
      <c r="J75" s="108"/>
    </row>
    <row r="76" spans="2:10" ht="54" customHeight="1" thickBot="1" x14ac:dyDescent="0.3">
      <c r="B76" s="143" t="s">
        <v>238</v>
      </c>
      <c r="C76" s="144"/>
      <c r="D76" s="144"/>
      <c r="E76" s="145"/>
      <c r="F76" s="277" t="str">
        <f>"Цена от "&amp;MIN(F78,F82:J83,H116,F84:J95)&amp;" до "&amp;MAX(F78,,H116,F82:J83,F84:J95)</f>
        <v>Цена от 6300 до 126000</v>
      </c>
      <c r="G76" s="278"/>
      <c r="H76" s="278"/>
      <c r="I76" s="278"/>
      <c r="J76" s="279"/>
    </row>
    <row r="77" spans="2:10" ht="24" thickBot="1" x14ac:dyDescent="0.3">
      <c r="B77" s="97"/>
      <c r="C77" s="160"/>
      <c r="D77" s="160"/>
      <c r="E77" s="161"/>
      <c r="F77" s="100"/>
      <c r="G77" s="101"/>
      <c r="H77" s="101"/>
      <c r="I77" s="101"/>
      <c r="J77" s="102"/>
    </row>
    <row r="78" spans="2:10" ht="36" customHeight="1" x14ac:dyDescent="0.25">
      <c r="B78" s="187" t="s">
        <v>176</v>
      </c>
      <c r="C78" s="188"/>
      <c r="D78" s="188"/>
      <c r="E78" s="189"/>
      <c r="F78" s="106">
        <v>34200</v>
      </c>
      <c r="G78" s="107"/>
      <c r="H78" s="107"/>
      <c r="I78" s="107"/>
      <c r="J78" s="108"/>
    </row>
    <row r="79" spans="2:10" ht="36" customHeight="1" thickBot="1" x14ac:dyDescent="0.3">
      <c r="B79" s="241" t="s">
        <v>177</v>
      </c>
      <c r="C79" s="242"/>
      <c r="D79" s="242"/>
      <c r="E79" s="243"/>
      <c r="F79" s="135">
        <v>3420</v>
      </c>
      <c r="G79" s="136"/>
      <c r="H79" s="136"/>
      <c r="I79" s="136"/>
      <c r="J79" s="137"/>
    </row>
    <row r="80" spans="2:10" ht="36" customHeight="1" thickBot="1" x14ac:dyDescent="0.3">
      <c r="B80" s="241" t="s">
        <v>178</v>
      </c>
      <c r="C80" s="242"/>
      <c r="D80" s="242"/>
      <c r="E80" s="243"/>
      <c r="F80" s="135">
        <v>8550</v>
      </c>
      <c r="G80" s="136"/>
      <c r="H80" s="136"/>
      <c r="I80" s="136"/>
      <c r="J80" s="137"/>
    </row>
    <row r="81" spans="1:10" ht="24" thickBot="1" x14ac:dyDescent="0.3">
      <c r="B81" s="97"/>
      <c r="C81" s="160"/>
      <c r="D81" s="160"/>
      <c r="E81" s="161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87" t="s">
        <v>179</v>
      </c>
      <c r="C82" s="188"/>
      <c r="D82" s="188"/>
      <c r="E82" s="189"/>
      <c r="F82" s="121">
        <v>34200</v>
      </c>
      <c r="G82" s="122"/>
      <c r="H82" s="122"/>
      <c r="I82" s="122"/>
      <c r="J82" s="123"/>
    </row>
    <row r="83" spans="1:10" ht="39.75" customHeight="1" x14ac:dyDescent="0.25">
      <c r="A83" s="7" t="s">
        <v>111</v>
      </c>
      <c r="B83" s="140" t="s">
        <v>180</v>
      </c>
      <c r="C83" s="141"/>
      <c r="D83" s="141"/>
      <c r="E83" s="142"/>
      <c r="F83" s="106">
        <v>40500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181</v>
      </c>
      <c r="C84" s="104"/>
      <c r="D84" s="104"/>
      <c r="E84" s="105"/>
      <c r="F84" s="106">
        <v>81000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182</v>
      </c>
      <c r="C85" s="104"/>
      <c r="D85" s="104"/>
      <c r="E85" s="105"/>
      <c r="F85" s="106">
        <v>34200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183</v>
      </c>
      <c r="C86" s="104"/>
      <c r="D86" s="104"/>
      <c r="E86" s="105"/>
      <c r="F86" s="106">
        <v>41040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184</v>
      </c>
      <c r="C87" s="104"/>
      <c r="D87" s="104"/>
      <c r="E87" s="105"/>
      <c r="F87" s="106">
        <v>33300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185</v>
      </c>
      <c r="C88" s="104"/>
      <c r="D88" s="104"/>
      <c r="E88" s="105"/>
      <c r="F88" s="106">
        <v>72000</v>
      </c>
      <c r="G88" s="107"/>
      <c r="H88" s="107"/>
      <c r="I88" s="107"/>
      <c r="J88" s="108"/>
    </row>
    <row r="89" spans="1:10" ht="36" customHeight="1" x14ac:dyDescent="0.25">
      <c r="A89" s="7" t="s">
        <v>111</v>
      </c>
      <c r="B89" s="103" t="s">
        <v>186</v>
      </c>
      <c r="C89" s="104"/>
      <c r="D89" s="104"/>
      <c r="E89" s="105"/>
      <c r="F89" s="106">
        <v>126000</v>
      </c>
      <c r="G89" s="107"/>
      <c r="H89" s="107"/>
      <c r="I89" s="107"/>
      <c r="J89" s="108"/>
    </row>
    <row r="90" spans="1:10" ht="36" customHeight="1" x14ac:dyDescent="0.25">
      <c r="B90" s="103" t="s">
        <v>187</v>
      </c>
      <c r="C90" s="104"/>
      <c r="D90" s="104"/>
      <c r="E90" s="105"/>
      <c r="F90" s="106">
        <v>42012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18" t="s">
        <v>188</v>
      </c>
      <c r="C91" s="119"/>
      <c r="D91" s="119"/>
      <c r="E91" s="120"/>
      <c r="F91" s="106">
        <v>6300</v>
      </c>
      <c r="G91" s="107"/>
      <c r="H91" s="107"/>
      <c r="I91" s="107"/>
      <c r="J91" s="108"/>
    </row>
    <row r="92" spans="1:10" ht="36" customHeight="1" x14ac:dyDescent="0.25">
      <c r="B92" s="140" t="s">
        <v>189</v>
      </c>
      <c r="C92" s="141"/>
      <c r="D92" s="141"/>
      <c r="E92" s="142"/>
      <c r="F92" s="106">
        <v>24300</v>
      </c>
      <c r="G92" s="107"/>
      <c r="H92" s="107"/>
      <c r="I92" s="107"/>
      <c r="J92" s="108"/>
    </row>
    <row r="93" spans="1:10" ht="36" customHeight="1" x14ac:dyDescent="0.25">
      <c r="B93" s="140" t="s">
        <v>190</v>
      </c>
      <c r="C93" s="141"/>
      <c r="D93" s="141"/>
      <c r="E93" s="142"/>
      <c r="F93" s="106">
        <v>18000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40" t="s">
        <v>191</v>
      </c>
      <c r="C94" s="141"/>
      <c r="D94" s="141"/>
      <c r="E94" s="142"/>
      <c r="F94" s="106">
        <v>63000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192</v>
      </c>
      <c r="C95" s="104"/>
      <c r="D95" s="104"/>
      <c r="E95" s="105"/>
      <c r="F95" s="106">
        <v>30600</v>
      </c>
      <c r="G95" s="107"/>
      <c r="H95" s="107"/>
      <c r="I95" s="107"/>
      <c r="J95" s="108"/>
    </row>
    <row r="96" spans="1:10" ht="36" customHeight="1" x14ac:dyDescent="0.25">
      <c r="B96" s="103" t="s">
        <v>193</v>
      </c>
      <c r="C96" s="104"/>
      <c r="D96" s="104"/>
      <c r="E96" s="105"/>
      <c r="F96" s="106">
        <v>6300</v>
      </c>
      <c r="G96" s="107"/>
      <c r="H96" s="107"/>
      <c r="I96" s="107"/>
      <c r="J96" s="108"/>
    </row>
    <row r="97" spans="1:10" ht="36" customHeight="1" x14ac:dyDescent="0.25">
      <c r="B97" s="103" t="s">
        <v>194</v>
      </c>
      <c r="C97" s="104"/>
      <c r="D97" s="104"/>
      <c r="E97" s="105"/>
      <c r="F97" s="106">
        <v>34200</v>
      </c>
      <c r="G97" s="107"/>
      <c r="H97" s="107"/>
      <c r="I97" s="107"/>
      <c r="J97" s="108"/>
    </row>
    <row r="98" spans="1:10" ht="36" customHeight="1" x14ac:dyDescent="0.25">
      <c r="B98" s="103" t="s">
        <v>195</v>
      </c>
      <c r="C98" s="104"/>
      <c r="D98" s="104"/>
      <c r="E98" s="138"/>
      <c r="F98" s="106">
        <v>30060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106">
        <v>48240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106">
        <v>56880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106">
        <v>113760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106">
        <v>48240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135">
        <v>57888</v>
      </c>
      <c r="G103" s="136"/>
      <c r="H103" s="136"/>
      <c r="I103" s="136"/>
      <c r="J103" s="137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106">
        <v>46800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106">
        <v>100800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106">
        <v>176400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204</v>
      </c>
      <c r="C107" s="104"/>
      <c r="D107" s="104"/>
      <c r="E107" s="105"/>
      <c r="F107" s="106">
        <v>9360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106">
        <v>88560</v>
      </c>
      <c r="G108" s="107"/>
      <c r="H108" s="107"/>
      <c r="I108" s="107"/>
      <c r="J108" s="108"/>
    </row>
    <row r="109" spans="1:10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106">
        <v>43200</v>
      </c>
      <c r="G109" s="107"/>
      <c r="H109" s="107"/>
      <c r="I109" s="107"/>
      <c r="J109" s="108"/>
    </row>
    <row r="110" spans="1:10" ht="36" customHeight="1" thickBot="1" x14ac:dyDescent="0.3"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7" t="s">
        <v>111</v>
      </c>
      <c r="B116" s="140" t="s">
        <v>213</v>
      </c>
      <c r="C116" s="141"/>
      <c r="D116" s="141"/>
      <c r="E116" s="142"/>
      <c r="F116" s="41">
        <f>H116*1.2</f>
        <v>21600</v>
      </c>
      <c r="G116" s="42">
        <f>H116*1.1</f>
        <v>19800</v>
      </c>
      <c r="H116" s="42">
        <v>18000</v>
      </c>
      <c r="I116" s="42">
        <f>H116*0.75</f>
        <v>13500</v>
      </c>
      <c r="J116" s="43">
        <f>H116*0.5</f>
        <v>9000</v>
      </c>
    </row>
    <row r="117" spans="1:10" ht="36" customHeight="1" x14ac:dyDescent="0.25">
      <c r="A117" s="7" t="s">
        <v>111</v>
      </c>
      <c r="B117" s="103" t="s">
        <v>214</v>
      </c>
      <c r="C117" s="104"/>
      <c r="D117" s="104"/>
      <c r="E117" s="105"/>
      <c r="F117" s="106">
        <v>18000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106">
        <v>30600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41">
        <f>H119*1.2</f>
        <v>30240</v>
      </c>
      <c r="G119" s="42">
        <f>H119*1.1</f>
        <v>27720.000000000004</v>
      </c>
      <c r="H119" s="42">
        <v>25200</v>
      </c>
      <c r="I119" s="42">
        <f>H119*0.75</f>
        <v>18900</v>
      </c>
      <c r="J119" s="43">
        <f>H119*0.5</f>
        <v>12600</v>
      </c>
    </row>
    <row r="120" spans="1:10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106">
        <v>25200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106">
        <v>43200</v>
      </c>
      <c r="G121" s="107"/>
      <c r="H121" s="107"/>
      <c r="I121" s="107"/>
      <c r="J121" s="108"/>
    </row>
    <row r="122" spans="1:10" ht="36" customHeight="1" thickBot="1" x14ac:dyDescent="0.3">
      <c r="B122" s="103" t="s">
        <v>219</v>
      </c>
      <c r="C122" s="104"/>
      <c r="D122" s="104"/>
      <c r="E122" s="138"/>
      <c r="F122" s="26">
        <f>H122*1.2</f>
        <v>21600</v>
      </c>
      <c r="G122" s="26">
        <f>H122*1.1</f>
        <v>19800</v>
      </c>
      <c r="H122" s="26">
        <v>18000</v>
      </c>
      <c r="I122" s="26">
        <f>H122*0.75</f>
        <v>13500</v>
      </c>
      <c r="J122" s="26">
        <f>H122*0.5</f>
        <v>9000</v>
      </c>
    </row>
    <row r="123" spans="1:10" ht="54" customHeight="1" thickBot="1" x14ac:dyDescent="0.3"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B124" s="118" t="s">
        <v>221</v>
      </c>
      <c r="C124" s="119"/>
      <c r="D124" s="119"/>
      <c r="E124" s="120"/>
      <c r="F124" s="121">
        <v>42300</v>
      </c>
      <c r="G124" s="122"/>
      <c r="H124" s="122"/>
      <c r="I124" s="122"/>
      <c r="J124" s="123"/>
    </row>
    <row r="125" spans="1:10" ht="36" customHeight="1" x14ac:dyDescent="0.25">
      <c r="B125" s="103" t="s">
        <v>222</v>
      </c>
      <c r="C125" s="104"/>
      <c r="D125" s="104"/>
      <c r="E125" s="105"/>
      <c r="F125" s="106">
        <v>81000</v>
      </c>
      <c r="G125" s="107"/>
      <c r="H125" s="107"/>
      <c r="I125" s="107"/>
      <c r="J125" s="108"/>
    </row>
    <row r="126" spans="1:10" ht="36" customHeight="1" x14ac:dyDescent="0.25">
      <c r="B126" s="103" t="s">
        <v>223</v>
      </c>
      <c r="C126" s="104"/>
      <c r="D126" s="104"/>
      <c r="E126" s="105"/>
      <c r="F126" s="106">
        <v>102600</v>
      </c>
      <c r="G126" s="107"/>
      <c r="H126" s="107"/>
      <c r="I126" s="107"/>
      <c r="J126" s="108"/>
    </row>
    <row r="127" spans="1:10" ht="36" customHeight="1" x14ac:dyDescent="0.25">
      <c r="B127" s="103" t="s">
        <v>224</v>
      </c>
      <c r="C127" s="104"/>
      <c r="D127" s="104"/>
      <c r="E127" s="105"/>
      <c r="F127" s="106">
        <v>2160</v>
      </c>
      <c r="G127" s="107"/>
      <c r="H127" s="107"/>
      <c r="I127" s="107"/>
      <c r="J127" s="108"/>
    </row>
    <row r="128" spans="1:10" ht="36" customHeight="1" x14ac:dyDescent="0.25">
      <c r="B128" s="103" t="s">
        <v>225</v>
      </c>
      <c r="C128" s="104"/>
      <c r="D128" s="104"/>
      <c r="E128" s="105"/>
      <c r="F128" s="106">
        <v>63000</v>
      </c>
      <c r="G128" s="107"/>
      <c r="H128" s="107"/>
      <c r="I128" s="107"/>
      <c r="J128" s="108"/>
    </row>
    <row r="129" spans="1:10" ht="36" customHeight="1" x14ac:dyDescent="0.25">
      <c r="B129" s="103" t="s">
        <v>226</v>
      </c>
      <c r="C129" s="104"/>
      <c r="D129" s="104"/>
      <c r="E129" s="105"/>
      <c r="F129" s="106">
        <v>117000</v>
      </c>
      <c r="G129" s="107"/>
      <c r="H129" s="107"/>
      <c r="I129" s="107"/>
      <c r="J129" s="108"/>
    </row>
    <row r="130" spans="1:10" ht="36" customHeight="1" x14ac:dyDescent="0.25">
      <c r="B130" s="103" t="s">
        <v>227</v>
      </c>
      <c r="C130" s="104"/>
      <c r="D130" s="104"/>
      <c r="E130" s="105"/>
      <c r="F130" s="106">
        <v>162000</v>
      </c>
      <c r="G130" s="107"/>
      <c r="H130" s="107"/>
      <c r="I130" s="107"/>
      <c r="J130" s="108"/>
    </row>
    <row r="131" spans="1:10" ht="36" customHeight="1" thickBot="1" x14ac:dyDescent="0.3">
      <c r="B131" s="109" t="s">
        <v>228</v>
      </c>
      <c r="C131" s="110"/>
      <c r="D131" s="110"/>
      <c r="E131" s="111"/>
      <c r="F131" s="94">
        <v>3240</v>
      </c>
      <c r="G131" s="95"/>
      <c r="H131" s="95"/>
      <c r="I131" s="95"/>
      <c r="J131" s="96"/>
    </row>
    <row r="132" spans="1:10" ht="36" customHeight="1" x14ac:dyDescent="0.25"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  <c r="J133" s="319"/>
    </row>
    <row r="134" spans="1:10" ht="24" thickBot="1" x14ac:dyDescent="0.3">
      <c r="B134" s="97"/>
      <c r="C134" s="98"/>
      <c r="D134" s="98"/>
      <c r="E134" s="99"/>
      <c r="F134" s="100"/>
      <c r="G134" s="101"/>
      <c r="H134" s="101"/>
      <c r="I134" s="101"/>
      <c r="J134" s="102"/>
    </row>
    <row r="135" spans="1:10" ht="18" customHeight="1" x14ac:dyDescent="0.25"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ht="67.5" customHeight="1" x14ac:dyDescent="0.25"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0.5" customHeight="1" x14ac:dyDescent="0.25"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27" customHeight="1" x14ac:dyDescent="0.25">
      <c r="A138" s="7" t="s">
        <v>113</v>
      </c>
      <c r="B138" s="86" t="s">
        <v>232</v>
      </c>
      <c r="C138" s="86"/>
      <c r="D138" s="86"/>
      <c r="E138" s="86"/>
      <c r="F138" s="86"/>
      <c r="G138" s="86"/>
      <c r="H138" s="86"/>
      <c r="I138" s="86"/>
      <c r="J138" s="86"/>
    </row>
    <row r="139" spans="1:10" ht="40.5" customHeight="1" x14ac:dyDescent="0.25"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18" customHeight="1" x14ac:dyDescent="0.25"/>
  </sheetData>
  <sheetProtection selectLockedCells="1" selectUnlockedCells="1"/>
  <mergeCells count="257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F110:J110"/>
    <mergeCell ref="B111:J111"/>
    <mergeCell ref="B105:E105"/>
    <mergeCell ref="F105:J105"/>
    <mergeCell ref="B106:E106"/>
    <mergeCell ref="F106:J106"/>
    <mergeCell ref="B107:E107"/>
    <mergeCell ref="F107:J107"/>
    <mergeCell ref="B115:E115"/>
    <mergeCell ref="F115:J115"/>
    <mergeCell ref="B116:E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19:E119"/>
    <mergeCell ref="B120:E120"/>
    <mergeCell ref="F120:J120"/>
    <mergeCell ref="B121:E121"/>
    <mergeCell ref="F121:J121"/>
    <mergeCell ref="B122:E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7:J137"/>
    <mergeCell ref="B138:J138"/>
    <mergeCell ref="B139:J139"/>
    <mergeCell ref="B132:J132"/>
    <mergeCell ref="B133:E133"/>
    <mergeCell ref="F133:J133"/>
    <mergeCell ref="B134:E134"/>
    <mergeCell ref="F134:J134"/>
    <mergeCell ref="B136:J13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49"/>
  <sheetViews>
    <sheetView view="pageBreakPreview" zoomScale="50" zoomScaleNormal="60" zoomScaleSheetLayoutView="50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23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24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34754.400000000001</v>
      </c>
      <c r="G8" s="16">
        <f>H8*1.1</f>
        <v>31858.200000000004</v>
      </c>
      <c r="H8" s="16">
        <v>28962</v>
      </c>
      <c r="I8" s="16">
        <f>H8*0.75</f>
        <v>21721.5</v>
      </c>
      <c r="J8" s="16">
        <f>H8*0.5</f>
        <v>14481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73008</v>
      </c>
      <c r="G9" s="18">
        <f>H9*1.1</f>
        <v>66924</v>
      </c>
      <c r="H9" s="18">
        <v>60840</v>
      </c>
      <c r="I9" s="18">
        <f>H9*0.75</f>
        <v>45630</v>
      </c>
      <c r="J9" s="18">
        <f>H9*0.5</f>
        <v>30420</v>
      </c>
    </row>
    <row r="10" spans="1:10" ht="22.5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40197.599999999999</v>
      </c>
      <c r="G11" s="16">
        <f>H11*1.1</f>
        <v>36847.800000000003</v>
      </c>
      <c r="H11" s="16">
        <v>33498</v>
      </c>
      <c r="I11" s="16">
        <f>H11*0.75</f>
        <v>25123.5</v>
      </c>
      <c r="J11" s="16">
        <f>H11*0.5</f>
        <v>16749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84499.199999999997</v>
      </c>
      <c r="G12" s="18">
        <f>H12*1.1</f>
        <v>77457.600000000006</v>
      </c>
      <c r="H12" s="18">
        <v>70416</v>
      </c>
      <c r="I12" s="18">
        <f>H12*0.75</f>
        <v>52812</v>
      </c>
      <c r="J12" s="18">
        <f>H12*0.5</f>
        <v>35208</v>
      </c>
    </row>
    <row r="13" spans="1:10" ht="24" customHeight="1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7938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17280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1080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2304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"&amp;MIN($F$21:F40)&amp;" до "&amp;MAX($F$21:F40)</f>
        <v>Цена от 6552 до 131040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6552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13104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19656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26208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32760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39312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45864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52416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58968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65520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72072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78624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85176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91728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98280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104832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111384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117936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124488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131040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10080 до 140868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10080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15156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16380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22932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29484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36036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42588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49140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55692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62244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68796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75348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81900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88452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95004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101556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108108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114660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121212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127764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134316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140868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1710 до 41580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4554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165</v>
      </c>
      <c r="C66" s="104"/>
      <c r="D66" s="104"/>
      <c r="E66" s="105"/>
      <c r="F66" s="106">
        <v>34344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2448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41580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8118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25128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1710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1710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3420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5130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28800</v>
      </c>
      <c r="G75" s="107"/>
      <c r="H75" s="107"/>
      <c r="I75" s="107"/>
      <c r="J75" s="108"/>
    </row>
    <row r="76" spans="1:10" ht="54" customHeight="1" thickBot="1" x14ac:dyDescent="0.3">
      <c r="A76" s="7"/>
      <c r="B76" s="198" t="s">
        <v>238</v>
      </c>
      <c r="C76" s="199"/>
      <c r="D76" s="199"/>
      <c r="E76" s="200"/>
      <c r="F76" s="126" t="str">
        <f>"Цена от "&amp;MIN(F78,F82:F95)&amp;" до "&amp;MAX(F78,F82:F95)</f>
        <v>Цена от 3402 до 826488</v>
      </c>
      <c r="G76" s="127"/>
      <c r="H76" s="127"/>
      <c r="I76" s="127"/>
      <c r="J76" s="128"/>
    </row>
    <row r="77" spans="1:10" ht="24" customHeight="1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42840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06">
        <v>4284</v>
      </c>
      <c r="G79" s="107"/>
      <c r="H79" s="107"/>
      <c r="I79" s="107"/>
      <c r="J79" s="108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06">
        <v>10710</v>
      </c>
      <c r="G80" s="107"/>
      <c r="H80" s="107"/>
      <c r="I80" s="107"/>
      <c r="J80" s="108"/>
    </row>
    <row r="81" spans="1:10" ht="24" customHeight="1" thickBot="1" x14ac:dyDescent="0.3">
      <c r="A81" s="7"/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03" t="s">
        <v>179</v>
      </c>
      <c r="C82" s="104"/>
      <c r="D82" s="104"/>
      <c r="E82" s="105"/>
      <c r="F82" s="106">
        <v>27018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40" t="s">
        <v>180</v>
      </c>
      <c r="C83" s="141"/>
      <c r="D83" s="141"/>
      <c r="E83" s="142"/>
      <c r="F83" s="106">
        <v>21348</v>
      </c>
      <c r="G83" s="107"/>
      <c r="H83" s="107"/>
      <c r="I83" s="107"/>
      <c r="J83" s="108"/>
    </row>
    <row r="84" spans="1:10" ht="36" customHeight="1" x14ac:dyDescent="0.25">
      <c r="B84" s="103" t="s">
        <v>290</v>
      </c>
      <c r="C84" s="104"/>
      <c r="D84" s="104"/>
      <c r="E84" s="105"/>
      <c r="F84" s="106">
        <v>826488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181</v>
      </c>
      <c r="C85" s="104"/>
      <c r="D85" s="104"/>
      <c r="E85" s="105"/>
      <c r="F85" s="106">
        <v>47808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182</v>
      </c>
      <c r="C86" s="104"/>
      <c r="D86" s="104"/>
      <c r="E86" s="105"/>
      <c r="F86" s="106">
        <v>27000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183</v>
      </c>
      <c r="C87" s="104"/>
      <c r="D87" s="104"/>
      <c r="E87" s="105"/>
      <c r="F87" s="106">
        <v>32400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184</v>
      </c>
      <c r="C88" s="104"/>
      <c r="D88" s="104"/>
      <c r="E88" s="105"/>
      <c r="F88" s="106">
        <v>19458</v>
      </c>
      <c r="G88" s="107"/>
      <c r="H88" s="107"/>
      <c r="I88" s="107"/>
      <c r="J88" s="108"/>
    </row>
    <row r="89" spans="1:10" ht="36" customHeight="1" x14ac:dyDescent="0.25">
      <c r="A89" s="7" t="s">
        <v>111</v>
      </c>
      <c r="B89" s="103" t="s">
        <v>185</v>
      </c>
      <c r="C89" s="104"/>
      <c r="D89" s="104"/>
      <c r="E89" s="105"/>
      <c r="F89" s="106">
        <v>23220</v>
      </c>
      <c r="G89" s="107"/>
      <c r="H89" s="107"/>
      <c r="I89" s="107"/>
      <c r="J89" s="108"/>
    </row>
    <row r="90" spans="1:10" ht="36" customHeight="1" x14ac:dyDescent="0.25">
      <c r="A90" s="7" t="s">
        <v>111</v>
      </c>
      <c r="B90" s="103" t="s">
        <v>186</v>
      </c>
      <c r="C90" s="104"/>
      <c r="D90" s="104"/>
      <c r="E90" s="105"/>
      <c r="F90" s="106">
        <v>83700</v>
      </c>
      <c r="G90" s="107"/>
      <c r="H90" s="107"/>
      <c r="I90" s="107"/>
      <c r="J90" s="108"/>
    </row>
    <row r="91" spans="1:10" ht="36" customHeight="1" x14ac:dyDescent="0.25">
      <c r="A91" s="7"/>
      <c r="B91" s="103" t="s">
        <v>187</v>
      </c>
      <c r="C91" s="104"/>
      <c r="D91" s="104"/>
      <c r="E91" s="105"/>
      <c r="F91" s="106">
        <v>51030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18" t="s">
        <v>188</v>
      </c>
      <c r="C92" s="119"/>
      <c r="D92" s="119"/>
      <c r="E92" s="120"/>
      <c r="F92" s="106">
        <v>3402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189</v>
      </c>
      <c r="C93" s="104"/>
      <c r="D93" s="104"/>
      <c r="E93" s="105"/>
      <c r="F93" s="106">
        <v>17568</v>
      </c>
      <c r="G93" s="107"/>
      <c r="H93" s="107"/>
      <c r="I93" s="107"/>
      <c r="J93" s="108"/>
    </row>
    <row r="94" spans="1:10" ht="36" customHeight="1" x14ac:dyDescent="0.25">
      <c r="B94" s="103" t="s">
        <v>190</v>
      </c>
      <c r="C94" s="104"/>
      <c r="D94" s="104"/>
      <c r="E94" s="105"/>
      <c r="F94" s="106">
        <v>13824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192</v>
      </c>
      <c r="C95" s="104"/>
      <c r="D95" s="104"/>
      <c r="E95" s="105"/>
      <c r="F95" s="106">
        <v>8100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193</v>
      </c>
      <c r="C96" s="104"/>
      <c r="D96" s="104"/>
      <c r="E96" s="105"/>
      <c r="F96" s="106">
        <v>4536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106">
        <v>24030</v>
      </c>
      <c r="G97" s="107"/>
      <c r="H97" s="107"/>
      <c r="I97" s="107"/>
      <c r="J97" s="108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106">
        <v>30060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106">
        <v>56880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106">
        <v>45360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106">
        <v>100800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106">
        <v>56880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106">
        <v>68256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106">
        <v>41040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106">
        <v>48960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106">
        <v>176400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18" t="s">
        <v>204</v>
      </c>
      <c r="C107" s="119"/>
      <c r="D107" s="119"/>
      <c r="E107" s="120"/>
      <c r="F107" s="106">
        <v>7200</v>
      </c>
      <c r="G107" s="107"/>
      <c r="H107" s="107"/>
      <c r="I107" s="107"/>
      <c r="J107" s="108"/>
    </row>
    <row r="108" spans="1:10" ht="36" customHeight="1" thickBot="1" x14ac:dyDescent="0.3">
      <c r="A108" s="7" t="s">
        <v>113</v>
      </c>
      <c r="B108" s="103" t="s">
        <v>206</v>
      </c>
      <c r="C108" s="104"/>
      <c r="D108" s="104"/>
      <c r="E108" s="105"/>
      <c r="F108" s="106">
        <v>17280</v>
      </c>
      <c r="G108" s="107"/>
      <c r="H108" s="107"/>
      <c r="I108" s="107"/>
      <c r="J108" s="108"/>
    </row>
    <row r="109" spans="1:10" ht="22.5" customHeight="1" x14ac:dyDescent="0.25">
      <c r="A109" s="7" t="s">
        <v>111</v>
      </c>
      <c r="B109" s="88" t="s">
        <v>208</v>
      </c>
      <c r="C109" s="89"/>
      <c r="D109" s="89"/>
      <c r="E109" s="89"/>
      <c r="F109" s="89"/>
      <c r="G109" s="89"/>
      <c r="H109" s="89"/>
      <c r="I109" s="89"/>
      <c r="J109" s="90"/>
    </row>
    <row r="110" spans="1:10" ht="36" customHeight="1" thickBot="1" x14ac:dyDescent="0.3">
      <c r="A110" s="7"/>
      <c r="B110" s="140" t="s">
        <v>191</v>
      </c>
      <c r="C110" s="141"/>
      <c r="D110" s="141"/>
      <c r="E110" s="142"/>
      <c r="F110" s="106">
        <v>40</v>
      </c>
      <c r="G110" s="107"/>
      <c r="H110" s="107"/>
      <c r="I110" s="107"/>
      <c r="J110" s="108"/>
    </row>
    <row r="111" spans="1:10" ht="36" customHeight="1" thickBot="1" x14ac:dyDescent="0.3">
      <c r="A111" s="7"/>
      <c r="B111" s="20" t="s">
        <v>207</v>
      </c>
      <c r="C111" s="21"/>
      <c r="D111" s="21"/>
      <c r="E111" s="22"/>
      <c r="F111" s="126"/>
      <c r="G111" s="127"/>
      <c r="H111" s="127"/>
      <c r="I111" s="127"/>
      <c r="J111" s="128"/>
    </row>
    <row r="112" spans="1:10" ht="36" customHeight="1" thickBot="1" x14ac:dyDescent="0.3">
      <c r="A112" s="7"/>
      <c r="B112" s="190" t="s">
        <v>208</v>
      </c>
      <c r="C112" s="191"/>
      <c r="D112" s="191"/>
      <c r="E112" s="191"/>
      <c r="F112" s="191"/>
      <c r="G112" s="191"/>
      <c r="H112" s="191"/>
      <c r="I112" s="191"/>
      <c r="J112" s="192"/>
    </row>
    <row r="113" spans="1:10" ht="36" customHeight="1" x14ac:dyDescent="0.25">
      <c r="A113" s="7"/>
      <c r="B113" s="129" t="s">
        <v>209</v>
      </c>
      <c r="C113" s="130"/>
      <c r="D113" s="130"/>
      <c r="E113" s="131"/>
      <c r="F113" s="106">
        <v>60</v>
      </c>
      <c r="G113" s="107"/>
      <c r="H113" s="107"/>
      <c r="I113" s="107"/>
      <c r="J113" s="108"/>
    </row>
    <row r="114" spans="1:10" ht="36" customHeight="1" x14ac:dyDescent="0.25">
      <c r="A114" s="7"/>
      <c r="B114" s="103" t="s">
        <v>210</v>
      </c>
      <c r="C114" s="104"/>
      <c r="D114" s="104"/>
      <c r="E114" s="105"/>
      <c r="F114" s="106">
        <v>99</v>
      </c>
      <c r="G114" s="107"/>
      <c r="H114" s="107"/>
      <c r="I114" s="107"/>
      <c r="J114" s="108"/>
    </row>
    <row r="115" spans="1:10" ht="36" customHeight="1" thickBot="1" x14ac:dyDescent="0.3">
      <c r="A115" s="7"/>
      <c r="B115" s="103" t="s">
        <v>211</v>
      </c>
      <c r="C115" s="104"/>
      <c r="D115" s="104"/>
      <c r="E115" s="105"/>
      <c r="F115" s="106">
        <v>150</v>
      </c>
      <c r="G115" s="107"/>
      <c r="H115" s="107"/>
      <c r="I115" s="107"/>
      <c r="J115" s="108"/>
    </row>
    <row r="116" spans="1:10" ht="36" customHeight="1" thickBot="1" x14ac:dyDescent="0.3">
      <c r="A116" s="7"/>
      <c r="B116" s="112" t="s">
        <v>212</v>
      </c>
      <c r="C116" s="113"/>
      <c r="D116" s="113"/>
      <c r="E116" s="114"/>
      <c r="F116" s="277"/>
      <c r="G116" s="278"/>
      <c r="H116" s="278"/>
      <c r="I116" s="278"/>
      <c r="J116" s="279"/>
    </row>
    <row r="117" spans="1:10" ht="36" customHeight="1" x14ac:dyDescent="0.25">
      <c r="A117" s="7" t="s">
        <v>111</v>
      </c>
      <c r="B117" s="103" t="s">
        <v>275</v>
      </c>
      <c r="C117" s="104"/>
      <c r="D117" s="104"/>
      <c r="E117" s="105"/>
      <c r="F117" s="106">
        <v>17568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214</v>
      </c>
      <c r="C118" s="104"/>
      <c r="D118" s="104"/>
      <c r="E118" s="105"/>
      <c r="F118" s="106">
        <v>17568</v>
      </c>
      <c r="G118" s="107"/>
      <c r="H118" s="107"/>
      <c r="I118" s="107"/>
      <c r="J118" s="108"/>
    </row>
    <row r="119" spans="1:10" ht="36" customHeight="1" x14ac:dyDescent="0.25">
      <c r="A119" s="7" t="s">
        <v>111</v>
      </c>
      <c r="B119" s="103" t="s">
        <v>215</v>
      </c>
      <c r="C119" s="104"/>
      <c r="D119" s="104"/>
      <c r="E119" s="105"/>
      <c r="F119" s="106">
        <v>15660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103" t="s">
        <v>292</v>
      </c>
      <c r="C120" s="104"/>
      <c r="D120" s="104"/>
      <c r="E120" s="105"/>
      <c r="F120" s="106">
        <v>37440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217</v>
      </c>
      <c r="C121" s="104"/>
      <c r="D121" s="104"/>
      <c r="E121" s="105"/>
      <c r="F121" s="106">
        <v>37440</v>
      </c>
      <c r="G121" s="107"/>
      <c r="H121" s="107"/>
      <c r="I121" s="107"/>
      <c r="J121" s="108"/>
    </row>
    <row r="122" spans="1:10" ht="36" customHeight="1" x14ac:dyDescent="0.25">
      <c r="A122" s="7" t="s">
        <v>113</v>
      </c>
      <c r="B122" s="103" t="s">
        <v>218</v>
      </c>
      <c r="C122" s="104"/>
      <c r="D122" s="104"/>
      <c r="E122" s="105"/>
      <c r="F122" s="106">
        <v>33120</v>
      </c>
      <c r="G122" s="107"/>
      <c r="H122" s="107"/>
      <c r="I122" s="107"/>
      <c r="J122" s="108"/>
    </row>
    <row r="123" spans="1:10" ht="36" customHeight="1" thickBot="1" x14ac:dyDescent="0.3">
      <c r="A123" s="7"/>
      <c r="B123" s="103" t="s">
        <v>219</v>
      </c>
      <c r="C123" s="104"/>
      <c r="D123" s="104"/>
      <c r="E123" s="105"/>
      <c r="F123" s="106">
        <v>17568</v>
      </c>
      <c r="G123" s="107"/>
      <c r="H123" s="107"/>
      <c r="I123" s="107"/>
      <c r="J123" s="108"/>
    </row>
    <row r="124" spans="1:10" ht="54" customHeight="1" thickBot="1" x14ac:dyDescent="0.3">
      <c r="A124" s="7"/>
      <c r="B124" s="198" t="s">
        <v>220</v>
      </c>
      <c r="C124" s="199"/>
      <c r="D124" s="199"/>
      <c r="E124" s="200"/>
      <c r="F124" s="378"/>
      <c r="G124" s="379"/>
      <c r="H124" s="379"/>
      <c r="I124" s="379"/>
      <c r="J124" s="380"/>
    </row>
    <row r="125" spans="1:10" ht="36" customHeight="1" x14ac:dyDescent="0.25">
      <c r="A125" s="7"/>
      <c r="B125" s="129" t="s">
        <v>221</v>
      </c>
      <c r="C125" s="130"/>
      <c r="D125" s="130"/>
      <c r="E125" s="131"/>
      <c r="F125" s="262">
        <v>32688</v>
      </c>
      <c r="G125" s="363"/>
      <c r="H125" s="363"/>
      <c r="I125" s="363"/>
      <c r="J125" s="364"/>
    </row>
    <row r="126" spans="1:10" ht="36" customHeight="1" x14ac:dyDescent="0.25">
      <c r="A126" s="7"/>
      <c r="B126" s="140" t="s">
        <v>222</v>
      </c>
      <c r="C126" s="141"/>
      <c r="D126" s="141"/>
      <c r="E126" s="142"/>
      <c r="F126" s="247">
        <v>64800</v>
      </c>
      <c r="G126" s="309"/>
      <c r="H126" s="309"/>
      <c r="I126" s="309"/>
      <c r="J126" s="310"/>
    </row>
    <row r="127" spans="1:10" ht="36" customHeight="1" x14ac:dyDescent="0.25">
      <c r="A127" s="7"/>
      <c r="B127" s="140" t="s">
        <v>223</v>
      </c>
      <c r="C127" s="141"/>
      <c r="D127" s="141"/>
      <c r="E127" s="142"/>
      <c r="F127" s="247">
        <v>81828</v>
      </c>
      <c r="G127" s="309"/>
      <c r="H127" s="309"/>
      <c r="I127" s="309"/>
      <c r="J127" s="310"/>
    </row>
    <row r="128" spans="1:10" ht="36" customHeight="1" x14ac:dyDescent="0.25">
      <c r="A128" s="7"/>
      <c r="B128" s="140" t="s">
        <v>224</v>
      </c>
      <c r="C128" s="141"/>
      <c r="D128" s="141"/>
      <c r="E128" s="142"/>
      <c r="F128" s="247">
        <v>1134</v>
      </c>
      <c r="G128" s="309"/>
      <c r="H128" s="309"/>
      <c r="I128" s="309"/>
      <c r="J128" s="310"/>
    </row>
    <row r="129" spans="1:10" ht="36" customHeight="1" x14ac:dyDescent="0.25">
      <c r="A129" s="7"/>
      <c r="B129" s="103" t="s">
        <v>225</v>
      </c>
      <c r="C129" s="104"/>
      <c r="D129" s="104"/>
      <c r="E129" s="105"/>
      <c r="F129" s="106">
        <v>47808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226</v>
      </c>
      <c r="C130" s="104"/>
      <c r="D130" s="104"/>
      <c r="E130" s="105"/>
      <c r="F130" s="106">
        <v>93168</v>
      </c>
      <c r="G130" s="107"/>
      <c r="H130" s="107"/>
      <c r="I130" s="107"/>
      <c r="J130" s="108"/>
    </row>
    <row r="131" spans="1:10" ht="36" customHeight="1" x14ac:dyDescent="0.25">
      <c r="A131" s="7"/>
      <c r="B131" s="103" t="s">
        <v>227</v>
      </c>
      <c r="C131" s="104"/>
      <c r="D131" s="104"/>
      <c r="E131" s="105"/>
      <c r="F131" s="106">
        <v>115848</v>
      </c>
      <c r="G131" s="107"/>
      <c r="H131" s="107"/>
      <c r="I131" s="107"/>
      <c r="J131" s="108"/>
    </row>
    <row r="132" spans="1:10" ht="36" customHeight="1" thickBot="1" x14ac:dyDescent="0.3">
      <c r="A132" s="7"/>
      <c r="B132" s="103" t="s">
        <v>228</v>
      </c>
      <c r="C132" s="104"/>
      <c r="D132" s="104"/>
      <c r="E132" s="105"/>
      <c r="F132" s="106">
        <v>1692</v>
      </c>
      <c r="G132" s="107"/>
      <c r="H132" s="107"/>
      <c r="I132" s="107"/>
      <c r="J132" s="108"/>
    </row>
    <row r="133" spans="1:10" ht="36" customHeight="1" x14ac:dyDescent="0.25">
      <c r="A133" s="7"/>
      <c r="B133" s="304" t="s">
        <v>208</v>
      </c>
      <c r="C133" s="305"/>
      <c r="D133" s="305"/>
      <c r="E133" s="305"/>
      <c r="F133" s="305"/>
      <c r="G133" s="305"/>
      <c r="H133" s="305"/>
      <c r="I133" s="305"/>
      <c r="J133" s="306"/>
    </row>
    <row r="134" spans="1:10" ht="36" customHeight="1" thickBot="1" x14ac:dyDescent="0.3">
      <c r="A134" s="7"/>
      <c r="B134" s="329" t="s">
        <v>229</v>
      </c>
      <c r="C134" s="329"/>
      <c r="D134" s="329"/>
      <c r="E134" s="329"/>
      <c r="F134" s="318">
        <v>150</v>
      </c>
      <c r="G134" s="318"/>
      <c r="H134" s="318"/>
      <c r="I134" s="318"/>
      <c r="J134" s="319"/>
    </row>
    <row r="135" spans="1:10" ht="24" customHeight="1" thickBot="1" x14ac:dyDescent="0.3">
      <c r="A135" s="7"/>
      <c r="B135" s="97"/>
      <c r="C135" s="98"/>
      <c r="D135" s="98"/>
      <c r="E135" s="99"/>
      <c r="F135" s="100"/>
      <c r="G135" s="101"/>
      <c r="H135" s="101"/>
      <c r="I135" s="101"/>
      <c r="J135" s="102"/>
    </row>
    <row r="136" spans="1:10" ht="18" customHeight="1" x14ac:dyDescent="0.25">
      <c r="A136" s="7"/>
      <c r="B136" s="27"/>
      <c r="C136" s="28"/>
      <c r="D136" s="28"/>
      <c r="E136" s="28"/>
      <c r="F136" s="29"/>
      <c r="G136" s="29"/>
      <c r="H136" s="29"/>
      <c r="I136" s="29"/>
      <c r="J136" s="29"/>
    </row>
    <row r="137" spans="1:10" ht="67.5" customHeight="1" x14ac:dyDescent="0.25">
      <c r="A137" s="7"/>
      <c r="B137" s="85" t="s">
        <v>297</v>
      </c>
      <c r="C137" s="85"/>
      <c r="D137" s="85"/>
      <c r="E137" s="85"/>
      <c r="F137" s="85"/>
      <c r="G137" s="85"/>
      <c r="H137" s="85"/>
      <c r="I137" s="85"/>
      <c r="J137" s="85"/>
    </row>
    <row r="138" spans="1:10" ht="27" customHeight="1" x14ac:dyDescent="0.25">
      <c r="A138" s="7" t="s">
        <v>113</v>
      </c>
      <c r="B138" s="85" t="s">
        <v>232</v>
      </c>
      <c r="C138" s="85"/>
      <c r="D138" s="85"/>
      <c r="E138" s="85"/>
      <c r="F138" s="85"/>
      <c r="G138" s="85"/>
      <c r="H138" s="85"/>
      <c r="I138" s="85"/>
      <c r="J138" s="85"/>
    </row>
    <row r="139" spans="1:10" ht="18" customHeight="1" x14ac:dyDescent="0.25">
      <c r="A139" s="7"/>
      <c r="B139" s="27"/>
      <c r="C139" s="28"/>
      <c r="D139" s="28"/>
      <c r="E139" s="28"/>
      <c r="F139" s="29"/>
      <c r="G139" s="29"/>
      <c r="H139" s="29"/>
      <c r="I139" s="29"/>
      <c r="J139" s="29"/>
    </row>
    <row r="140" spans="1:10" s="48" customFormat="1" ht="36" customHeight="1" thickBot="1" x14ac:dyDescent="0.3">
      <c r="B140" s="340" t="s">
        <v>298</v>
      </c>
      <c r="C140" s="340"/>
      <c r="D140" s="340"/>
      <c r="E140" s="340"/>
      <c r="F140" s="340"/>
      <c r="G140" s="340"/>
      <c r="H140" s="340"/>
      <c r="I140" s="340"/>
    </row>
    <row r="141" spans="1:10" s="32" customFormat="1" ht="36" customHeight="1" thickBot="1" x14ac:dyDescent="0.3">
      <c r="B141" s="341" t="s">
        <v>299</v>
      </c>
      <c r="C141" s="342"/>
      <c r="D141" s="342"/>
      <c r="E141" s="342"/>
      <c r="F141" s="342"/>
      <c r="G141" s="342"/>
      <c r="H141" s="342"/>
      <c r="I141" s="343"/>
    </row>
    <row r="142" spans="1:10" ht="75" customHeight="1" thickBot="1" x14ac:dyDescent="0.3">
      <c r="B142" s="344" t="s">
        <v>300</v>
      </c>
      <c r="C142" s="345"/>
      <c r="D142" s="346" t="s">
        <v>301</v>
      </c>
      <c r="E142" s="347"/>
      <c r="F142" s="348"/>
      <c r="G142" s="347" t="s">
        <v>302</v>
      </c>
      <c r="H142" s="347"/>
      <c r="I142" s="348"/>
      <c r="J142" s="8"/>
    </row>
    <row r="143" spans="1:10" ht="36" customHeight="1" x14ac:dyDescent="0.25">
      <c r="B143" s="330" t="s">
        <v>303</v>
      </c>
      <c r="C143" s="331"/>
      <c r="D143" s="332" t="s">
        <v>304</v>
      </c>
      <c r="E143" s="332"/>
      <c r="F143" s="332"/>
      <c r="G143" s="334">
        <v>2190</v>
      </c>
      <c r="H143" s="332"/>
      <c r="I143" s="335"/>
      <c r="J143" s="8"/>
    </row>
    <row r="144" spans="1:10" ht="36" customHeight="1" x14ac:dyDescent="0.25">
      <c r="B144" s="336" t="s">
        <v>305</v>
      </c>
      <c r="C144" s="337"/>
      <c r="D144" s="333"/>
      <c r="E144" s="333"/>
      <c r="F144" s="333"/>
      <c r="G144" s="338">
        <v>1590</v>
      </c>
      <c r="H144" s="333"/>
      <c r="I144" s="339"/>
      <c r="J144" s="8"/>
    </row>
    <row r="145" spans="1:10" ht="36" customHeight="1" x14ac:dyDescent="0.25">
      <c r="B145" s="336" t="s">
        <v>306</v>
      </c>
      <c r="C145" s="337"/>
      <c r="D145" s="333"/>
      <c r="E145" s="333"/>
      <c r="F145" s="333"/>
      <c r="G145" s="338">
        <v>1440</v>
      </c>
      <c r="H145" s="333"/>
      <c r="I145" s="339"/>
      <c r="J145" s="8"/>
    </row>
    <row r="146" spans="1:10" ht="54" customHeight="1" x14ac:dyDescent="0.25">
      <c r="B146" s="336" t="s">
        <v>307</v>
      </c>
      <c r="C146" s="337"/>
      <c r="D146" s="333"/>
      <c r="E146" s="333"/>
      <c r="F146" s="333"/>
      <c r="G146" s="338">
        <v>1290</v>
      </c>
      <c r="H146" s="333"/>
      <c r="I146" s="339"/>
      <c r="J146" s="8"/>
    </row>
    <row r="147" spans="1:10" ht="21" x14ac:dyDescent="0.25">
      <c r="B147" s="49"/>
      <c r="C147" s="49"/>
      <c r="D147" s="50"/>
      <c r="E147" s="50"/>
      <c r="F147" s="50"/>
      <c r="G147" s="51"/>
      <c r="H147" s="50"/>
      <c r="I147" s="50"/>
      <c r="J147" s="8"/>
    </row>
    <row r="148" spans="1:10" ht="40.5" customHeight="1" x14ac:dyDescent="0.25">
      <c r="A148" s="7"/>
      <c r="B148" s="87" t="s">
        <v>233</v>
      </c>
      <c r="C148" s="87"/>
      <c r="D148" s="87"/>
      <c r="E148" s="87"/>
      <c r="F148" s="87"/>
      <c r="G148" s="87"/>
      <c r="H148" s="87"/>
      <c r="I148" s="87"/>
      <c r="J148" s="87"/>
    </row>
    <row r="149" spans="1:10" ht="18" customHeight="1" x14ac:dyDescent="0.25">
      <c r="A149" s="7"/>
    </row>
  </sheetData>
  <sheetProtection selectLockedCells="1" selectUnlockedCells="1"/>
  <mergeCells count="274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J109"/>
    <mergeCell ref="B110:E110"/>
    <mergeCell ref="F110:J110"/>
    <mergeCell ref="F111:J111"/>
    <mergeCell ref="B105:E105"/>
    <mergeCell ref="F105:J105"/>
    <mergeCell ref="B106:E106"/>
    <mergeCell ref="F106:J106"/>
    <mergeCell ref="B107:E107"/>
    <mergeCell ref="F107:J107"/>
    <mergeCell ref="B116:E116"/>
    <mergeCell ref="F116:J116"/>
    <mergeCell ref="B117:E117"/>
    <mergeCell ref="F117:J117"/>
    <mergeCell ref="B118:E118"/>
    <mergeCell ref="F118:J118"/>
    <mergeCell ref="B112:J112"/>
    <mergeCell ref="B113:E113"/>
    <mergeCell ref="F113:J113"/>
    <mergeCell ref="B114:E114"/>
    <mergeCell ref="F114:J114"/>
    <mergeCell ref="B115:E115"/>
    <mergeCell ref="F115:J115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5:E135"/>
    <mergeCell ref="F135:J135"/>
    <mergeCell ref="B137:J137"/>
    <mergeCell ref="B138:J138"/>
    <mergeCell ref="B140:I140"/>
    <mergeCell ref="B141:I141"/>
    <mergeCell ref="B131:E131"/>
    <mergeCell ref="F131:J131"/>
    <mergeCell ref="B132:E132"/>
    <mergeCell ref="F132:J132"/>
    <mergeCell ref="B133:J133"/>
    <mergeCell ref="B134:E134"/>
    <mergeCell ref="F134:J134"/>
    <mergeCell ref="B146:C146"/>
    <mergeCell ref="G146:I146"/>
    <mergeCell ref="B148:J148"/>
    <mergeCell ref="B142:C142"/>
    <mergeCell ref="D142:F142"/>
    <mergeCell ref="G142:I142"/>
    <mergeCell ref="B143:C143"/>
    <mergeCell ref="D143:F146"/>
    <mergeCell ref="G143:I143"/>
    <mergeCell ref="B144:C144"/>
    <mergeCell ref="G144:I144"/>
    <mergeCell ref="B145:C145"/>
    <mergeCell ref="G145:I14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7"/>
  <sheetViews>
    <sheetView view="pageBreakPreview" topLeftCell="B1" zoomScale="60" zoomScaleNormal="6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18.42578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25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188"/>
      <c r="D8" s="188"/>
      <c r="E8" s="189"/>
      <c r="F8" s="16">
        <f>H8*1.2</f>
        <v>47520</v>
      </c>
      <c r="G8" s="16">
        <f>H8*1.1</f>
        <v>43560</v>
      </c>
      <c r="H8" s="16">
        <v>39600</v>
      </c>
      <c r="I8" s="16">
        <f>H8*0.75</f>
        <v>29700</v>
      </c>
      <c r="J8" s="16">
        <f>H8*0.5</f>
        <v>19800</v>
      </c>
    </row>
    <row r="9" spans="1:10" ht="36" customHeight="1" thickBot="1" x14ac:dyDescent="0.3">
      <c r="A9" s="7" t="s">
        <v>113</v>
      </c>
      <c r="B9" s="140" t="s">
        <v>114</v>
      </c>
      <c r="C9" s="141"/>
      <c r="D9" s="141"/>
      <c r="E9" s="142"/>
      <c r="F9" s="18">
        <f>H9*1.2</f>
        <v>66528</v>
      </c>
      <c r="G9" s="18">
        <f>H9*1.1</f>
        <v>60984.000000000007</v>
      </c>
      <c r="H9" s="18">
        <v>55440</v>
      </c>
      <c r="I9" s="18">
        <f>H9*0.75</f>
        <v>41580</v>
      </c>
      <c r="J9" s="18">
        <f>H9*0.5</f>
        <v>27720</v>
      </c>
    </row>
    <row r="10" spans="1:10" ht="24" customHeight="1" thickBot="1" x14ac:dyDescent="0.3">
      <c r="A10" s="7"/>
      <c r="B10" s="97"/>
      <c r="C10" s="160"/>
      <c r="D10" s="160"/>
      <c r="E10" s="161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188"/>
      <c r="D11" s="188"/>
      <c r="E11" s="189"/>
      <c r="F11" s="280">
        <v>13680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241" t="s">
        <v>116</v>
      </c>
      <c r="C12" s="242"/>
      <c r="D12" s="242"/>
      <c r="E12" s="243"/>
      <c r="F12" s="283">
        <v>19440</v>
      </c>
      <c r="G12" s="185"/>
      <c r="H12" s="185"/>
      <c r="I12" s="185"/>
      <c r="J12" s="186"/>
    </row>
    <row r="13" spans="1:10" ht="24" customHeight="1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1800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2520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"&amp;MIN(F18:F47)&amp;" до "&amp;MAX(F18:F47)</f>
        <v>Цена от 14400 до 835200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14400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28800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57600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86400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115200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144000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172800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201600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230400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259200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288000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316800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345600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374400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403200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432000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460800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489600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518400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139</v>
      </c>
      <c r="C37" s="138"/>
      <c r="D37" s="138"/>
      <c r="E37" s="105"/>
      <c r="F37" s="106">
        <v>547200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264</v>
      </c>
      <c r="C38" s="138"/>
      <c r="D38" s="138"/>
      <c r="E38" s="105"/>
      <c r="F38" s="106">
        <v>576000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265</v>
      </c>
      <c r="C39" s="138"/>
      <c r="D39" s="138"/>
      <c r="E39" s="105"/>
      <c r="F39" s="106">
        <v>604800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266</v>
      </c>
      <c r="C40" s="138"/>
      <c r="D40" s="138"/>
      <c r="E40" s="105"/>
      <c r="F40" s="106">
        <v>633600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267</v>
      </c>
      <c r="C41" s="138"/>
      <c r="D41" s="138"/>
      <c r="E41" s="105"/>
      <c r="F41" s="106">
        <v>662400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268</v>
      </c>
      <c r="C42" s="138"/>
      <c r="D42" s="138"/>
      <c r="E42" s="105"/>
      <c r="F42" s="106">
        <v>691200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269</v>
      </c>
      <c r="C43" s="138"/>
      <c r="D43" s="138"/>
      <c r="E43" s="105"/>
      <c r="F43" s="106">
        <v>720000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270</v>
      </c>
      <c r="C44" s="138"/>
      <c r="D44" s="138"/>
      <c r="E44" s="105"/>
      <c r="F44" s="106">
        <v>748800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271</v>
      </c>
      <c r="C45" s="138"/>
      <c r="D45" s="138"/>
      <c r="E45" s="105"/>
      <c r="F45" s="106">
        <v>777600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272</v>
      </c>
      <c r="C46" s="138"/>
      <c r="D46" s="138"/>
      <c r="E46" s="105"/>
      <c r="F46" s="106">
        <v>806400</v>
      </c>
      <c r="G46" s="107"/>
      <c r="H46" s="107"/>
      <c r="I46" s="107"/>
      <c r="J46" s="108"/>
    </row>
    <row r="47" spans="1:10" ht="36" customHeight="1" outlineLevel="1" thickBot="1" x14ac:dyDescent="0.3">
      <c r="A47" s="7"/>
      <c r="B47" s="140" t="s">
        <v>273</v>
      </c>
      <c r="C47" s="138"/>
      <c r="D47" s="138"/>
      <c r="E47" s="105"/>
      <c r="F47" s="106">
        <v>835200</v>
      </c>
      <c r="G47" s="107"/>
      <c r="H47" s="107"/>
      <c r="I47" s="107"/>
      <c r="J47" s="108"/>
    </row>
    <row r="48" spans="1:10" ht="36" customHeight="1" thickBot="1" x14ac:dyDescent="0.3">
      <c r="A48" s="7"/>
      <c r="B48" s="298" t="s">
        <v>140</v>
      </c>
      <c r="C48" s="299"/>
      <c r="D48" s="299"/>
      <c r="E48" s="300"/>
      <c r="F48" s="301" t="str">
        <f>"Цена от "&amp;MIN(F49:F70)&amp;" до "&amp;MAX(F49:F70)</f>
        <v>Цена от 13680 до 590400</v>
      </c>
      <c r="G48" s="302"/>
      <c r="H48" s="302"/>
      <c r="I48" s="302"/>
      <c r="J48" s="303"/>
    </row>
    <row r="49" spans="1:10" ht="36" customHeight="1" outlineLevel="1" x14ac:dyDescent="0.25">
      <c r="A49" s="7"/>
      <c r="B49" s="171" t="s">
        <v>141</v>
      </c>
      <c r="C49" s="172"/>
      <c r="D49" s="172"/>
      <c r="E49" s="120"/>
      <c r="F49" s="121">
        <v>13680</v>
      </c>
      <c r="G49" s="122"/>
      <c r="H49" s="122"/>
      <c r="I49" s="122"/>
      <c r="J49" s="123"/>
    </row>
    <row r="50" spans="1:10" ht="36" customHeight="1" outlineLevel="1" x14ac:dyDescent="0.25">
      <c r="A50" s="7"/>
      <c r="B50" s="140" t="s">
        <v>142</v>
      </c>
      <c r="C50" s="138"/>
      <c r="D50" s="138"/>
      <c r="E50" s="105"/>
      <c r="F50" s="106">
        <v>20880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143</v>
      </c>
      <c r="C51" s="138"/>
      <c r="D51" s="138"/>
      <c r="E51" s="105"/>
      <c r="F51" s="106">
        <v>43200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144</v>
      </c>
      <c r="C52" s="138"/>
      <c r="D52" s="138"/>
      <c r="E52" s="105"/>
      <c r="F52" s="106">
        <v>72000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145</v>
      </c>
      <c r="C53" s="138"/>
      <c r="D53" s="138"/>
      <c r="E53" s="105"/>
      <c r="F53" s="106">
        <v>100800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146</v>
      </c>
      <c r="C54" s="138"/>
      <c r="D54" s="138"/>
      <c r="E54" s="105"/>
      <c r="F54" s="106">
        <v>129600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147</v>
      </c>
      <c r="C55" s="138"/>
      <c r="D55" s="138"/>
      <c r="E55" s="105"/>
      <c r="F55" s="106">
        <v>158400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148</v>
      </c>
      <c r="C56" s="138"/>
      <c r="D56" s="138"/>
      <c r="E56" s="105"/>
      <c r="F56" s="106">
        <v>187200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149</v>
      </c>
      <c r="C57" s="138"/>
      <c r="D57" s="138"/>
      <c r="E57" s="105"/>
      <c r="F57" s="106">
        <v>216000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150</v>
      </c>
      <c r="C58" s="138"/>
      <c r="D58" s="138"/>
      <c r="E58" s="105"/>
      <c r="F58" s="106">
        <v>244800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151</v>
      </c>
      <c r="C59" s="138"/>
      <c r="D59" s="138"/>
      <c r="E59" s="105"/>
      <c r="F59" s="106">
        <v>273600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152</v>
      </c>
      <c r="C60" s="138"/>
      <c r="D60" s="138"/>
      <c r="E60" s="105"/>
      <c r="F60" s="106">
        <v>302400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153</v>
      </c>
      <c r="C61" s="138"/>
      <c r="D61" s="138"/>
      <c r="E61" s="105"/>
      <c r="F61" s="106">
        <v>331200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154</v>
      </c>
      <c r="C62" s="138"/>
      <c r="D62" s="138"/>
      <c r="E62" s="105"/>
      <c r="F62" s="106">
        <v>360000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155</v>
      </c>
      <c r="C63" s="138"/>
      <c r="D63" s="138"/>
      <c r="E63" s="105"/>
      <c r="F63" s="106">
        <v>388800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156</v>
      </c>
      <c r="C64" s="138"/>
      <c r="D64" s="138"/>
      <c r="E64" s="105"/>
      <c r="F64" s="106">
        <v>417600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157</v>
      </c>
      <c r="C65" s="138"/>
      <c r="D65" s="138"/>
      <c r="E65" s="105"/>
      <c r="F65" s="106">
        <v>446400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158</v>
      </c>
      <c r="C66" s="138"/>
      <c r="D66" s="138"/>
      <c r="E66" s="105"/>
      <c r="F66" s="106">
        <v>475200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159</v>
      </c>
      <c r="C67" s="138"/>
      <c r="D67" s="138"/>
      <c r="E67" s="105"/>
      <c r="F67" s="106">
        <v>504000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160</v>
      </c>
      <c r="C68" s="138"/>
      <c r="D68" s="138"/>
      <c r="E68" s="105"/>
      <c r="F68" s="106">
        <v>532800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161</v>
      </c>
      <c r="C69" s="138"/>
      <c r="D69" s="138"/>
      <c r="E69" s="105"/>
      <c r="F69" s="106">
        <v>561600</v>
      </c>
      <c r="G69" s="107"/>
      <c r="H69" s="107"/>
      <c r="I69" s="107"/>
      <c r="J69" s="108"/>
    </row>
    <row r="70" spans="1:10" ht="36" customHeight="1" outlineLevel="1" thickBot="1" x14ac:dyDescent="0.3">
      <c r="A70" s="7"/>
      <c r="B70" s="140" t="s">
        <v>162</v>
      </c>
      <c r="C70" s="138"/>
      <c r="D70" s="138"/>
      <c r="E70" s="105"/>
      <c r="F70" s="106">
        <v>590400</v>
      </c>
      <c r="G70" s="107"/>
      <c r="H70" s="107"/>
      <c r="I70" s="107"/>
      <c r="J70" s="108"/>
    </row>
    <row r="71" spans="1:10" ht="36" customHeight="1" thickBot="1" x14ac:dyDescent="0.3">
      <c r="B71" s="149" t="s">
        <v>163</v>
      </c>
      <c r="C71" s="150"/>
      <c r="D71" s="150"/>
      <c r="E71" s="151"/>
      <c r="F71" s="152" t="str">
        <f>"Цена от "&amp;MIN(F72:F82)&amp;" до "&amp;MAX(F72:F82)</f>
        <v>Цена от 360 до 34560</v>
      </c>
      <c r="G71" s="153"/>
      <c r="H71" s="153"/>
      <c r="I71" s="153"/>
      <c r="J71" s="154"/>
    </row>
    <row r="72" spans="1:10" ht="36" customHeight="1" x14ac:dyDescent="0.25">
      <c r="B72" s="103" t="s">
        <v>164</v>
      </c>
      <c r="C72" s="104"/>
      <c r="D72" s="104"/>
      <c r="E72" s="105"/>
      <c r="F72" s="106">
        <v>9720</v>
      </c>
      <c r="G72" s="107"/>
      <c r="H72" s="107"/>
      <c r="I72" s="107"/>
      <c r="J72" s="108"/>
    </row>
    <row r="73" spans="1:10" ht="36" customHeight="1" x14ac:dyDescent="0.25">
      <c r="B73" s="103" t="s">
        <v>165</v>
      </c>
      <c r="C73" s="104"/>
      <c r="D73" s="104"/>
      <c r="E73" s="105"/>
      <c r="F73" s="106">
        <v>19440</v>
      </c>
      <c r="G73" s="107"/>
      <c r="H73" s="107"/>
      <c r="I73" s="107"/>
      <c r="J73" s="108"/>
    </row>
    <row r="74" spans="1:10" ht="36" customHeight="1" x14ac:dyDescent="0.25">
      <c r="B74" s="103" t="s">
        <v>237</v>
      </c>
      <c r="C74" s="104"/>
      <c r="D74" s="104"/>
      <c r="E74" s="105"/>
      <c r="F74" s="106">
        <v>360</v>
      </c>
      <c r="G74" s="107"/>
      <c r="H74" s="107"/>
      <c r="I74" s="107"/>
      <c r="J74" s="108"/>
    </row>
    <row r="75" spans="1:10" ht="36" customHeight="1" x14ac:dyDescent="0.25">
      <c r="B75" s="118" t="s">
        <v>167</v>
      </c>
      <c r="C75" s="119"/>
      <c r="D75" s="119"/>
      <c r="E75" s="120"/>
      <c r="F75" s="121">
        <v>32400</v>
      </c>
      <c r="G75" s="122"/>
      <c r="H75" s="122"/>
      <c r="I75" s="122"/>
      <c r="J75" s="123"/>
    </row>
    <row r="76" spans="1:10" ht="36" customHeight="1" x14ac:dyDescent="0.25">
      <c r="B76" s="103" t="s">
        <v>168</v>
      </c>
      <c r="C76" s="104"/>
      <c r="D76" s="104"/>
      <c r="E76" s="105"/>
      <c r="F76" s="106">
        <v>9360</v>
      </c>
      <c r="G76" s="107"/>
      <c r="H76" s="107"/>
      <c r="I76" s="107"/>
      <c r="J76" s="108"/>
    </row>
    <row r="77" spans="1:10" ht="36" customHeight="1" x14ac:dyDescent="0.25">
      <c r="B77" s="103" t="s">
        <v>169</v>
      </c>
      <c r="C77" s="104"/>
      <c r="D77" s="104"/>
      <c r="E77" s="105"/>
      <c r="F77" s="106">
        <v>30240</v>
      </c>
      <c r="G77" s="107"/>
      <c r="H77" s="107"/>
      <c r="I77" s="107"/>
      <c r="J77" s="108"/>
    </row>
    <row r="78" spans="1:10" ht="36" customHeight="1" x14ac:dyDescent="0.25">
      <c r="B78" s="103" t="s">
        <v>170</v>
      </c>
      <c r="C78" s="104"/>
      <c r="D78" s="104"/>
      <c r="E78" s="105"/>
      <c r="F78" s="106">
        <v>1800</v>
      </c>
      <c r="G78" s="107"/>
      <c r="H78" s="107"/>
      <c r="I78" s="107"/>
      <c r="J78" s="108"/>
    </row>
    <row r="79" spans="1:10" ht="36" customHeight="1" x14ac:dyDescent="0.25">
      <c r="B79" s="103" t="s">
        <v>171</v>
      </c>
      <c r="C79" s="104"/>
      <c r="D79" s="104"/>
      <c r="E79" s="105"/>
      <c r="F79" s="106">
        <v>1800</v>
      </c>
      <c r="G79" s="107"/>
      <c r="H79" s="107"/>
      <c r="I79" s="107"/>
      <c r="J79" s="108"/>
    </row>
    <row r="80" spans="1:10" ht="36" customHeight="1" x14ac:dyDescent="0.25">
      <c r="B80" s="103" t="s">
        <v>172</v>
      </c>
      <c r="C80" s="104"/>
      <c r="D80" s="104"/>
      <c r="E80" s="105"/>
      <c r="F80" s="106">
        <v>3600</v>
      </c>
      <c r="G80" s="107"/>
      <c r="H80" s="107"/>
      <c r="I80" s="107"/>
      <c r="J80" s="108"/>
    </row>
    <row r="81" spans="1:10" ht="36" customHeight="1" x14ac:dyDescent="0.25">
      <c r="B81" s="103" t="s">
        <v>173</v>
      </c>
      <c r="C81" s="104"/>
      <c r="D81" s="104"/>
      <c r="E81" s="105"/>
      <c r="F81" s="106">
        <v>5400</v>
      </c>
      <c r="G81" s="107"/>
      <c r="H81" s="107"/>
      <c r="I81" s="107"/>
      <c r="J81" s="108"/>
    </row>
    <row r="82" spans="1:10" ht="36" customHeight="1" thickBot="1" x14ac:dyDescent="0.3">
      <c r="B82" s="103" t="s">
        <v>174</v>
      </c>
      <c r="C82" s="104"/>
      <c r="D82" s="104"/>
      <c r="E82" s="105"/>
      <c r="F82" s="106">
        <v>34560</v>
      </c>
      <c r="G82" s="107"/>
      <c r="H82" s="107"/>
      <c r="I82" s="107"/>
      <c r="J82" s="108"/>
    </row>
    <row r="83" spans="1:10" ht="54" customHeight="1" thickBot="1" x14ac:dyDescent="0.3">
      <c r="A83" s="7"/>
      <c r="B83" s="256" t="s">
        <v>238</v>
      </c>
      <c r="C83" s="257"/>
      <c r="D83" s="257"/>
      <c r="E83" s="258"/>
      <c r="F83" s="277" t="str">
        <f>"Цена от "&amp;MIN(F85,F89:J90,H123,F91:J102)&amp;" до "&amp;MAX(F85,F89:J90,H123,F91:J102)</f>
        <v>Цена от 3060 до 198000</v>
      </c>
      <c r="G83" s="278"/>
      <c r="H83" s="278"/>
      <c r="I83" s="278"/>
      <c r="J83" s="279"/>
    </row>
    <row r="84" spans="1:10" ht="24" customHeight="1" thickBot="1" x14ac:dyDescent="0.3">
      <c r="A84" s="7"/>
      <c r="B84" s="97"/>
      <c r="C84" s="98"/>
      <c r="D84" s="98"/>
      <c r="E84" s="99"/>
      <c r="F84" s="100"/>
      <c r="G84" s="101"/>
      <c r="H84" s="101"/>
      <c r="I84" s="101"/>
      <c r="J84" s="102"/>
    </row>
    <row r="85" spans="1:10" ht="36" customHeight="1" x14ac:dyDescent="0.25">
      <c r="A85" s="7"/>
      <c r="B85" s="103" t="s">
        <v>176</v>
      </c>
      <c r="C85" s="104"/>
      <c r="D85" s="104"/>
      <c r="E85" s="105"/>
      <c r="F85" s="106">
        <v>58752</v>
      </c>
      <c r="G85" s="107"/>
      <c r="H85" s="107"/>
      <c r="I85" s="107"/>
      <c r="J85" s="108"/>
    </row>
    <row r="86" spans="1:10" ht="36" customHeight="1" x14ac:dyDescent="0.25">
      <c r="A86" s="7"/>
      <c r="B86" s="132" t="s">
        <v>177</v>
      </c>
      <c r="C86" s="133"/>
      <c r="D86" s="133"/>
      <c r="E86" s="134"/>
      <c r="F86" s="135">
        <v>5875.2</v>
      </c>
      <c r="G86" s="136"/>
      <c r="H86" s="136"/>
      <c r="I86" s="136"/>
      <c r="J86" s="137"/>
    </row>
    <row r="87" spans="1:10" ht="36" customHeight="1" thickBot="1" x14ac:dyDescent="0.3">
      <c r="A87" s="7"/>
      <c r="B87" s="132" t="s">
        <v>178</v>
      </c>
      <c r="C87" s="133"/>
      <c r="D87" s="133"/>
      <c r="E87" s="134"/>
      <c r="F87" s="135">
        <v>29376</v>
      </c>
      <c r="G87" s="136"/>
      <c r="H87" s="136"/>
      <c r="I87" s="136"/>
      <c r="J87" s="137"/>
    </row>
    <row r="88" spans="1:10" ht="24" customHeight="1" thickBot="1" x14ac:dyDescent="0.3">
      <c r="A88" s="7"/>
      <c r="B88" s="97"/>
      <c r="C88" s="98"/>
      <c r="D88" s="98"/>
      <c r="E88" s="99"/>
      <c r="F88" s="100"/>
      <c r="G88" s="101"/>
      <c r="H88" s="101"/>
      <c r="I88" s="101"/>
      <c r="J88" s="102"/>
    </row>
    <row r="89" spans="1:10" ht="36" customHeight="1" x14ac:dyDescent="0.25">
      <c r="A89" s="7" t="s">
        <v>111</v>
      </c>
      <c r="B89" s="118" t="s">
        <v>179</v>
      </c>
      <c r="C89" s="119"/>
      <c r="D89" s="119"/>
      <c r="E89" s="120"/>
      <c r="F89" s="121">
        <v>61200</v>
      </c>
      <c r="G89" s="122"/>
      <c r="H89" s="122"/>
      <c r="I89" s="122"/>
      <c r="J89" s="123"/>
    </row>
    <row r="90" spans="1:10" ht="36" customHeight="1" x14ac:dyDescent="0.25">
      <c r="A90" s="7" t="s">
        <v>111</v>
      </c>
      <c r="B90" s="140" t="s">
        <v>180</v>
      </c>
      <c r="C90" s="141"/>
      <c r="D90" s="141"/>
      <c r="E90" s="142"/>
      <c r="F90" s="106">
        <v>106560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03" t="s">
        <v>181</v>
      </c>
      <c r="C91" s="104"/>
      <c r="D91" s="104"/>
      <c r="E91" s="105"/>
      <c r="F91" s="106">
        <v>72000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182</v>
      </c>
      <c r="C92" s="104"/>
      <c r="D92" s="104"/>
      <c r="E92" s="105"/>
      <c r="F92" s="106">
        <v>91440</v>
      </c>
      <c r="G92" s="107"/>
      <c r="H92" s="107"/>
      <c r="I92" s="107"/>
      <c r="J92" s="108"/>
    </row>
    <row r="93" spans="1:10" ht="36" customHeight="1" x14ac:dyDescent="0.25">
      <c r="A93" s="7" t="s">
        <v>111</v>
      </c>
      <c r="B93" s="103" t="s">
        <v>183</v>
      </c>
      <c r="C93" s="104"/>
      <c r="D93" s="104"/>
      <c r="E93" s="105"/>
      <c r="F93" s="106">
        <v>109728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03" t="s">
        <v>184</v>
      </c>
      <c r="C94" s="104"/>
      <c r="D94" s="104"/>
      <c r="E94" s="105"/>
      <c r="F94" s="106">
        <v>63360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185</v>
      </c>
      <c r="C95" s="104"/>
      <c r="D95" s="104"/>
      <c r="E95" s="105"/>
      <c r="F95" s="106">
        <v>61200</v>
      </c>
      <c r="G95" s="107"/>
      <c r="H95" s="107"/>
      <c r="I95" s="107"/>
      <c r="J95" s="108"/>
    </row>
    <row r="96" spans="1:10" ht="36" customHeight="1" x14ac:dyDescent="0.25">
      <c r="A96" s="7" t="s">
        <v>111</v>
      </c>
      <c r="B96" s="103" t="s">
        <v>186</v>
      </c>
      <c r="C96" s="104"/>
      <c r="D96" s="104"/>
      <c r="E96" s="105"/>
      <c r="F96" s="106">
        <v>77040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187</v>
      </c>
      <c r="C97" s="104"/>
      <c r="D97" s="104"/>
      <c r="E97" s="105"/>
      <c r="F97" s="106">
        <v>162000</v>
      </c>
      <c r="G97" s="107"/>
      <c r="H97" s="107"/>
      <c r="I97" s="107"/>
      <c r="J97" s="108"/>
    </row>
    <row r="98" spans="1:10" ht="36" customHeight="1" x14ac:dyDescent="0.25">
      <c r="A98" s="7" t="s">
        <v>111</v>
      </c>
      <c r="B98" s="118" t="s">
        <v>188</v>
      </c>
      <c r="C98" s="119"/>
      <c r="D98" s="119"/>
      <c r="E98" s="120"/>
      <c r="F98" s="106">
        <v>3060</v>
      </c>
      <c r="G98" s="107"/>
      <c r="H98" s="107"/>
      <c r="I98" s="107"/>
      <c r="J98" s="108"/>
    </row>
    <row r="99" spans="1:10" ht="36" customHeight="1" x14ac:dyDescent="0.25">
      <c r="A99" s="7"/>
      <c r="B99" s="140" t="s">
        <v>189</v>
      </c>
      <c r="C99" s="141"/>
      <c r="D99" s="141"/>
      <c r="E99" s="142"/>
      <c r="F99" s="106">
        <v>48240</v>
      </c>
      <c r="G99" s="107"/>
      <c r="H99" s="107"/>
      <c r="I99" s="107"/>
      <c r="J99" s="108"/>
    </row>
    <row r="100" spans="1:10" ht="36" customHeight="1" x14ac:dyDescent="0.25">
      <c r="B100" s="140" t="s">
        <v>190</v>
      </c>
      <c r="C100" s="141"/>
      <c r="D100" s="141"/>
      <c r="E100" s="142"/>
      <c r="F100" s="106">
        <v>40320</v>
      </c>
      <c r="G100" s="107"/>
      <c r="H100" s="107"/>
      <c r="I100" s="107"/>
      <c r="J100" s="108"/>
    </row>
    <row r="101" spans="1:10" ht="36" customHeight="1" x14ac:dyDescent="0.25">
      <c r="A101" s="7" t="s">
        <v>111</v>
      </c>
      <c r="B101" s="140" t="s">
        <v>191</v>
      </c>
      <c r="C101" s="141"/>
      <c r="D101" s="141"/>
      <c r="E101" s="142"/>
      <c r="F101" s="106">
        <v>198000</v>
      </c>
      <c r="G101" s="107"/>
      <c r="H101" s="107"/>
      <c r="I101" s="107"/>
      <c r="J101" s="108"/>
    </row>
    <row r="102" spans="1:10" ht="36" customHeight="1" x14ac:dyDescent="0.25">
      <c r="A102" s="7" t="s">
        <v>111</v>
      </c>
      <c r="B102" s="103" t="s">
        <v>192</v>
      </c>
      <c r="C102" s="104"/>
      <c r="D102" s="104"/>
      <c r="E102" s="105"/>
      <c r="F102" s="106">
        <v>63360</v>
      </c>
      <c r="G102" s="107"/>
      <c r="H102" s="107"/>
      <c r="I102" s="107"/>
      <c r="J102" s="108"/>
    </row>
    <row r="103" spans="1:10" ht="36" customHeight="1" x14ac:dyDescent="0.25">
      <c r="A103" s="7"/>
      <c r="B103" s="103" t="s">
        <v>193</v>
      </c>
      <c r="C103" s="104"/>
      <c r="D103" s="104"/>
      <c r="E103" s="105"/>
      <c r="F103" s="106">
        <v>7200</v>
      </c>
      <c r="G103" s="107"/>
      <c r="H103" s="107"/>
      <c r="I103" s="107"/>
      <c r="J103" s="108"/>
    </row>
    <row r="104" spans="1:10" ht="36" customHeight="1" x14ac:dyDescent="0.25">
      <c r="A104" s="7"/>
      <c r="B104" s="103" t="s">
        <v>194</v>
      </c>
      <c r="C104" s="104"/>
      <c r="D104" s="104"/>
      <c r="E104" s="105"/>
      <c r="F104" s="106">
        <v>97200</v>
      </c>
      <c r="G104" s="107"/>
      <c r="H104" s="107"/>
      <c r="I104" s="107"/>
      <c r="J104" s="108"/>
    </row>
    <row r="105" spans="1:10" ht="36" customHeight="1" x14ac:dyDescent="0.25">
      <c r="A105" s="7"/>
      <c r="B105" s="103" t="s">
        <v>195</v>
      </c>
      <c r="C105" s="104"/>
      <c r="D105" s="104"/>
      <c r="E105" s="138"/>
      <c r="F105" s="106">
        <v>60030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196</v>
      </c>
      <c r="C106" s="104"/>
      <c r="D106" s="104"/>
      <c r="E106" s="105"/>
      <c r="F106" s="106">
        <v>85680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197</v>
      </c>
      <c r="C107" s="104"/>
      <c r="D107" s="104"/>
      <c r="E107" s="105"/>
      <c r="F107" s="106">
        <v>149760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198</v>
      </c>
      <c r="C108" s="104"/>
      <c r="D108" s="104"/>
      <c r="E108" s="105"/>
      <c r="F108" s="106">
        <v>100800</v>
      </c>
      <c r="G108" s="107"/>
      <c r="H108" s="107"/>
      <c r="I108" s="107"/>
      <c r="J108" s="108"/>
    </row>
    <row r="109" spans="1:10" ht="36" customHeight="1" x14ac:dyDescent="0.25">
      <c r="A109" s="7" t="s">
        <v>113</v>
      </c>
      <c r="B109" s="103" t="s">
        <v>199</v>
      </c>
      <c r="C109" s="104"/>
      <c r="D109" s="104"/>
      <c r="E109" s="105"/>
      <c r="F109" s="106">
        <v>128160</v>
      </c>
      <c r="G109" s="107"/>
      <c r="H109" s="107"/>
      <c r="I109" s="107"/>
      <c r="J109" s="108"/>
    </row>
    <row r="110" spans="1:10" ht="36" customHeight="1" x14ac:dyDescent="0.25">
      <c r="A110" s="7" t="s">
        <v>113</v>
      </c>
      <c r="B110" s="132" t="s">
        <v>200</v>
      </c>
      <c r="C110" s="133"/>
      <c r="D110" s="133"/>
      <c r="E110" s="134"/>
      <c r="F110" s="135">
        <v>153792</v>
      </c>
      <c r="G110" s="136"/>
      <c r="H110" s="136"/>
      <c r="I110" s="136"/>
      <c r="J110" s="137"/>
    </row>
    <row r="111" spans="1:10" ht="36" customHeight="1" x14ac:dyDescent="0.25">
      <c r="A111" s="7" t="s">
        <v>113</v>
      </c>
      <c r="B111" s="103" t="s">
        <v>201</v>
      </c>
      <c r="C111" s="104"/>
      <c r="D111" s="104"/>
      <c r="E111" s="105"/>
      <c r="F111" s="106">
        <v>89280</v>
      </c>
      <c r="G111" s="107"/>
      <c r="H111" s="107"/>
      <c r="I111" s="107"/>
      <c r="J111" s="108"/>
    </row>
    <row r="112" spans="1:10" ht="36" customHeight="1" x14ac:dyDescent="0.25">
      <c r="A112" s="7" t="s">
        <v>113</v>
      </c>
      <c r="B112" s="103" t="s">
        <v>202</v>
      </c>
      <c r="C112" s="104"/>
      <c r="D112" s="104"/>
      <c r="E112" s="105"/>
      <c r="F112" s="106">
        <v>85680</v>
      </c>
      <c r="G112" s="107"/>
      <c r="H112" s="107"/>
      <c r="I112" s="107"/>
      <c r="J112" s="108"/>
    </row>
    <row r="113" spans="1:10" ht="36" customHeight="1" x14ac:dyDescent="0.25">
      <c r="A113" s="7" t="s">
        <v>113</v>
      </c>
      <c r="B113" s="103" t="s">
        <v>203</v>
      </c>
      <c r="C113" s="104"/>
      <c r="D113" s="104"/>
      <c r="E113" s="105"/>
      <c r="F113" s="106">
        <v>108000</v>
      </c>
      <c r="G113" s="107"/>
      <c r="H113" s="107"/>
      <c r="I113" s="107"/>
      <c r="J113" s="108"/>
    </row>
    <row r="114" spans="1:10" ht="36" customHeight="1" x14ac:dyDescent="0.25">
      <c r="A114" s="7" t="s">
        <v>113</v>
      </c>
      <c r="B114" s="103" t="s">
        <v>204</v>
      </c>
      <c r="C114" s="104"/>
      <c r="D114" s="104"/>
      <c r="E114" s="105"/>
      <c r="F114" s="106">
        <v>4320</v>
      </c>
      <c r="G114" s="107"/>
      <c r="H114" s="107"/>
      <c r="I114" s="107"/>
      <c r="J114" s="108"/>
    </row>
    <row r="115" spans="1:10" ht="36" customHeight="1" x14ac:dyDescent="0.25">
      <c r="A115" s="7" t="s">
        <v>113</v>
      </c>
      <c r="B115" s="103" t="s">
        <v>205</v>
      </c>
      <c r="C115" s="104"/>
      <c r="D115" s="104"/>
      <c r="E115" s="105"/>
      <c r="F115" s="106">
        <v>277200</v>
      </c>
      <c r="G115" s="107"/>
      <c r="H115" s="107"/>
      <c r="I115" s="107"/>
      <c r="J115" s="108"/>
    </row>
    <row r="116" spans="1:10" ht="36" customHeight="1" thickBot="1" x14ac:dyDescent="0.3">
      <c r="A116" s="7" t="s">
        <v>113</v>
      </c>
      <c r="B116" s="103" t="s">
        <v>206</v>
      </c>
      <c r="C116" s="104"/>
      <c r="D116" s="104"/>
      <c r="E116" s="105"/>
      <c r="F116" s="106">
        <v>89280</v>
      </c>
      <c r="G116" s="107"/>
      <c r="H116" s="107"/>
      <c r="I116" s="107"/>
      <c r="J116" s="108"/>
    </row>
    <row r="117" spans="1:10" ht="36" customHeight="1" thickBot="1" x14ac:dyDescent="0.3">
      <c r="A117" s="7"/>
      <c r="B117" s="38" t="s">
        <v>207</v>
      </c>
      <c r="C117" s="39"/>
      <c r="D117" s="39"/>
      <c r="E117" s="40"/>
      <c r="F117" s="277"/>
      <c r="G117" s="278"/>
      <c r="H117" s="278"/>
      <c r="I117" s="278"/>
      <c r="J117" s="279"/>
    </row>
    <row r="118" spans="1:10" ht="22.5" customHeight="1" thickBot="1" x14ac:dyDescent="0.3">
      <c r="A118" s="7" t="s">
        <v>111</v>
      </c>
      <c r="B118" s="190" t="s">
        <v>208</v>
      </c>
      <c r="C118" s="191"/>
      <c r="D118" s="191"/>
      <c r="E118" s="191"/>
      <c r="F118" s="191"/>
      <c r="G118" s="191"/>
      <c r="H118" s="191"/>
      <c r="I118" s="191"/>
      <c r="J118" s="192"/>
    </row>
    <row r="119" spans="1:10" ht="36" customHeight="1" x14ac:dyDescent="0.25">
      <c r="A119" s="7"/>
      <c r="B119" s="171" t="s">
        <v>209</v>
      </c>
      <c r="C119" s="193"/>
      <c r="D119" s="193"/>
      <c r="E119" s="194"/>
      <c r="F119" s="121">
        <v>60</v>
      </c>
      <c r="G119" s="122"/>
      <c r="H119" s="122"/>
      <c r="I119" s="122"/>
      <c r="J119" s="123"/>
    </row>
    <row r="120" spans="1:10" ht="36" customHeight="1" x14ac:dyDescent="0.25">
      <c r="A120" s="7"/>
      <c r="B120" s="103" t="s">
        <v>210</v>
      </c>
      <c r="C120" s="104"/>
      <c r="D120" s="104"/>
      <c r="E120" s="105"/>
      <c r="F120" s="106">
        <v>60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211</v>
      </c>
      <c r="C121" s="104"/>
      <c r="D121" s="104"/>
      <c r="E121" s="105"/>
      <c r="F121" s="106">
        <v>120</v>
      </c>
      <c r="G121" s="107"/>
      <c r="H121" s="107"/>
      <c r="I121" s="107"/>
      <c r="J121" s="108"/>
    </row>
    <row r="122" spans="1:10" ht="36" customHeight="1" thickBot="1" x14ac:dyDescent="0.3">
      <c r="A122" s="7"/>
      <c r="B122" s="112" t="s">
        <v>212</v>
      </c>
      <c r="C122" s="113"/>
      <c r="D122" s="113"/>
      <c r="E122" s="114"/>
      <c r="F122" s="277"/>
      <c r="G122" s="278"/>
      <c r="H122" s="278"/>
      <c r="I122" s="278"/>
      <c r="J122" s="279"/>
    </row>
    <row r="123" spans="1:10" ht="36" customHeight="1" x14ac:dyDescent="0.25">
      <c r="A123" s="7" t="s">
        <v>111</v>
      </c>
      <c r="B123" s="103" t="s">
        <v>213</v>
      </c>
      <c r="C123" s="104"/>
      <c r="D123" s="104"/>
      <c r="E123" s="105"/>
      <c r="F123" s="41">
        <f>H123*1.2</f>
        <v>45792</v>
      </c>
      <c r="G123" s="42">
        <f>H123*1.1</f>
        <v>41976</v>
      </c>
      <c r="H123" s="42">
        <v>38160</v>
      </c>
      <c r="I123" s="42">
        <f>H123*0.75</f>
        <v>28620</v>
      </c>
      <c r="J123" s="43">
        <f>H123*0.5</f>
        <v>19080</v>
      </c>
    </row>
    <row r="124" spans="1:10" ht="36" customHeight="1" x14ac:dyDescent="0.25">
      <c r="A124" s="7" t="s">
        <v>111</v>
      </c>
      <c r="B124" s="103" t="s">
        <v>214</v>
      </c>
      <c r="C124" s="104"/>
      <c r="D124" s="104"/>
      <c r="E124" s="105"/>
      <c r="F124" s="106">
        <v>14400</v>
      </c>
      <c r="G124" s="107"/>
      <c r="H124" s="107"/>
      <c r="I124" s="107"/>
      <c r="J124" s="108"/>
    </row>
    <row r="125" spans="1:10" ht="36" customHeight="1" x14ac:dyDescent="0.25">
      <c r="A125" s="7" t="s">
        <v>111</v>
      </c>
      <c r="B125" s="103" t="s">
        <v>215</v>
      </c>
      <c r="C125" s="104"/>
      <c r="D125" s="104"/>
      <c r="E125" s="105"/>
      <c r="F125" s="106">
        <v>38160</v>
      </c>
      <c r="G125" s="107"/>
      <c r="H125" s="107"/>
      <c r="I125" s="107"/>
      <c r="J125" s="108"/>
    </row>
    <row r="126" spans="1:10" ht="36" customHeight="1" x14ac:dyDescent="0.25">
      <c r="A126" s="7" t="s">
        <v>113</v>
      </c>
      <c r="B126" s="103" t="s">
        <v>216</v>
      </c>
      <c r="C126" s="104"/>
      <c r="D126" s="104"/>
      <c r="E126" s="105"/>
      <c r="F126" s="41">
        <f>H126*1.2</f>
        <v>64800</v>
      </c>
      <c r="G126" s="42">
        <f>H126*1.1</f>
        <v>59400.000000000007</v>
      </c>
      <c r="H126" s="42">
        <v>54000</v>
      </c>
      <c r="I126" s="42">
        <f>H126*0.75</f>
        <v>40500</v>
      </c>
      <c r="J126" s="43">
        <f>H126*0.5</f>
        <v>27000</v>
      </c>
    </row>
    <row r="127" spans="1:10" ht="36" customHeight="1" x14ac:dyDescent="0.25">
      <c r="A127" s="7" t="s">
        <v>113</v>
      </c>
      <c r="B127" s="103" t="s">
        <v>217</v>
      </c>
      <c r="C127" s="104"/>
      <c r="D127" s="104"/>
      <c r="E127" s="105"/>
      <c r="F127" s="106">
        <v>20160</v>
      </c>
      <c r="G127" s="107"/>
      <c r="H127" s="107"/>
      <c r="I127" s="107"/>
      <c r="J127" s="108"/>
    </row>
    <row r="128" spans="1:10" ht="36" customHeight="1" x14ac:dyDescent="0.25">
      <c r="A128" s="7" t="s">
        <v>113</v>
      </c>
      <c r="B128" s="103" t="s">
        <v>218</v>
      </c>
      <c r="C128" s="104"/>
      <c r="D128" s="104"/>
      <c r="E128" s="105"/>
      <c r="F128" s="106">
        <v>54000</v>
      </c>
      <c r="G128" s="107"/>
      <c r="H128" s="107"/>
      <c r="I128" s="107"/>
      <c r="J128" s="108"/>
    </row>
    <row r="129" spans="1:10" ht="36" customHeight="1" thickBot="1" x14ac:dyDescent="0.3">
      <c r="A129" s="7"/>
      <c r="B129" s="103" t="s">
        <v>219</v>
      </c>
      <c r="C129" s="104"/>
      <c r="D129" s="104"/>
      <c r="E129" s="138"/>
      <c r="F129" s="26">
        <f>H129*1.2</f>
        <v>63072</v>
      </c>
      <c r="G129" s="26">
        <f>H129*1.1</f>
        <v>57816.000000000007</v>
      </c>
      <c r="H129" s="26">
        <v>52560</v>
      </c>
      <c r="I129" s="26">
        <f>H129*0.75</f>
        <v>39420</v>
      </c>
      <c r="J129" s="26">
        <f>H129*0.5</f>
        <v>26280</v>
      </c>
    </row>
    <row r="130" spans="1:10" ht="54" customHeight="1" thickBot="1" x14ac:dyDescent="0.3">
      <c r="A130" s="7"/>
      <c r="B130" s="112" t="s">
        <v>220</v>
      </c>
      <c r="C130" s="113"/>
      <c r="D130" s="113"/>
      <c r="E130" s="114"/>
      <c r="F130" s="115"/>
      <c r="G130" s="116"/>
      <c r="H130" s="116"/>
      <c r="I130" s="116"/>
      <c r="J130" s="117"/>
    </row>
    <row r="131" spans="1:10" ht="36" customHeight="1" x14ac:dyDescent="0.25">
      <c r="A131" s="7"/>
      <c r="B131" s="118" t="s">
        <v>221</v>
      </c>
      <c r="C131" s="119"/>
      <c r="D131" s="119"/>
      <c r="E131" s="120"/>
      <c r="F131" s="121">
        <v>60480</v>
      </c>
      <c r="G131" s="122"/>
      <c r="H131" s="122"/>
      <c r="I131" s="122"/>
      <c r="J131" s="123"/>
    </row>
    <row r="132" spans="1:10" ht="36" customHeight="1" x14ac:dyDescent="0.25">
      <c r="A132" s="7"/>
      <c r="B132" s="103" t="s">
        <v>222</v>
      </c>
      <c r="C132" s="104"/>
      <c r="D132" s="104"/>
      <c r="E132" s="105"/>
      <c r="F132" s="106">
        <v>120960</v>
      </c>
      <c r="G132" s="107"/>
      <c r="H132" s="107"/>
      <c r="I132" s="107"/>
      <c r="J132" s="108"/>
    </row>
    <row r="133" spans="1:10" ht="36" customHeight="1" x14ac:dyDescent="0.25">
      <c r="A133" s="7"/>
      <c r="B133" s="103" t="s">
        <v>223</v>
      </c>
      <c r="C133" s="104"/>
      <c r="D133" s="104"/>
      <c r="E133" s="105"/>
      <c r="F133" s="106">
        <v>151200</v>
      </c>
      <c r="G133" s="107"/>
      <c r="H133" s="107"/>
      <c r="I133" s="107"/>
      <c r="J133" s="108"/>
    </row>
    <row r="134" spans="1:10" ht="36" customHeight="1" x14ac:dyDescent="0.25">
      <c r="A134" s="7"/>
      <c r="B134" s="103" t="s">
        <v>224</v>
      </c>
      <c r="C134" s="104"/>
      <c r="D134" s="104"/>
      <c r="E134" s="105"/>
      <c r="F134" s="106">
        <v>2160</v>
      </c>
      <c r="G134" s="107"/>
      <c r="H134" s="107"/>
      <c r="I134" s="107"/>
      <c r="J134" s="108"/>
    </row>
    <row r="135" spans="1:10" ht="36" customHeight="1" x14ac:dyDescent="0.25">
      <c r="A135" s="7"/>
      <c r="B135" s="103" t="s">
        <v>225</v>
      </c>
      <c r="C135" s="104"/>
      <c r="D135" s="104"/>
      <c r="E135" s="105"/>
      <c r="F135" s="106">
        <v>90720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226</v>
      </c>
      <c r="C136" s="104"/>
      <c r="D136" s="104"/>
      <c r="E136" s="105"/>
      <c r="F136" s="106">
        <v>181440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227</v>
      </c>
      <c r="C137" s="104"/>
      <c r="D137" s="104"/>
      <c r="E137" s="105"/>
      <c r="F137" s="106">
        <v>226800</v>
      </c>
      <c r="G137" s="107"/>
      <c r="H137" s="107"/>
      <c r="I137" s="107"/>
      <c r="J137" s="108"/>
    </row>
    <row r="138" spans="1:10" ht="36" customHeight="1" thickBot="1" x14ac:dyDescent="0.3">
      <c r="A138" s="7"/>
      <c r="B138" s="109" t="s">
        <v>228</v>
      </c>
      <c r="C138" s="110"/>
      <c r="D138" s="110"/>
      <c r="E138" s="111"/>
      <c r="F138" s="94">
        <v>2880</v>
      </c>
      <c r="G138" s="95"/>
      <c r="H138" s="95"/>
      <c r="I138" s="95"/>
      <c r="J138" s="96"/>
    </row>
    <row r="139" spans="1:10" ht="36" customHeight="1" x14ac:dyDescent="0.25">
      <c r="A139" s="7"/>
      <c r="B139" s="304" t="s">
        <v>208</v>
      </c>
      <c r="C139" s="305"/>
      <c r="D139" s="305"/>
      <c r="E139" s="305"/>
      <c r="F139" s="305"/>
      <c r="G139" s="305"/>
      <c r="H139" s="305"/>
      <c r="I139" s="305"/>
      <c r="J139" s="306"/>
    </row>
    <row r="140" spans="1:10" ht="36" customHeight="1" thickBot="1" x14ac:dyDescent="0.3">
      <c r="A140" s="7"/>
      <c r="B140" s="329" t="s">
        <v>229</v>
      </c>
      <c r="C140" s="329"/>
      <c r="D140" s="329"/>
      <c r="E140" s="329"/>
      <c r="F140" s="318">
        <v>90</v>
      </c>
      <c r="G140" s="318"/>
      <c r="H140" s="318"/>
      <c r="I140" s="318"/>
      <c r="J140" s="319"/>
    </row>
    <row r="141" spans="1:10" ht="24" customHeight="1" thickBot="1" x14ac:dyDescent="0.3">
      <c r="A141" s="7"/>
      <c r="B141" s="97"/>
      <c r="C141" s="98"/>
      <c r="D141" s="98"/>
      <c r="E141" s="99"/>
      <c r="F141" s="100"/>
      <c r="G141" s="101"/>
      <c r="H141" s="101"/>
      <c r="I141" s="101"/>
      <c r="J141" s="102"/>
    </row>
    <row r="142" spans="1:10" ht="18" customHeight="1" x14ac:dyDescent="0.25">
      <c r="A142" s="7"/>
      <c r="B142" s="27"/>
      <c r="C142" s="28"/>
      <c r="D142" s="28"/>
      <c r="E142" s="28"/>
      <c r="F142" s="29"/>
      <c r="G142" s="29"/>
      <c r="H142" s="29"/>
      <c r="I142" s="29"/>
      <c r="J142" s="29"/>
    </row>
    <row r="143" spans="1:10" ht="67.5" customHeight="1" x14ac:dyDescent="0.25">
      <c r="A143" s="7"/>
      <c r="B143" s="85" t="s">
        <v>274</v>
      </c>
      <c r="C143" s="85"/>
      <c r="D143" s="85"/>
      <c r="E143" s="85"/>
      <c r="F143" s="85"/>
      <c r="G143" s="85"/>
      <c r="H143" s="85"/>
      <c r="I143" s="85"/>
      <c r="J143" s="85"/>
    </row>
    <row r="144" spans="1:10" ht="40.5" customHeight="1" x14ac:dyDescent="0.25">
      <c r="A144" s="7"/>
      <c r="B144" s="85" t="s">
        <v>231</v>
      </c>
      <c r="C144" s="85"/>
      <c r="D144" s="85"/>
      <c r="E144" s="85"/>
      <c r="F144" s="85"/>
      <c r="G144" s="85"/>
      <c r="H144" s="85"/>
      <c r="I144" s="85"/>
      <c r="J144" s="85"/>
    </row>
    <row r="145" spans="1:10" ht="27" customHeight="1" x14ac:dyDescent="0.25">
      <c r="A145" s="7" t="s">
        <v>113</v>
      </c>
      <c r="B145" s="86" t="s">
        <v>232</v>
      </c>
      <c r="C145" s="86"/>
      <c r="D145" s="86"/>
      <c r="E145" s="86"/>
      <c r="F145" s="86"/>
      <c r="G145" s="86"/>
      <c r="H145" s="86"/>
      <c r="I145" s="86"/>
      <c r="J145" s="86"/>
    </row>
    <row r="146" spans="1:10" ht="40.5" customHeight="1" x14ac:dyDescent="0.25">
      <c r="A146" s="7"/>
      <c r="B146" s="87" t="s">
        <v>233</v>
      </c>
      <c r="C146" s="87"/>
      <c r="D146" s="87"/>
      <c r="E146" s="87"/>
      <c r="F146" s="87"/>
      <c r="G146" s="87"/>
      <c r="H146" s="87"/>
      <c r="I146" s="87"/>
      <c r="J146" s="87"/>
    </row>
    <row r="147" spans="1:10" ht="18" customHeight="1" x14ac:dyDescent="0.25">
      <c r="A147" s="7"/>
    </row>
  </sheetData>
  <sheetProtection selectLockedCells="1" selectUnlockedCells="1"/>
  <mergeCells count="273">
    <mergeCell ref="B1:J1"/>
    <mergeCell ref="F2:J2"/>
    <mergeCell ref="B3:E3"/>
    <mergeCell ref="B4:J4"/>
    <mergeCell ref="B5:E5"/>
    <mergeCell ref="F5:J5"/>
    <mergeCell ref="B11:E11"/>
    <mergeCell ref="F11:J11"/>
    <mergeCell ref="B12:E12"/>
    <mergeCell ref="F12:J12"/>
    <mergeCell ref="B13:E13"/>
    <mergeCell ref="F13:J13"/>
    <mergeCell ref="B6:E6"/>
    <mergeCell ref="B7:E7"/>
    <mergeCell ref="F7:J7"/>
    <mergeCell ref="B8:E8"/>
    <mergeCell ref="B9:E9"/>
    <mergeCell ref="B10:E10"/>
    <mergeCell ref="F10:J10"/>
    <mergeCell ref="B17:E17"/>
    <mergeCell ref="F17:J17"/>
    <mergeCell ref="B18:E18"/>
    <mergeCell ref="F18:J18"/>
    <mergeCell ref="B19:E19"/>
    <mergeCell ref="F19:J19"/>
    <mergeCell ref="B14:E14"/>
    <mergeCell ref="F14:J14"/>
    <mergeCell ref="B15:E15"/>
    <mergeCell ref="F15:J15"/>
    <mergeCell ref="B16:E16"/>
    <mergeCell ref="F16:J16"/>
    <mergeCell ref="B23:E23"/>
    <mergeCell ref="F23:J23"/>
    <mergeCell ref="B24:E24"/>
    <mergeCell ref="F24:J24"/>
    <mergeCell ref="B25:E25"/>
    <mergeCell ref="F25:J25"/>
    <mergeCell ref="B20:E20"/>
    <mergeCell ref="F20:J20"/>
    <mergeCell ref="B21:E21"/>
    <mergeCell ref="F21:J21"/>
    <mergeCell ref="B22:E22"/>
    <mergeCell ref="F22:J22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101:E101"/>
    <mergeCell ref="F101:J101"/>
    <mergeCell ref="B102:E102"/>
    <mergeCell ref="F102:J102"/>
    <mergeCell ref="B103:E103"/>
    <mergeCell ref="F103:J103"/>
    <mergeCell ref="B98:E98"/>
    <mergeCell ref="F98:J98"/>
    <mergeCell ref="B99:E99"/>
    <mergeCell ref="F99:J99"/>
    <mergeCell ref="B100:E100"/>
    <mergeCell ref="F100:J100"/>
    <mergeCell ref="B107:E107"/>
    <mergeCell ref="F107:J107"/>
    <mergeCell ref="B108:E108"/>
    <mergeCell ref="F108:J108"/>
    <mergeCell ref="B109:E109"/>
    <mergeCell ref="F109:J109"/>
    <mergeCell ref="B104:E104"/>
    <mergeCell ref="F104:J104"/>
    <mergeCell ref="B105:E105"/>
    <mergeCell ref="F105:J105"/>
    <mergeCell ref="B106:E106"/>
    <mergeCell ref="F106:J106"/>
    <mergeCell ref="B113:E113"/>
    <mergeCell ref="F113:J113"/>
    <mergeCell ref="B114:E114"/>
    <mergeCell ref="F114:J114"/>
    <mergeCell ref="B115:E115"/>
    <mergeCell ref="F115:J115"/>
    <mergeCell ref="B110:E110"/>
    <mergeCell ref="F110:J110"/>
    <mergeCell ref="B111:E111"/>
    <mergeCell ref="F111:J111"/>
    <mergeCell ref="B112:E112"/>
    <mergeCell ref="F112:J112"/>
    <mergeCell ref="B120:E120"/>
    <mergeCell ref="F120:J120"/>
    <mergeCell ref="B121:E121"/>
    <mergeCell ref="F121:J121"/>
    <mergeCell ref="B122:E122"/>
    <mergeCell ref="F122:J122"/>
    <mergeCell ref="B116:E116"/>
    <mergeCell ref="F116:J116"/>
    <mergeCell ref="F117:J117"/>
    <mergeCell ref="B118:J118"/>
    <mergeCell ref="B119:E119"/>
    <mergeCell ref="F119:J119"/>
    <mergeCell ref="B127:E127"/>
    <mergeCell ref="F127:J127"/>
    <mergeCell ref="B128:E128"/>
    <mergeCell ref="F128:J128"/>
    <mergeCell ref="B129:E129"/>
    <mergeCell ref="B130:E130"/>
    <mergeCell ref="F130:J130"/>
    <mergeCell ref="B123:E123"/>
    <mergeCell ref="B124:E124"/>
    <mergeCell ref="F124:J124"/>
    <mergeCell ref="B125:E125"/>
    <mergeCell ref="F125:J125"/>
    <mergeCell ref="B126:E126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1:E141"/>
    <mergeCell ref="F141:J141"/>
    <mergeCell ref="B143:J143"/>
    <mergeCell ref="B144:J144"/>
    <mergeCell ref="B145:J145"/>
    <mergeCell ref="B146:J146"/>
    <mergeCell ref="B137:E137"/>
    <mergeCell ref="F137:J137"/>
    <mergeCell ref="B138:E138"/>
    <mergeCell ref="F138:J138"/>
    <mergeCell ref="B139:J139"/>
    <mergeCell ref="B140:E140"/>
    <mergeCell ref="F140:J140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8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33.710937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26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35510.400000000001</v>
      </c>
      <c r="G8" s="16">
        <f>H8*1.1</f>
        <v>32551.200000000004</v>
      </c>
      <c r="H8" s="16">
        <v>29592</v>
      </c>
      <c r="I8" s="16">
        <f>H8*0.75</f>
        <v>22194</v>
      </c>
      <c r="J8" s="16">
        <f>H8*0.5</f>
        <v>14796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50112</v>
      </c>
      <c r="G9" s="18">
        <f>H9*1.1</f>
        <v>45936.000000000007</v>
      </c>
      <c r="H9" s="18">
        <v>41760</v>
      </c>
      <c r="I9" s="18">
        <f>H9*0.75</f>
        <v>31320</v>
      </c>
      <c r="J9" s="18">
        <f>H9*0.5</f>
        <v>20880</v>
      </c>
    </row>
    <row r="10" spans="1:10" ht="24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6048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8640</v>
      </c>
      <c r="G12" s="185"/>
      <c r="H12" s="185"/>
      <c r="I12" s="185"/>
      <c r="J12" s="186"/>
    </row>
    <row r="13" spans="1:10" ht="24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396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576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3600 до 136800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3600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7200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14400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21600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28800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36000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43200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50400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57600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64800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72000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79200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86400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93600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100800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108000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115200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122400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129600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136800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5328 до 147600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5328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8136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10800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18000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25200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32400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39600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46800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54000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61200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68400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75600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82800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90000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97200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104400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111600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118800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126000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133200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140400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147600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23724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1980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5940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2124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18072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6048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12060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23724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3024 до 65772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12600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1260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3150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27000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12744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11340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35028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42033.599999999999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7092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13464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13464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30240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14868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15012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65772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7452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1980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33012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38160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18000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16560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49680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59616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10080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19440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19440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92160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10800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22939.200000000001</v>
      </c>
      <c r="G113" s="42">
        <f>H113*1.1</f>
        <v>21027.600000000002</v>
      </c>
      <c r="H113" s="42">
        <v>19116</v>
      </c>
      <c r="I113" s="42">
        <f>H113*0.75</f>
        <v>14337</v>
      </c>
      <c r="J113" s="43">
        <f>H113*0.5</f>
        <v>9558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24300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6048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32832</v>
      </c>
      <c r="G116" s="42">
        <f>H116*1.1</f>
        <v>30096.000000000004</v>
      </c>
      <c r="H116" s="42">
        <v>27360</v>
      </c>
      <c r="I116" s="42">
        <f>H116*0.75</f>
        <v>20520</v>
      </c>
      <c r="J116" s="43">
        <f>H116*0.5</f>
        <v>13680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34560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8640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05"/>
      <c r="F119" s="41">
        <f>H119*1.2</f>
        <v>15292.8</v>
      </c>
      <c r="G119" s="42">
        <f>H119*1.1</f>
        <v>14018.400000000001</v>
      </c>
      <c r="H119" s="42">
        <v>12744</v>
      </c>
      <c r="I119" s="42">
        <f>H119*0.75</f>
        <v>9558</v>
      </c>
      <c r="J119" s="43">
        <f>H119*0.5</f>
        <v>6372</v>
      </c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27612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55224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69048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41400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82836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103716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1440</v>
      </c>
      <c r="G128" s="95"/>
      <c r="H128" s="95"/>
      <c r="I128" s="95"/>
      <c r="J128" s="96"/>
    </row>
    <row r="129" spans="1:10" ht="36" customHeight="1" x14ac:dyDescent="0.25"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/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47"/>
  <sheetViews>
    <sheetView view="pageBreakPreview" zoomScale="50" zoomScaleNormal="60" zoomScaleSheetLayoutView="50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16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27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65534.399999999994</v>
      </c>
      <c r="G8" s="16">
        <f>H8*1.1</f>
        <v>60073.200000000004</v>
      </c>
      <c r="H8" s="16">
        <v>54612</v>
      </c>
      <c r="I8" s="16">
        <f>H8*0.75</f>
        <v>40959</v>
      </c>
      <c r="J8" s="16">
        <f>H8*0.5</f>
        <v>27306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137635.19999999998</v>
      </c>
      <c r="G9" s="18">
        <f>H9*1.1</f>
        <v>126165.6</v>
      </c>
      <c r="H9" s="18">
        <v>114696</v>
      </c>
      <c r="I9" s="18">
        <f>H9*0.75</f>
        <v>86022</v>
      </c>
      <c r="J9" s="18">
        <f>H9*0.5</f>
        <v>57348</v>
      </c>
    </row>
    <row r="10" spans="1:10" ht="13.5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75967.199999999997</v>
      </c>
      <c r="G11" s="16">
        <f>H11*1.1</f>
        <v>69636.600000000006</v>
      </c>
      <c r="H11" s="16">
        <v>63306</v>
      </c>
      <c r="I11" s="16">
        <f>H11*0.75</f>
        <v>47479.5</v>
      </c>
      <c r="J11" s="16">
        <f>H11*0.5</f>
        <v>31653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159580.79999999999</v>
      </c>
      <c r="G12" s="18">
        <f>H12*1.1</f>
        <v>146282.40000000002</v>
      </c>
      <c r="H12" s="18">
        <v>132984</v>
      </c>
      <c r="I12" s="18">
        <f>H12*0.75</f>
        <v>99738</v>
      </c>
      <c r="J12" s="18">
        <f>H12*0.5</f>
        <v>66492</v>
      </c>
    </row>
    <row r="13" spans="1:10" ht="24" customHeight="1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63306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132984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1260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2664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"&amp;MIN($F$21:F40)&amp;" до "&amp;MAX($F$21:F40)</f>
        <v>Цена от 12780 до 255600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12780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25560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38340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51120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63900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76680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89460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102240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115020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127800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140580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153360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166140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178920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191700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204480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217260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230040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242820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255600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14940 до 274770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14940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21240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31950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44730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57510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70290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83070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95850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108630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121410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134190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146970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159750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172530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185310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198090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210870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223650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236430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249210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261990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274770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2340 до 56340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8280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165</v>
      </c>
      <c r="C66" s="104"/>
      <c r="D66" s="104"/>
      <c r="E66" s="105"/>
      <c r="F66" s="106">
        <v>8280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4860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56340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13140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34740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2340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2340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4680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7020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40140</v>
      </c>
      <c r="G75" s="107"/>
      <c r="H75" s="107"/>
      <c r="I75" s="107"/>
      <c r="J75" s="108"/>
    </row>
    <row r="76" spans="1:10" ht="54" customHeight="1" thickBot="1" x14ac:dyDescent="0.3">
      <c r="A76" s="7"/>
      <c r="B76" s="198" t="s">
        <v>238</v>
      </c>
      <c r="C76" s="199"/>
      <c r="D76" s="199"/>
      <c r="E76" s="200"/>
      <c r="F76" s="126" t="str">
        <f>"Цена от "&amp;MIN(F78,F82:F95)&amp;" до "&amp;MAX(F78,F82:F95)</f>
        <v>Цена от 3240 до 787140</v>
      </c>
      <c r="G76" s="127"/>
      <c r="H76" s="127"/>
      <c r="I76" s="127"/>
      <c r="J76" s="128"/>
    </row>
    <row r="77" spans="1:10" ht="24" customHeight="1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75600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06">
        <v>7560</v>
      </c>
      <c r="G79" s="107"/>
      <c r="H79" s="107"/>
      <c r="I79" s="107"/>
      <c r="J79" s="108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06">
        <v>18900</v>
      </c>
      <c r="G80" s="107"/>
      <c r="H80" s="107"/>
      <c r="I80" s="107"/>
      <c r="J80" s="108"/>
    </row>
    <row r="81" spans="1:10" ht="24" customHeight="1" thickBot="1" x14ac:dyDescent="0.3">
      <c r="A81" s="7"/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18" t="s">
        <v>179</v>
      </c>
      <c r="C82" s="119"/>
      <c r="D82" s="119"/>
      <c r="E82" s="120"/>
      <c r="F82" s="106">
        <v>74340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40" t="s">
        <v>180</v>
      </c>
      <c r="C83" s="141"/>
      <c r="D83" s="141"/>
      <c r="E83" s="142"/>
      <c r="F83" s="106">
        <v>59940</v>
      </c>
      <c r="G83" s="107"/>
      <c r="H83" s="107"/>
      <c r="I83" s="107"/>
      <c r="J83" s="108"/>
    </row>
    <row r="84" spans="1:10" ht="36" customHeight="1" x14ac:dyDescent="0.25">
      <c r="A84" s="7"/>
      <c r="B84" s="103" t="s">
        <v>290</v>
      </c>
      <c r="C84" s="104"/>
      <c r="D84" s="104"/>
      <c r="E84" s="105"/>
      <c r="F84" s="106">
        <v>787140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181</v>
      </c>
      <c r="C85" s="104"/>
      <c r="D85" s="104"/>
      <c r="E85" s="105"/>
      <c r="F85" s="106">
        <v>149940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182</v>
      </c>
      <c r="C86" s="104"/>
      <c r="D86" s="104"/>
      <c r="E86" s="105"/>
      <c r="F86" s="106">
        <v>74340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183</v>
      </c>
      <c r="C87" s="104"/>
      <c r="D87" s="104"/>
      <c r="E87" s="105"/>
      <c r="F87" s="106">
        <v>89208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184</v>
      </c>
      <c r="C88" s="104"/>
      <c r="D88" s="104"/>
      <c r="E88" s="105"/>
      <c r="F88" s="106">
        <v>67140</v>
      </c>
      <c r="G88" s="107"/>
      <c r="H88" s="107"/>
      <c r="I88" s="107"/>
      <c r="J88" s="108"/>
    </row>
    <row r="89" spans="1:10" ht="36" customHeight="1" x14ac:dyDescent="0.25">
      <c r="A89" s="7" t="s">
        <v>111</v>
      </c>
      <c r="B89" s="103" t="s">
        <v>185</v>
      </c>
      <c r="C89" s="104"/>
      <c r="D89" s="104"/>
      <c r="E89" s="105"/>
      <c r="F89" s="106">
        <v>99540</v>
      </c>
      <c r="G89" s="107"/>
      <c r="H89" s="107"/>
      <c r="I89" s="107"/>
      <c r="J89" s="108"/>
    </row>
    <row r="90" spans="1:10" ht="36" customHeight="1" x14ac:dyDescent="0.25">
      <c r="A90" s="7" t="s">
        <v>111</v>
      </c>
      <c r="B90" s="103" t="s">
        <v>186</v>
      </c>
      <c r="C90" s="104"/>
      <c r="D90" s="104"/>
      <c r="E90" s="105"/>
      <c r="F90" s="106">
        <v>178740</v>
      </c>
      <c r="G90" s="107"/>
      <c r="H90" s="107"/>
      <c r="I90" s="107"/>
      <c r="J90" s="108"/>
    </row>
    <row r="91" spans="1:10" ht="36" customHeight="1" x14ac:dyDescent="0.25">
      <c r="A91" s="7"/>
      <c r="B91" s="103" t="s">
        <v>187</v>
      </c>
      <c r="C91" s="104"/>
      <c r="D91" s="104"/>
      <c r="E91" s="105"/>
      <c r="F91" s="106">
        <v>96120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18" t="s">
        <v>188</v>
      </c>
      <c r="C92" s="119"/>
      <c r="D92" s="119"/>
      <c r="E92" s="120"/>
      <c r="F92" s="106">
        <v>3240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189</v>
      </c>
      <c r="C93" s="104"/>
      <c r="D93" s="104"/>
      <c r="E93" s="105"/>
      <c r="F93" s="106">
        <v>54000</v>
      </c>
      <c r="G93" s="107"/>
      <c r="H93" s="107"/>
      <c r="I93" s="107"/>
      <c r="J93" s="108"/>
    </row>
    <row r="94" spans="1:10" ht="36" customHeight="1" x14ac:dyDescent="0.25">
      <c r="B94" s="103" t="s">
        <v>190</v>
      </c>
      <c r="C94" s="104"/>
      <c r="D94" s="104"/>
      <c r="E94" s="105"/>
      <c r="F94" s="106">
        <v>45540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192</v>
      </c>
      <c r="C95" s="104"/>
      <c r="D95" s="104"/>
      <c r="E95" s="105"/>
      <c r="F95" s="106">
        <v>77940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193</v>
      </c>
      <c r="C96" s="104"/>
      <c r="D96" s="104"/>
      <c r="E96" s="105"/>
      <c r="F96" s="106">
        <v>8280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106">
        <v>60030</v>
      </c>
      <c r="G97" s="107"/>
      <c r="H97" s="107"/>
      <c r="I97" s="107"/>
      <c r="J97" s="108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106">
        <v>60030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106">
        <v>156240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106">
        <v>126000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106">
        <v>315360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106">
        <v>156240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106">
        <v>187920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106">
        <v>141120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106">
        <v>209520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106">
        <v>375840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18" t="s">
        <v>204</v>
      </c>
      <c r="C107" s="119"/>
      <c r="D107" s="119"/>
      <c r="E107" s="120"/>
      <c r="F107" s="106">
        <v>7200</v>
      </c>
      <c r="G107" s="107"/>
      <c r="H107" s="107"/>
      <c r="I107" s="107"/>
      <c r="J107" s="108"/>
    </row>
    <row r="108" spans="1:10" ht="36" customHeight="1" thickBot="1" x14ac:dyDescent="0.3">
      <c r="A108" s="7" t="s">
        <v>113</v>
      </c>
      <c r="B108" s="103" t="s">
        <v>206</v>
      </c>
      <c r="C108" s="104"/>
      <c r="D108" s="104"/>
      <c r="E108" s="105"/>
      <c r="F108" s="106">
        <v>164160</v>
      </c>
      <c r="G108" s="107"/>
      <c r="H108" s="107"/>
      <c r="I108" s="107"/>
      <c r="J108" s="108"/>
    </row>
    <row r="109" spans="1:10" ht="22.5" customHeight="1" x14ac:dyDescent="0.25">
      <c r="A109" s="7" t="s">
        <v>111</v>
      </c>
      <c r="B109" s="88" t="s">
        <v>208</v>
      </c>
      <c r="C109" s="89"/>
      <c r="D109" s="89"/>
      <c r="E109" s="89"/>
      <c r="F109" s="89"/>
      <c r="G109" s="89"/>
      <c r="H109" s="89"/>
      <c r="I109" s="89"/>
      <c r="J109" s="90"/>
    </row>
    <row r="110" spans="1:10" ht="36" customHeight="1" thickBot="1" x14ac:dyDescent="0.3">
      <c r="A110" s="7"/>
      <c r="B110" s="140" t="s">
        <v>191</v>
      </c>
      <c r="C110" s="141"/>
      <c r="D110" s="141"/>
      <c r="E110" s="142"/>
      <c r="F110" s="106">
        <v>40</v>
      </c>
      <c r="G110" s="107"/>
      <c r="H110" s="107"/>
      <c r="I110" s="107"/>
      <c r="J110" s="108"/>
    </row>
    <row r="111" spans="1:10" ht="36" customHeight="1" thickBot="1" x14ac:dyDescent="0.3">
      <c r="A111" s="7"/>
      <c r="B111" s="20" t="s">
        <v>207</v>
      </c>
      <c r="C111" s="21"/>
      <c r="D111" s="21"/>
      <c r="E111" s="22"/>
      <c r="F111" s="126"/>
      <c r="G111" s="127"/>
      <c r="H111" s="127"/>
      <c r="I111" s="127"/>
      <c r="J111" s="128"/>
    </row>
    <row r="112" spans="1:10" ht="36" customHeight="1" thickBot="1" x14ac:dyDescent="0.3">
      <c r="A112" s="7"/>
      <c r="B112" s="190" t="s">
        <v>208</v>
      </c>
      <c r="C112" s="191"/>
      <c r="D112" s="191"/>
      <c r="E112" s="191"/>
      <c r="F112" s="191"/>
      <c r="G112" s="191"/>
      <c r="H112" s="191"/>
      <c r="I112" s="191"/>
      <c r="J112" s="192"/>
    </row>
    <row r="113" spans="1:10" ht="36" customHeight="1" x14ac:dyDescent="0.25">
      <c r="A113" s="7"/>
      <c r="B113" s="129" t="s">
        <v>209</v>
      </c>
      <c r="C113" s="130"/>
      <c r="D113" s="130"/>
      <c r="E113" s="131"/>
      <c r="F113" s="106">
        <v>60</v>
      </c>
      <c r="G113" s="107"/>
      <c r="H113" s="107"/>
      <c r="I113" s="107"/>
      <c r="J113" s="108"/>
    </row>
    <row r="114" spans="1:10" ht="36" customHeight="1" x14ac:dyDescent="0.25">
      <c r="A114" s="7"/>
      <c r="B114" s="103" t="s">
        <v>210</v>
      </c>
      <c r="C114" s="104"/>
      <c r="D114" s="104"/>
      <c r="E114" s="105"/>
      <c r="F114" s="106">
        <v>99</v>
      </c>
      <c r="G114" s="107"/>
      <c r="H114" s="107"/>
      <c r="I114" s="107"/>
      <c r="J114" s="108"/>
    </row>
    <row r="115" spans="1:10" ht="36" customHeight="1" thickBot="1" x14ac:dyDescent="0.3">
      <c r="A115" s="7"/>
      <c r="B115" s="103" t="s">
        <v>211</v>
      </c>
      <c r="C115" s="104"/>
      <c r="D115" s="104"/>
      <c r="E115" s="105"/>
      <c r="F115" s="106">
        <v>150</v>
      </c>
      <c r="G115" s="107"/>
      <c r="H115" s="107"/>
      <c r="I115" s="107"/>
      <c r="J115" s="108"/>
    </row>
    <row r="116" spans="1:10" ht="36" customHeight="1" thickBot="1" x14ac:dyDescent="0.3">
      <c r="A116" s="7"/>
      <c r="B116" s="112" t="s">
        <v>212</v>
      </c>
      <c r="C116" s="113"/>
      <c r="D116" s="113"/>
      <c r="E116" s="114"/>
      <c r="F116" s="277"/>
      <c r="G116" s="278"/>
      <c r="H116" s="278"/>
      <c r="I116" s="278"/>
      <c r="J116" s="279"/>
    </row>
    <row r="117" spans="1:10" ht="36" customHeight="1" x14ac:dyDescent="0.25">
      <c r="A117" s="7" t="s">
        <v>111</v>
      </c>
      <c r="B117" s="103" t="s">
        <v>275</v>
      </c>
      <c r="C117" s="104"/>
      <c r="D117" s="104"/>
      <c r="E117" s="105"/>
      <c r="F117" s="106">
        <v>56340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291</v>
      </c>
      <c r="C118" s="104"/>
      <c r="D118" s="104"/>
      <c r="E118" s="105"/>
      <c r="F118" s="106">
        <v>56340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106">
        <v>118800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103" t="s">
        <v>293</v>
      </c>
      <c r="C120" s="104"/>
      <c r="D120" s="104"/>
      <c r="E120" s="105"/>
      <c r="F120" s="106">
        <v>118800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219</v>
      </c>
      <c r="C121" s="104"/>
      <c r="D121" s="104"/>
      <c r="E121" s="105"/>
      <c r="F121" s="106">
        <v>56340</v>
      </c>
      <c r="G121" s="107"/>
      <c r="H121" s="107"/>
      <c r="I121" s="107"/>
      <c r="J121" s="108"/>
    </row>
    <row r="122" spans="1:10" ht="54" customHeight="1" thickBot="1" x14ac:dyDescent="0.3">
      <c r="A122" s="7"/>
      <c r="B122" s="198" t="s">
        <v>220</v>
      </c>
      <c r="C122" s="199"/>
      <c r="D122" s="199"/>
      <c r="E122" s="200"/>
      <c r="F122" s="126"/>
      <c r="G122" s="127"/>
      <c r="H122" s="127"/>
      <c r="I122" s="127"/>
      <c r="J122" s="128"/>
    </row>
    <row r="123" spans="1:10" ht="36" customHeight="1" x14ac:dyDescent="0.25">
      <c r="A123" s="7"/>
      <c r="B123" s="103" t="s">
        <v>221</v>
      </c>
      <c r="C123" s="104"/>
      <c r="D123" s="104"/>
      <c r="E123" s="105"/>
      <c r="F123" s="106">
        <v>45540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222</v>
      </c>
      <c r="C124" s="104"/>
      <c r="D124" s="104"/>
      <c r="E124" s="105"/>
      <c r="F124" s="106">
        <v>92340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223</v>
      </c>
      <c r="C125" s="104"/>
      <c r="D125" s="104"/>
      <c r="E125" s="105"/>
      <c r="F125" s="106">
        <v>110340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224</v>
      </c>
      <c r="C126" s="104"/>
      <c r="D126" s="104"/>
      <c r="E126" s="105"/>
      <c r="F126" s="106">
        <v>1080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225</v>
      </c>
      <c r="C127" s="104"/>
      <c r="D127" s="104"/>
      <c r="E127" s="105"/>
      <c r="F127" s="106">
        <v>63540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226</v>
      </c>
      <c r="C128" s="104"/>
      <c r="D128" s="104"/>
      <c r="E128" s="105"/>
      <c r="F128" s="106">
        <v>131940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227</v>
      </c>
      <c r="C129" s="104"/>
      <c r="D129" s="104"/>
      <c r="E129" s="105"/>
      <c r="F129" s="106">
        <v>158940</v>
      </c>
      <c r="G129" s="107"/>
      <c r="H129" s="107"/>
      <c r="I129" s="107"/>
      <c r="J129" s="108"/>
    </row>
    <row r="130" spans="1:10" ht="36" customHeight="1" thickBot="1" x14ac:dyDescent="0.3">
      <c r="A130" s="7"/>
      <c r="B130" s="103" t="s">
        <v>228</v>
      </c>
      <c r="C130" s="104"/>
      <c r="D130" s="104"/>
      <c r="E130" s="105"/>
      <c r="F130" s="106">
        <v>1800</v>
      </c>
      <c r="G130" s="107"/>
      <c r="H130" s="107"/>
      <c r="I130" s="107"/>
      <c r="J130" s="108"/>
    </row>
    <row r="131" spans="1:10" ht="36" customHeight="1" x14ac:dyDescent="0.25">
      <c r="A131" s="7"/>
      <c r="B131" s="304" t="s">
        <v>208</v>
      </c>
      <c r="C131" s="305"/>
      <c r="D131" s="305"/>
      <c r="E131" s="305"/>
      <c r="F131" s="305"/>
      <c r="G131" s="305"/>
      <c r="H131" s="305"/>
      <c r="I131" s="305"/>
      <c r="J131" s="306"/>
    </row>
    <row r="132" spans="1:10" ht="36" customHeight="1" thickBot="1" x14ac:dyDescent="0.3">
      <c r="A132" s="7"/>
      <c r="B132" s="329" t="s">
        <v>229</v>
      </c>
      <c r="C132" s="329"/>
      <c r="D132" s="329"/>
      <c r="E132" s="329"/>
      <c r="F132" s="318">
        <v>150</v>
      </c>
      <c r="G132" s="318"/>
      <c r="H132" s="318"/>
      <c r="I132" s="318"/>
      <c r="J132" s="319"/>
    </row>
    <row r="133" spans="1:10" ht="24" customHeight="1" thickBot="1" x14ac:dyDescent="0.3">
      <c r="A133" s="7"/>
      <c r="B133" s="97"/>
      <c r="C133" s="98"/>
      <c r="D133" s="98"/>
      <c r="E133" s="99"/>
      <c r="F133" s="100"/>
      <c r="G133" s="101"/>
      <c r="H133" s="101"/>
      <c r="I133" s="101"/>
      <c r="J133" s="102"/>
    </row>
    <row r="134" spans="1:10" ht="18" customHeight="1" x14ac:dyDescent="0.25">
      <c r="A134" s="7"/>
      <c r="B134" s="27"/>
      <c r="C134" s="28"/>
      <c r="D134" s="28"/>
      <c r="E134" s="28"/>
      <c r="F134" s="29"/>
      <c r="G134" s="29"/>
      <c r="H134" s="29"/>
      <c r="I134" s="29"/>
      <c r="J134" s="29"/>
    </row>
    <row r="135" spans="1:10" ht="67.5" customHeight="1" x14ac:dyDescent="0.25">
      <c r="A135" s="7"/>
      <c r="B135" s="85" t="s">
        <v>297</v>
      </c>
      <c r="C135" s="85"/>
      <c r="D135" s="85"/>
      <c r="E135" s="85"/>
      <c r="F135" s="85"/>
      <c r="G135" s="85"/>
      <c r="H135" s="85"/>
      <c r="I135" s="85"/>
      <c r="J135" s="85"/>
    </row>
    <row r="136" spans="1:10" ht="27" customHeight="1" x14ac:dyDescent="0.25">
      <c r="A136" s="7" t="s">
        <v>113</v>
      </c>
      <c r="B136" s="85" t="s">
        <v>232</v>
      </c>
      <c r="C136" s="85"/>
      <c r="D136" s="85"/>
      <c r="E136" s="85"/>
      <c r="F136" s="85"/>
      <c r="G136" s="85"/>
      <c r="H136" s="85"/>
      <c r="I136" s="85"/>
      <c r="J136" s="85"/>
    </row>
    <row r="137" spans="1:10" ht="18" customHeight="1" x14ac:dyDescent="0.25">
      <c r="A137" s="7"/>
      <c r="B137" s="27"/>
      <c r="C137" s="28"/>
      <c r="D137" s="28"/>
      <c r="E137" s="28"/>
      <c r="F137" s="29"/>
      <c r="G137" s="29"/>
      <c r="H137" s="29"/>
      <c r="I137" s="29"/>
      <c r="J137" s="29"/>
    </row>
    <row r="138" spans="1:10" s="48" customFormat="1" ht="36" customHeight="1" thickBot="1" x14ac:dyDescent="0.3">
      <c r="B138" s="340" t="s">
        <v>298</v>
      </c>
      <c r="C138" s="340"/>
      <c r="D138" s="340"/>
      <c r="E138" s="340"/>
      <c r="F138" s="340"/>
      <c r="G138" s="340"/>
      <c r="H138" s="340"/>
      <c r="I138" s="340"/>
    </row>
    <row r="139" spans="1:10" s="32" customFormat="1" ht="36" customHeight="1" thickBot="1" x14ac:dyDescent="0.3">
      <c r="B139" s="341" t="s">
        <v>299</v>
      </c>
      <c r="C139" s="342"/>
      <c r="D139" s="342"/>
      <c r="E139" s="342"/>
      <c r="F139" s="342"/>
      <c r="G139" s="342"/>
      <c r="H139" s="342"/>
      <c r="I139" s="343"/>
    </row>
    <row r="140" spans="1:10" ht="71.25" customHeight="1" thickBot="1" x14ac:dyDescent="0.3">
      <c r="B140" s="344" t="s">
        <v>300</v>
      </c>
      <c r="C140" s="345"/>
      <c r="D140" s="346" t="s">
        <v>301</v>
      </c>
      <c r="E140" s="347"/>
      <c r="F140" s="348"/>
      <c r="G140" s="347" t="s">
        <v>302</v>
      </c>
      <c r="H140" s="347"/>
      <c r="I140" s="348"/>
      <c r="J140" s="8"/>
    </row>
    <row r="141" spans="1:10" ht="36" customHeight="1" x14ac:dyDescent="0.25">
      <c r="B141" s="330" t="s">
        <v>303</v>
      </c>
      <c r="C141" s="331"/>
      <c r="D141" s="332" t="s">
        <v>304</v>
      </c>
      <c r="E141" s="332"/>
      <c r="F141" s="332"/>
      <c r="G141" s="334">
        <v>2190</v>
      </c>
      <c r="H141" s="332"/>
      <c r="I141" s="335"/>
      <c r="J141" s="8"/>
    </row>
    <row r="142" spans="1:10" ht="36" customHeight="1" x14ac:dyDescent="0.25">
      <c r="B142" s="336" t="s">
        <v>305</v>
      </c>
      <c r="C142" s="337"/>
      <c r="D142" s="333"/>
      <c r="E142" s="333"/>
      <c r="F142" s="333"/>
      <c r="G142" s="338">
        <v>1590</v>
      </c>
      <c r="H142" s="333"/>
      <c r="I142" s="339"/>
      <c r="J142" s="8"/>
    </row>
    <row r="143" spans="1:10" ht="36" customHeight="1" x14ac:dyDescent="0.25">
      <c r="B143" s="336" t="s">
        <v>306</v>
      </c>
      <c r="C143" s="337"/>
      <c r="D143" s="333"/>
      <c r="E143" s="333"/>
      <c r="F143" s="333"/>
      <c r="G143" s="338">
        <v>1440</v>
      </c>
      <c r="H143" s="333"/>
      <c r="I143" s="339"/>
      <c r="J143" s="8"/>
    </row>
    <row r="144" spans="1:10" ht="54" customHeight="1" x14ac:dyDescent="0.25">
      <c r="B144" s="336" t="s">
        <v>307</v>
      </c>
      <c r="C144" s="337"/>
      <c r="D144" s="333"/>
      <c r="E144" s="333"/>
      <c r="F144" s="333"/>
      <c r="G144" s="338">
        <v>1290</v>
      </c>
      <c r="H144" s="333"/>
      <c r="I144" s="339"/>
      <c r="J144" s="8"/>
    </row>
    <row r="145" spans="1:10" ht="21" x14ac:dyDescent="0.25">
      <c r="B145" s="49"/>
      <c r="C145" s="49"/>
      <c r="D145" s="50"/>
      <c r="E145" s="50"/>
      <c r="F145" s="50"/>
      <c r="G145" s="51"/>
      <c r="H145" s="50"/>
      <c r="I145" s="50"/>
      <c r="J145" s="8"/>
    </row>
    <row r="146" spans="1:10" ht="40.5" customHeight="1" x14ac:dyDescent="0.25">
      <c r="A146" s="7"/>
      <c r="B146" s="87" t="s">
        <v>233</v>
      </c>
      <c r="C146" s="87"/>
      <c r="D146" s="87"/>
      <c r="E146" s="87"/>
      <c r="F146" s="87"/>
      <c r="G146" s="87"/>
      <c r="H146" s="87"/>
      <c r="I146" s="87"/>
      <c r="J146" s="87"/>
    </row>
    <row r="147" spans="1:10" ht="18" customHeight="1" x14ac:dyDescent="0.25">
      <c r="A147" s="7"/>
    </row>
  </sheetData>
  <sheetProtection selectLockedCells="1" selectUnlockedCells="1"/>
  <mergeCells count="270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J109"/>
    <mergeCell ref="B110:E110"/>
    <mergeCell ref="F110:J110"/>
    <mergeCell ref="F111:J111"/>
    <mergeCell ref="B105:E105"/>
    <mergeCell ref="F105:J105"/>
    <mergeCell ref="B106:E106"/>
    <mergeCell ref="F106:J106"/>
    <mergeCell ref="B107:E107"/>
    <mergeCell ref="F107:J107"/>
    <mergeCell ref="B116:E116"/>
    <mergeCell ref="F116:J116"/>
    <mergeCell ref="B117:E117"/>
    <mergeCell ref="F117:J117"/>
    <mergeCell ref="B118:E118"/>
    <mergeCell ref="F118:J118"/>
    <mergeCell ref="B112:J112"/>
    <mergeCell ref="B113:E113"/>
    <mergeCell ref="F113:J113"/>
    <mergeCell ref="B114:E114"/>
    <mergeCell ref="F114:J114"/>
    <mergeCell ref="B115:E115"/>
    <mergeCell ref="F115:J115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6:J136"/>
    <mergeCell ref="B138:I138"/>
    <mergeCell ref="B139:I139"/>
    <mergeCell ref="B140:C140"/>
    <mergeCell ref="D140:F140"/>
    <mergeCell ref="G140:I140"/>
    <mergeCell ref="B131:J131"/>
    <mergeCell ref="B132:E132"/>
    <mergeCell ref="F132:J132"/>
    <mergeCell ref="B133:E133"/>
    <mergeCell ref="F133:J133"/>
    <mergeCell ref="B135:J135"/>
    <mergeCell ref="B146:J146"/>
    <mergeCell ref="B141:C141"/>
    <mergeCell ref="D141:F144"/>
    <mergeCell ref="G141:I141"/>
    <mergeCell ref="B142:C142"/>
    <mergeCell ref="G142:I142"/>
    <mergeCell ref="B143:C143"/>
    <mergeCell ref="G143:I143"/>
    <mergeCell ref="B144:C144"/>
    <mergeCell ref="G144:I144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0" zoomScaleNormal="6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6.28515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28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34560</v>
      </c>
      <c r="G8" s="16">
        <f>H8*1.1</f>
        <v>31680.000000000004</v>
      </c>
      <c r="H8" s="16">
        <v>28800</v>
      </c>
      <c r="I8" s="16">
        <f>H8*0.75</f>
        <v>21600</v>
      </c>
      <c r="J8" s="16">
        <f>H8*0.5</f>
        <v>14400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48384</v>
      </c>
      <c r="G9" s="18">
        <f>H9*1.1</f>
        <v>44352</v>
      </c>
      <c r="H9" s="18">
        <v>40320</v>
      </c>
      <c r="I9" s="18">
        <f>H9*0.75</f>
        <v>30240</v>
      </c>
      <c r="J9" s="18">
        <f>H9*0.5</f>
        <v>20160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8280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12240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1440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2016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5040 до 100800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5040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10080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15120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20160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25200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30240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35280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40320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45360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50400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55440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60480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65520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70560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75600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80640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85680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90720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95760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100800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4320 до 108360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4320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4680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12600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17640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22680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27720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32760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37800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42840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47880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52920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57960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63000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68040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73080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78120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83160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88200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93240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98280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103320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108360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720 до 8640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5040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8640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720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5040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3960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5040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6120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3060 до 108000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21600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2160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10800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28800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18000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28800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30600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36720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12240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18000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20160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108000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3060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12240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10080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73440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15480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7200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72900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30060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40320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25200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40320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43200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51840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17280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25200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28800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102960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22320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14688</v>
      </c>
      <c r="G113" s="42">
        <f>H113*1.1</f>
        <v>13464.000000000002</v>
      </c>
      <c r="H113" s="42">
        <v>12240</v>
      </c>
      <c r="I113" s="42">
        <f>H113*0.75</f>
        <v>9180</v>
      </c>
      <c r="J113" s="43">
        <f>H113*0.5</f>
        <v>6120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6480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5760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20736</v>
      </c>
      <c r="G116" s="42">
        <f>H116*1.1</f>
        <v>19008</v>
      </c>
      <c r="H116" s="42">
        <v>17280</v>
      </c>
      <c r="I116" s="42">
        <f>H116*0.75</f>
        <v>12960</v>
      </c>
      <c r="J116" s="43">
        <f>H116*0.5</f>
        <v>8640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9360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8640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38"/>
      <c r="F119" s="26">
        <f>H119*1.2</f>
        <v>14688</v>
      </c>
      <c r="G119" s="26">
        <f>H119*1.1</f>
        <v>13464.000000000002</v>
      </c>
      <c r="H119" s="26">
        <v>12240</v>
      </c>
      <c r="I119" s="26">
        <f>H119*0.75</f>
        <v>9180</v>
      </c>
      <c r="J119" s="26">
        <f>H119*0.5</f>
        <v>6120</v>
      </c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18000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36000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45000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308</v>
      </c>
      <c r="C125" s="104"/>
      <c r="D125" s="104"/>
      <c r="E125" s="105"/>
      <c r="F125" s="106">
        <v>27000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309</v>
      </c>
      <c r="C126" s="104"/>
      <c r="D126" s="104"/>
      <c r="E126" s="105"/>
      <c r="F126" s="106">
        <v>54000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310</v>
      </c>
      <c r="C127" s="104"/>
      <c r="D127" s="104"/>
      <c r="E127" s="105"/>
      <c r="F127" s="106">
        <v>67680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311</v>
      </c>
      <c r="C128" s="110"/>
      <c r="D128" s="110"/>
      <c r="E128" s="111"/>
      <c r="F128" s="94">
        <v>1080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38"/>
  <sheetViews>
    <sheetView view="pageBreakPreview" topLeftCell="B1" zoomScale="65" zoomScaleNormal="60" zoomScaleSheetLayoutView="65" workbookViewId="0">
      <pane ySplit="4" topLeftCell="A11" activePane="bottomLeft" state="frozen"/>
      <selection activeCell="B11" sqref="B11:E11"/>
      <selection pane="bottomLeft" activeCell="F17" sqref="F17:I17"/>
    </sheetView>
  </sheetViews>
  <sheetFormatPr defaultColWidth="7.42578125" defaultRowHeight="21" outlineLevelRow="1" x14ac:dyDescent="0.25"/>
  <cols>
    <col min="1" max="1" width="21.42578125" style="35" hidden="1" customWidth="1"/>
    <col min="2" max="2" width="30.7109375" style="33" customWidth="1"/>
    <col min="3" max="5" width="30.7109375" style="8" customWidth="1"/>
    <col min="6" max="9" width="24.7109375" style="34" customWidth="1"/>
    <col min="10" max="16384" width="7.42578125" style="8"/>
  </cols>
  <sheetData>
    <row r="1" spans="1:9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</row>
    <row r="2" spans="1:9" s="11" customFormat="1" ht="54" customHeight="1" x14ac:dyDescent="0.25">
      <c r="A2" s="36"/>
      <c r="B2" s="10"/>
      <c r="C2" s="10"/>
      <c r="D2" s="10"/>
      <c r="E2" s="10"/>
      <c r="F2" s="174" t="s">
        <v>29</v>
      </c>
      <c r="G2" s="174"/>
      <c r="H2" s="174"/>
      <c r="I2" s="174"/>
    </row>
    <row r="3" spans="1:9" s="14" customFormat="1" ht="36" customHeight="1" x14ac:dyDescent="0.25">
      <c r="A3" s="35"/>
      <c r="B3" s="175" t="s">
        <v>102</v>
      </c>
      <c r="C3" s="175"/>
      <c r="D3" s="175"/>
      <c r="E3" s="175"/>
      <c r="F3" s="12">
        <v>6</v>
      </c>
      <c r="G3" s="13"/>
      <c r="H3" s="13"/>
      <c r="I3" s="13"/>
    </row>
    <row r="4" spans="1:9" s="14" customFormat="1" ht="36" customHeight="1" thickBot="1" x14ac:dyDescent="0.3">
      <c r="A4" s="35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</row>
    <row r="5" spans="1:9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7"/>
    </row>
    <row r="6" spans="1:9" ht="54" customHeight="1" thickBot="1" x14ac:dyDescent="0.3">
      <c r="B6" s="168" t="s">
        <v>105</v>
      </c>
      <c r="C6" s="169"/>
      <c r="D6" s="169"/>
      <c r="E6" s="170"/>
      <c r="F6" s="229"/>
      <c r="G6" s="230"/>
      <c r="H6" s="230"/>
      <c r="I6" s="231"/>
    </row>
    <row r="7" spans="1:9" ht="24" customHeight="1" thickBot="1" x14ac:dyDescent="0.3">
      <c r="B7" s="97"/>
      <c r="C7" s="98"/>
      <c r="D7" s="98"/>
      <c r="E7" s="99"/>
      <c r="F7" s="100"/>
      <c r="G7" s="101"/>
      <c r="H7" s="101"/>
      <c r="I7" s="102"/>
    </row>
    <row r="8" spans="1:9" ht="36" customHeight="1" x14ac:dyDescent="0.25">
      <c r="A8" s="35" t="s">
        <v>111</v>
      </c>
      <c r="B8" s="187" t="s">
        <v>255</v>
      </c>
      <c r="C8" s="269"/>
      <c r="D8" s="269"/>
      <c r="E8" s="270"/>
      <c r="F8" s="280">
        <v>26568</v>
      </c>
      <c r="G8" s="281"/>
      <c r="H8" s="281"/>
      <c r="I8" s="282"/>
    </row>
    <row r="9" spans="1:9" ht="36" customHeight="1" thickBot="1" x14ac:dyDescent="0.3">
      <c r="A9" s="35" t="s">
        <v>113</v>
      </c>
      <c r="B9" s="171" t="s">
        <v>256</v>
      </c>
      <c r="C9" s="172"/>
      <c r="D9" s="172"/>
      <c r="E9" s="120"/>
      <c r="F9" s="125">
        <v>37224</v>
      </c>
      <c r="G9" s="107"/>
      <c r="H9" s="107"/>
      <c r="I9" s="108"/>
    </row>
    <row r="10" spans="1:9" ht="36" customHeight="1" thickBot="1" x14ac:dyDescent="0.3">
      <c r="B10" s="97"/>
      <c r="C10" s="98"/>
      <c r="D10" s="98"/>
      <c r="E10" s="99"/>
      <c r="F10" s="100"/>
      <c r="G10" s="101"/>
      <c r="H10" s="101"/>
      <c r="I10" s="102"/>
    </row>
    <row r="11" spans="1:9" ht="36" customHeight="1" x14ac:dyDescent="0.25">
      <c r="B11" s="187" t="s">
        <v>257</v>
      </c>
      <c r="C11" s="269"/>
      <c r="D11" s="269"/>
      <c r="E11" s="270"/>
      <c r="F11" s="280">
        <v>28728</v>
      </c>
      <c r="G11" s="281"/>
      <c r="H11" s="281"/>
      <c r="I11" s="282"/>
    </row>
    <row r="12" spans="1:9" ht="36" customHeight="1" thickBot="1" x14ac:dyDescent="0.3">
      <c r="B12" s="171" t="s">
        <v>258</v>
      </c>
      <c r="C12" s="172"/>
      <c r="D12" s="172"/>
      <c r="E12" s="120"/>
      <c r="F12" s="125">
        <v>40248</v>
      </c>
      <c r="G12" s="107"/>
      <c r="H12" s="107"/>
      <c r="I12" s="108"/>
    </row>
    <row r="13" spans="1:9" ht="24" customHeight="1" thickBot="1" x14ac:dyDescent="0.3">
      <c r="B13" s="97"/>
      <c r="C13" s="160"/>
      <c r="D13" s="160"/>
      <c r="E13" s="161"/>
      <c r="F13" s="100"/>
      <c r="G13" s="101"/>
      <c r="H13" s="101"/>
      <c r="I13" s="102"/>
    </row>
    <row r="14" spans="1:9" ht="36" customHeight="1" x14ac:dyDescent="0.25">
      <c r="A14" s="35" t="s">
        <v>111</v>
      </c>
      <c r="B14" s="187" t="s">
        <v>115</v>
      </c>
      <c r="C14" s="188"/>
      <c r="D14" s="188"/>
      <c r="E14" s="189"/>
      <c r="F14" s="280">
        <v>9576</v>
      </c>
      <c r="G14" s="281"/>
      <c r="H14" s="281"/>
      <c r="I14" s="282"/>
    </row>
    <row r="15" spans="1:9" ht="36" customHeight="1" thickBot="1" x14ac:dyDescent="0.3">
      <c r="A15" s="35" t="s">
        <v>113</v>
      </c>
      <c r="B15" s="241" t="s">
        <v>116</v>
      </c>
      <c r="C15" s="242"/>
      <c r="D15" s="242"/>
      <c r="E15" s="243"/>
      <c r="F15" s="283">
        <v>13680</v>
      </c>
      <c r="G15" s="185"/>
      <c r="H15" s="185"/>
      <c r="I15" s="186"/>
    </row>
    <row r="16" spans="1:9" ht="24" customHeight="1" thickBot="1" x14ac:dyDescent="0.3">
      <c r="B16" s="97"/>
      <c r="C16" s="160"/>
      <c r="D16" s="160"/>
      <c r="E16" s="161"/>
      <c r="F16" s="100"/>
      <c r="G16" s="101"/>
      <c r="H16" s="101"/>
      <c r="I16" s="102"/>
    </row>
    <row r="17" spans="1:9" ht="36" customHeight="1" x14ac:dyDescent="0.25">
      <c r="A17" s="35" t="s">
        <v>111</v>
      </c>
      <c r="B17" s="140" t="s">
        <v>259</v>
      </c>
      <c r="C17" s="138"/>
      <c r="D17" s="138"/>
      <c r="E17" s="105"/>
      <c r="F17" s="250">
        <v>720</v>
      </c>
      <c r="G17" s="281"/>
      <c r="H17" s="281"/>
      <c r="I17" s="282"/>
    </row>
    <row r="18" spans="1:9" ht="36" customHeight="1" thickBot="1" x14ac:dyDescent="0.3">
      <c r="A18" s="35" t="s">
        <v>113</v>
      </c>
      <c r="B18" s="140" t="s">
        <v>260</v>
      </c>
      <c r="C18" s="138"/>
      <c r="D18" s="138"/>
      <c r="E18" s="105"/>
      <c r="F18" s="106">
        <v>1008</v>
      </c>
      <c r="G18" s="107"/>
      <c r="H18" s="107"/>
      <c r="I18" s="108"/>
    </row>
    <row r="19" spans="1:9" ht="24" customHeight="1" thickBot="1" x14ac:dyDescent="0.3">
      <c r="B19" s="97"/>
      <c r="C19" s="98"/>
      <c r="D19" s="98"/>
      <c r="E19" s="99"/>
      <c r="F19" s="100"/>
      <c r="G19" s="101"/>
      <c r="H19" s="101"/>
      <c r="I19" s="102"/>
    </row>
    <row r="20" spans="1:9" ht="36" customHeight="1" thickBot="1" x14ac:dyDescent="0.3">
      <c r="B20" s="162" t="s">
        <v>119</v>
      </c>
      <c r="C20" s="163"/>
      <c r="D20" s="163"/>
      <c r="E20" s="164"/>
      <c r="F20" s="165" t="str">
        <f>"Цена от "&amp;MIN($F$21:F40)&amp;" до "&amp;MAX($F$21:F40)</f>
        <v>Цена от 1440 до 28800</v>
      </c>
      <c r="G20" s="166"/>
      <c r="H20" s="166"/>
      <c r="I20" s="167"/>
    </row>
    <row r="21" spans="1:9" ht="36" customHeight="1" outlineLevel="1" x14ac:dyDescent="0.25">
      <c r="B21" s="140" t="s">
        <v>120</v>
      </c>
      <c r="C21" s="138"/>
      <c r="D21" s="138"/>
      <c r="E21" s="105"/>
      <c r="F21" s="106">
        <v>1440</v>
      </c>
      <c r="G21" s="107"/>
      <c r="H21" s="107"/>
      <c r="I21" s="108"/>
    </row>
    <row r="22" spans="1:9" ht="36" customHeight="1" outlineLevel="1" x14ac:dyDescent="0.25">
      <c r="B22" s="140" t="s">
        <v>121</v>
      </c>
      <c r="C22" s="138"/>
      <c r="D22" s="138"/>
      <c r="E22" s="105"/>
      <c r="F22" s="106">
        <v>2880</v>
      </c>
      <c r="G22" s="107"/>
      <c r="H22" s="107"/>
      <c r="I22" s="108"/>
    </row>
    <row r="23" spans="1:9" ht="36" customHeight="1" outlineLevel="1" x14ac:dyDescent="0.25">
      <c r="B23" s="140" t="s">
        <v>122</v>
      </c>
      <c r="C23" s="138"/>
      <c r="D23" s="138"/>
      <c r="E23" s="105"/>
      <c r="F23" s="106">
        <v>4320</v>
      </c>
      <c r="G23" s="107"/>
      <c r="H23" s="107"/>
      <c r="I23" s="108"/>
    </row>
    <row r="24" spans="1:9" ht="36" customHeight="1" outlineLevel="1" x14ac:dyDescent="0.25">
      <c r="B24" s="140" t="s">
        <v>123</v>
      </c>
      <c r="C24" s="138"/>
      <c r="D24" s="138"/>
      <c r="E24" s="105"/>
      <c r="F24" s="106">
        <v>5760</v>
      </c>
      <c r="G24" s="107"/>
      <c r="H24" s="107"/>
      <c r="I24" s="108"/>
    </row>
    <row r="25" spans="1:9" ht="36" customHeight="1" outlineLevel="1" x14ac:dyDescent="0.25">
      <c r="B25" s="140" t="s">
        <v>124</v>
      </c>
      <c r="C25" s="138"/>
      <c r="D25" s="138"/>
      <c r="E25" s="105"/>
      <c r="F25" s="106">
        <v>7200</v>
      </c>
      <c r="G25" s="107"/>
      <c r="H25" s="107"/>
      <c r="I25" s="108"/>
    </row>
    <row r="26" spans="1:9" ht="36" customHeight="1" outlineLevel="1" x14ac:dyDescent="0.25">
      <c r="B26" s="140" t="s">
        <v>125</v>
      </c>
      <c r="C26" s="138"/>
      <c r="D26" s="138"/>
      <c r="E26" s="105"/>
      <c r="F26" s="106">
        <v>8640</v>
      </c>
      <c r="G26" s="107"/>
      <c r="H26" s="107"/>
      <c r="I26" s="108"/>
    </row>
    <row r="27" spans="1:9" ht="36" customHeight="1" outlineLevel="1" x14ac:dyDescent="0.25">
      <c r="B27" s="140" t="s">
        <v>126</v>
      </c>
      <c r="C27" s="138"/>
      <c r="D27" s="138"/>
      <c r="E27" s="105"/>
      <c r="F27" s="106">
        <v>10080</v>
      </c>
      <c r="G27" s="107"/>
      <c r="H27" s="107"/>
      <c r="I27" s="108"/>
    </row>
    <row r="28" spans="1:9" ht="36" customHeight="1" outlineLevel="1" x14ac:dyDescent="0.25">
      <c r="B28" s="140" t="s">
        <v>127</v>
      </c>
      <c r="C28" s="138"/>
      <c r="D28" s="138"/>
      <c r="E28" s="105"/>
      <c r="F28" s="106">
        <v>11520</v>
      </c>
      <c r="G28" s="107"/>
      <c r="H28" s="107"/>
      <c r="I28" s="108"/>
    </row>
    <row r="29" spans="1:9" ht="36" customHeight="1" outlineLevel="1" x14ac:dyDescent="0.25">
      <c r="B29" s="140" t="s">
        <v>128</v>
      </c>
      <c r="C29" s="138"/>
      <c r="D29" s="138"/>
      <c r="E29" s="105"/>
      <c r="F29" s="106">
        <v>12960</v>
      </c>
      <c r="G29" s="107"/>
      <c r="H29" s="107"/>
      <c r="I29" s="108"/>
    </row>
    <row r="30" spans="1:9" ht="36" customHeight="1" outlineLevel="1" x14ac:dyDescent="0.25">
      <c r="B30" s="140" t="s">
        <v>129</v>
      </c>
      <c r="C30" s="138"/>
      <c r="D30" s="138"/>
      <c r="E30" s="105"/>
      <c r="F30" s="106">
        <v>14400</v>
      </c>
      <c r="G30" s="107"/>
      <c r="H30" s="107"/>
      <c r="I30" s="108"/>
    </row>
    <row r="31" spans="1:9" ht="36" customHeight="1" outlineLevel="1" x14ac:dyDescent="0.25">
      <c r="B31" s="140" t="s">
        <v>130</v>
      </c>
      <c r="C31" s="138"/>
      <c r="D31" s="138"/>
      <c r="E31" s="105"/>
      <c r="F31" s="106">
        <v>15840</v>
      </c>
      <c r="G31" s="107"/>
      <c r="H31" s="107"/>
      <c r="I31" s="108"/>
    </row>
    <row r="32" spans="1:9" ht="36" customHeight="1" outlineLevel="1" x14ac:dyDescent="0.25">
      <c r="B32" s="140" t="s">
        <v>131</v>
      </c>
      <c r="C32" s="138"/>
      <c r="D32" s="138"/>
      <c r="E32" s="105"/>
      <c r="F32" s="106">
        <v>17280</v>
      </c>
      <c r="G32" s="107"/>
      <c r="H32" s="107"/>
      <c r="I32" s="108"/>
    </row>
    <row r="33" spans="2:9" ht="36" customHeight="1" outlineLevel="1" x14ac:dyDescent="0.25">
      <c r="B33" s="140" t="s">
        <v>132</v>
      </c>
      <c r="C33" s="138"/>
      <c r="D33" s="138"/>
      <c r="E33" s="105"/>
      <c r="F33" s="106">
        <v>18720</v>
      </c>
      <c r="G33" s="107"/>
      <c r="H33" s="107"/>
      <c r="I33" s="108"/>
    </row>
    <row r="34" spans="2:9" ht="36" customHeight="1" outlineLevel="1" x14ac:dyDescent="0.25">
      <c r="B34" s="140" t="s">
        <v>133</v>
      </c>
      <c r="C34" s="138"/>
      <c r="D34" s="138"/>
      <c r="E34" s="105"/>
      <c r="F34" s="106">
        <v>20160</v>
      </c>
      <c r="G34" s="107"/>
      <c r="H34" s="107"/>
      <c r="I34" s="108"/>
    </row>
    <row r="35" spans="2:9" ht="36" customHeight="1" outlineLevel="1" x14ac:dyDescent="0.25">
      <c r="B35" s="140" t="s">
        <v>134</v>
      </c>
      <c r="C35" s="138"/>
      <c r="D35" s="138"/>
      <c r="E35" s="105"/>
      <c r="F35" s="106">
        <v>21600</v>
      </c>
      <c r="G35" s="107"/>
      <c r="H35" s="107"/>
      <c r="I35" s="108"/>
    </row>
    <row r="36" spans="2:9" ht="36" customHeight="1" outlineLevel="1" x14ac:dyDescent="0.25">
      <c r="B36" s="140" t="s">
        <v>135</v>
      </c>
      <c r="C36" s="138"/>
      <c r="D36" s="138"/>
      <c r="E36" s="105"/>
      <c r="F36" s="106">
        <v>23040</v>
      </c>
      <c r="G36" s="107"/>
      <c r="H36" s="107"/>
      <c r="I36" s="108"/>
    </row>
    <row r="37" spans="2:9" ht="36" customHeight="1" outlineLevel="1" x14ac:dyDescent="0.25">
      <c r="B37" s="140" t="s">
        <v>136</v>
      </c>
      <c r="C37" s="138"/>
      <c r="D37" s="138"/>
      <c r="E37" s="105"/>
      <c r="F37" s="106">
        <v>24480</v>
      </c>
      <c r="G37" s="107"/>
      <c r="H37" s="107"/>
      <c r="I37" s="108"/>
    </row>
    <row r="38" spans="2:9" ht="36" customHeight="1" outlineLevel="1" x14ac:dyDescent="0.25">
      <c r="B38" s="140" t="s">
        <v>137</v>
      </c>
      <c r="C38" s="138"/>
      <c r="D38" s="138"/>
      <c r="E38" s="105"/>
      <c r="F38" s="106">
        <v>25920</v>
      </c>
      <c r="G38" s="107"/>
      <c r="H38" s="107"/>
      <c r="I38" s="108"/>
    </row>
    <row r="39" spans="2:9" ht="36" customHeight="1" outlineLevel="1" x14ac:dyDescent="0.25">
      <c r="B39" s="140" t="s">
        <v>138</v>
      </c>
      <c r="C39" s="138"/>
      <c r="D39" s="138"/>
      <c r="E39" s="105"/>
      <c r="F39" s="106">
        <v>27360</v>
      </c>
      <c r="G39" s="107"/>
      <c r="H39" s="107"/>
      <c r="I39" s="108"/>
    </row>
    <row r="40" spans="2:9" ht="36" customHeight="1" outlineLevel="1" thickBot="1" x14ac:dyDescent="0.3">
      <c r="B40" s="140" t="s">
        <v>139</v>
      </c>
      <c r="C40" s="138"/>
      <c r="D40" s="138"/>
      <c r="E40" s="105"/>
      <c r="F40" s="106">
        <v>28800</v>
      </c>
      <c r="G40" s="107"/>
      <c r="H40" s="107"/>
      <c r="I40" s="108"/>
    </row>
    <row r="41" spans="2:9" ht="36" customHeight="1" thickBot="1" x14ac:dyDescent="0.3"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3600 до 30960</v>
      </c>
      <c r="G41" s="153"/>
      <c r="H41" s="153"/>
      <c r="I41" s="154"/>
    </row>
    <row r="42" spans="2:9" ht="36" customHeight="1" outlineLevel="1" x14ac:dyDescent="0.25">
      <c r="B42" s="129" t="s">
        <v>141</v>
      </c>
      <c r="C42" s="155"/>
      <c r="D42" s="155"/>
      <c r="E42" s="156"/>
      <c r="F42" s="157">
        <v>8856</v>
      </c>
      <c r="G42" s="158"/>
      <c r="H42" s="158"/>
      <c r="I42" s="159"/>
    </row>
    <row r="43" spans="2:9" ht="36" customHeight="1" outlineLevel="1" x14ac:dyDescent="0.25">
      <c r="B43" s="140" t="s">
        <v>142</v>
      </c>
      <c r="C43" s="138"/>
      <c r="D43" s="138"/>
      <c r="E43" s="105"/>
      <c r="F43" s="106">
        <v>14868</v>
      </c>
      <c r="G43" s="107"/>
      <c r="H43" s="107"/>
      <c r="I43" s="108"/>
    </row>
    <row r="44" spans="2:9" ht="36" customHeight="1" outlineLevel="1" x14ac:dyDescent="0.25">
      <c r="B44" s="140" t="s">
        <v>143</v>
      </c>
      <c r="C44" s="138"/>
      <c r="D44" s="138"/>
      <c r="E44" s="105"/>
      <c r="F44" s="106">
        <v>3600</v>
      </c>
      <c r="G44" s="107"/>
      <c r="H44" s="107"/>
      <c r="I44" s="108"/>
    </row>
    <row r="45" spans="2:9" ht="36" customHeight="1" outlineLevel="1" x14ac:dyDescent="0.25">
      <c r="B45" s="140" t="s">
        <v>144</v>
      </c>
      <c r="C45" s="138"/>
      <c r="D45" s="138"/>
      <c r="E45" s="105"/>
      <c r="F45" s="106">
        <v>5040</v>
      </c>
      <c r="G45" s="107"/>
      <c r="H45" s="107"/>
      <c r="I45" s="108"/>
    </row>
    <row r="46" spans="2:9" ht="36" customHeight="1" outlineLevel="1" x14ac:dyDescent="0.25">
      <c r="B46" s="140" t="s">
        <v>145</v>
      </c>
      <c r="C46" s="138"/>
      <c r="D46" s="138"/>
      <c r="E46" s="105"/>
      <c r="F46" s="106">
        <v>6480</v>
      </c>
      <c r="G46" s="107"/>
      <c r="H46" s="107"/>
      <c r="I46" s="108"/>
    </row>
    <row r="47" spans="2:9" ht="36" customHeight="1" outlineLevel="1" x14ac:dyDescent="0.25">
      <c r="B47" s="140" t="s">
        <v>146</v>
      </c>
      <c r="C47" s="138"/>
      <c r="D47" s="138"/>
      <c r="E47" s="105"/>
      <c r="F47" s="106">
        <v>7920</v>
      </c>
      <c r="G47" s="107"/>
      <c r="H47" s="107"/>
      <c r="I47" s="108"/>
    </row>
    <row r="48" spans="2:9" ht="36" customHeight="1" outlineLevel="1" x14ac:dyDescent="0.25">
      <c r="B48" s="140" t="s">
        <v>147</v>
      </c>
      <c r="C48" s="138"/>
      <c r="D48" s="138"/>
      <c r="E48" s="105"/>
      <c r="F48" s="106">
        <v>9360</v>
      </c>
      <c r="G48" s="107"/>
      <c r="H48" s="107"/>
      <c r="I48" s="108"/>
    </row>
    <row r="49" spans="2:9" ht="36" customHeight="1" outlineLevel="1" x14ac:dyDescent="0.25">
      <c r="B49" s="140" t="s">
        <v>148</v>
      </c>
      <c r="C49" s="138"/>
      <c r="D49" s="138"/>
      <c r="E49" s="105"/>
      <c r="F49" s="106">
        <v>10800</v>
      </c>
      <c r="G49" s="107"/>
      <c r="H49" s="107"/>
      <c r="I49" s="108"/>
    </row>
    <row r="50" spans="2:9" ht="36" customHeight="1" outlineLevel="1" x14ac:dyDescent="0.25">
      <c r="B50" s="140" t="s">
        <v>149</v>
      </c>
      <c r="C50" s="138"/>
      <c r="D50" s="138"/>
      <c r="E50" s="105"/>
      <c r="F50" s="106">
        <v>12240</v>
      </c>
      <c r="G50" s="107"/>
      <c r="H50" s="107"/>
      <c r="I50" s="108"/>
    </row>
    <row r="51" spans="2:9" ht="36" customHeight="1" outlineLevel="1" x14ac:dyDescent="0.25">
      <c r="B51" s="140" t="s">
        <v>150</v>
      </c>
      <c r="C51" s="138"/>
      <c r="D51" s="138"/>
      <c r="E51" s="105"/>
      <c r="F51" s="106">
        <v>13680</v>
      </c>
      <c r="G51" s="107"/>
      <c r="H51" s="107"/>
      <c r="I51" s="108"/>
    </row>
    <row r="52" spans="2:9" ht="36" customHeight="1" outlineLevel="1" x14ac:dyDescent="0.25">
      <c r="B52" s="140" t="s">
        <v>151</v>
      </c>
      <c r="C52" s="138"/>
      <c r="D52" s="138"/>
      <c r="E52" s="105"/>
      <c r="F52" s="106">
        <v>15120</v>
      </c>
      <c r="G52" s="107"/>
      <c r="H52" s="107"/>
      <c r="I52" s="108"/>
    </row>
    <row r="53" spans="2:9" ht="36" customHeight="1" outlineLevel="1" x14ac:dyDescent="0.25">
      <c r="B53" s="140" t="s">
        <v>152</v>
      </c>
      <c r="C53" s="138"/>
      <c r="D53" s="138"/>
      <c r="E53" s="105"/>
      <c r="F53" s="106">
        <v>16560</v>
      </c>
      <c r="G53" s="107"/>
      <c r="H53" s="107"/>
      <c r="I53" s="108"/>
    </row>
    <row r="54" spans="2:9" ht="36" customHeight="1" outlineLevel="1" x14ac:dyDescent="0.25">
      <c r="B54" s="140" t="s">
        <v>153</v>
      </c>
      <c r="C54" s="138"/>
      <c r="D54" s="138"/>
      <c r="E54" s="105"/>
      <c r="F54" s="106">
        <v>18000</v>
      </c>
      <c r="G54" s="107"/>
      <c r="H54" s="107"/>
      <c r="I54" s="108"/>
    </row>
    <row r="55" spans="2:9" ht="36" customHeight="1" outlineLevel="1" x14ac:dyDescent="0.25">
      <c r="B55" s="140" t="s">
        <v>154</v>
      </c>
      <c r="C55" s="138"/>
      <c r="D55" s="138"/>
      <c r="E55" s="105"/>
      <c r="F55" s="106">
        <v>19440</v>
      </c>
      <c r="G55" s="107"/>
      <c r="H55" s="107"/>
      <c r="I55" s="108"/>
    </row>
    <row r="56" spans="2:9" ht="36" customHeight="1" outlineLevel="1" x14ac:dyDescent="0.25">
      <c r="B56" s="140" t="s">
        <v>155</v>
      </c>
      <c r="C56" s="138"/>
      <c r="D56" s="138"/>
      <c r="E56" s="105"/>
      <c r="F56" s="106">
        <v>20880</v>
      </c>
      <c r="G56" s="107"/>
      <c r="H56" s="107"/>
      <c r="I56" s="108"/>
    </row>
    <row r="57" spans="2:9" ht="36" customHeight="1" outlineLevel="1" x14ac:dyDescent="0.25">
      <c r="B57" s="140" t="s">
        <v>156</v>
      </c>
      <c r="C57" s="138"/>
      <c r="D57" s="138"/>
      <c r="E57" s="105"/>
      <c r="F57" s="106">
        <v>22320</v>
      </c>
      <c r="G57" s="107"/>
      <c r="H57" s="107"/>
      <c r="I57" s="108"/>
    </row>
    <row r="58" spans="2:9" ht="36" customHeight="1" outlineLevel="1" x14ac:dyDescent="0.25">
      <c r="B58" s="140" t="s">
        <v>157</v>
      </c>
      <c r="C58" s="138"/>
      <c r="D58" s="138"/>
      <c r="E58" s="105"/>
      <c r="F58" s="106">
        <v>23760</v>
      </c>
      <c r="G58" s="107"/>
      <c r="H58" s="107"/>
      <c r="I58" s="108"/>
    </row>
    <row r="59" spans="2:9" ht="36" customHeight="1" outlineLevel="1" x14ac:dyDescent="0.25">
      <c r="B59" s="140" t="s">
        <v>158</v>
      </c>
      <c r="C59" s="138"/>
      <c r="D59" s="138"/>
      <c r="E59" s="105"/>
      <c r="F59" s="106">
        <v>25200</v>
      </c>
      <c r="G59" s="107"/>
      <c r="H59" s="107"/>
      <c r="I59" s="108"/>
    </row>
    <row r="60" spans="2:9" ht="36" customHeight="1" outlineLevel="1" x14ac:dyDescent="0.25">
      <c r="B60" s="140" t="s">
        <v>159</v>
      </c>
      <c r="C60" s="138"/>
      <c r="D60" s="138"/>
      <c r="E60" s="105"/>
      <c r="F60" s="106">
        <v>26640</v>
      </c>
      <c r="G60" s="107"/>
      <c r="H60" s="107"/>
      <c r="I60" s="108"/>
    </row>
    <row r="61" spans="2:9" ht="36" customHeight="1" outlineLevel="1" x14ac:dyDescent="0.25">
      <c r="B61" s="140" t="s">
        <v>160</v>
      </c>
      <c r="C61" s="138"/>
      <c r="D61" s="138"/>
      <c r="E61" s="105"/>
      <c r="F61" s="106">
        <v>28080</v>
      </c>
      <c r="G61" s="107"/>
      <c r="H61" s="107"/>
      <c r="I61" s="108"/>
    </row>
    <row r="62" spans="2:9" ht="36" customHeight="1" outlineLevel="1" x14ac:dyDescent="0.25">
      <c r="B62" s="140" t="s">
        <v>161</v>
      </c>
      <c r="C62" s="138"/>
      <c r="D62" s="138"/>
      <c r="E62" s="105"/>
      <c r="F62" s="106">
        <v>29520</v>
      </c>
      <c r="G62" s="107"/>
      <c r="H62" s="107"/>
      <c r="I62" s="108"/>
    </row>
    <row r="63" spans="2:9" ht="36" customHeight="1" outlineLevel="1" thickBot="1" x14ac:dyDescent="0.3">
      <c r="B63" s="140" t="s">
        <v>162</v>
      </c>
      <c r="C63" s="138"/>
      <c r="D63" s="138"/>
      <c r="E63" s="105"/>
      <c r="F63" s="106">
        <v>30960</v>
      </c>
      <c r="G63" s="107"/>
      <c r="H63" s="107"/>
      <c r="I63" s="108"/>
    </row>
    <row r="64" spans="2:9" ht="36" customHeight="1" thickBot="1" x14ac:dyDescent="0.3"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1440 до 36468</v>
      </c>
      <c r="G64" s="153"/>
      <c r="H64" s="153"/>
      <c r="I64" s="154"/>
    </row>
    <row r="65" spans="2:9" ht="36" customHeight="1" x14ac:dyDescent="0.25">
      <c r="B65" s="103" t="s">
        <v>164</v>
      </c>
      <c r="C65" s="104"/>
      <c r="D65" s="104"/>
      <c r="E65" s="105"/>
      <c r="F65" s="106">
        <v>4248</v>
      </c>
      <c r="G65" s="107"/>
      <c r="H65" s="107"/>
      <c r="I65" s="108"/>
    </row>
    <row r="66" spans="2:9" ht="36" customHeight="1" x14ac:dyDescent="0.25">
      <c r="B66" s="103" t="s">
        <v>165</v>
      </c>
      <c r="C66" s="104"/>
      <c r="D66" s="104"/>
      <c r="E66" s="105"/>
      <c r="F66" s="106">
        <v>6048</v>
      </c>
      <c r="G66" s="107"/>
      <c r="H66" s="107"/>
      <c r="I66" s="108"/>
    </row>
    <row r="67" spans="2:9" ht="36" customHeight="1" x14ac:dyDescent="0.25">
      <c r="B67" s="103" t="s">
        <v>237</v>
      </c>
      <c r="C67" s="104"/>
      <c r="D67" s="104"/>
      <c r="E67" s="105"/>
      <c r="F67" s="106">
        <v>2484</v>
      </c>
      <c r="G67" s="107"/>
      <c r="H67" s="107"/>
      <c r="I67" s="108"/>
    </row>
    <row r="68" spans="2:9" ht="36" customHeight="1" x14ac:dyDescent="0.25">
      <c r="B68" s="103" t="s">
        <v>167</v>
      </c>
      <c r="C68" s="104"/>
      <c r="D68" s="104"/>
      <c r="E68" s="105"/>
      <c r="F68" s="106">
        <v>36468</v>
      </c>
      <c r="G68" s="107"/>
      <c r="H68" s="107"/>
      <c r="I68" s="108"/>
    </row>
    <row r="69" spans="2:9" ht="36" customHeight="1" x14ac:dyDescent="0.25">
      <c r="B69" s="103" t="s">
        <v>168</v>
      </c>
      <c r="C69" s="104"/>
      <c r="D69" s="104"/>
      <c r="E69" s="105"/>
      <c r="F69" s="106">
        <v>9576</v>
      </c>
      <c r="G69" s="107"/>
      <c r="H69" s="107"/>
      <c r="I69" s="108"/>
    </row>
    <row r="70" spans="2:9" ht="36" customHeight="1" x14ac:dyDescent="0.25">
      <c r="B70" s="103" t="s">
        <v>169</v>
      </c>
      <c r="C70" s="104"/>
      <c r="D70" s="104"/>
      <c r="E70" s="105"/>
      <c r="F70" s="106">
        <v>21600</v>
      </c>
      <c r="G70" s="107"/>
      <c r="H70" s="107"/>
      <c r="I70" s="108"/>
    </row>
    <row r="71" spans="2:9" ht="36" customHeight="1" x14ac:dyDescent="0.25">
      <c r="B71" s="103" t="s">
        <v>170</v>
      </c>
      <c r="C71" s="104"/>
      <c r="D71" s="104"/>
      <c r="E71" s="105"/>
      <c r="F71" s="106">
        <v>1440</v>
      </c>
      <c r="G71" s="107"/>
      <c r="H71" s="107"/>
      <c r="I71" s="108"/>
    </row>
    <row r="72" spans="2:9" ht="36" customHeight="1" x14ac:dyDescent="0.25">
      <c r="B72" s="103" t="s">
        <v>171</v>
      </c>
      <c r="C72" s="104"/>
      <c r="D72" s="104"/>
      <c r="E72" s="105"/>
      <c r="F72" s="106">
        <v>1440</v>
      </c>
      <c r="G72" s="107"/>
      <c r="H72" s="107"/>
      <c r="I72" s="108"/>
    </row>
    <row r="73" spans="2:9" ht="36" customHeight="1" x14ac:dyDescent="0.25">
      <c r="B73" s="103" t="s">
        <v>172</v>
      </c>
      <c r="C73" s="104"/>
      <c r="D73" s="104"/>
      <c r="E73" s="105"/>
      <c r="F73" s="106">
        <v>2880</v>
      </c>
      <c r="G73" s="107"/>
      <c r="H73" s="107"/>
      <c r="I73" s="108"/>
    </row>
    <row r="74" spans="2:9" ht="36" customHeight="1" x14ac:dyDescent="0.25">
      <c r="B74" s="103" t="s">
        <v>173</v>
      </c>
      <c r="C74" s="104"/>
      <c r="D74" s="104"/>
      <c r="E74" s="105"/>
      <c r="F74" s="106">
        <v>4320</v>
      </c>
      <c r="G74" s="107"/>
      <c r="H74" s="107"/>
      <c r="I74" s="108"/>
    </row>
    <row r="75" spans="2:9" ht="36" customHeight="1" thickBot="1" x14ac:dyDescent="0.3">
      <c r="B75" s="103" t="s">
        <v>174</v>
      </c>
      <c r="C75" s="104"/>
      <c r="D75" s="104"/>
      <c r="E75" s="105"/>
      <c r="F75" s="106">
        <v>17712</v>
      </c>
      <c r="G75" s="107"/>
      <c r="H75" s="107"/>
      <c r="I75" s="108"/>
    </row>
    <row r="76" spans="2:9" ht="54" customHeight="1" thickBot="1" x14ac:dyDescent="0.3">
      <c r="B76" s="198" t="s">
        <v>238</v>
      </c>
      <c r="C76" s="199"/>
      <c r="D76" s="199"/>
      <c r="E76" s="200"/>
      <c r="F76" s="126" t="str">
        <f>"Цена от "&amp;MIN(F78,F82:F95)&amp;" до "&amp;MAX(F78,F82:F95)</f>
        <v>Цена от 3204 до 48492</v>
      </c>
      <c r="G76" s="127"/>
      <c r="H76" s="127"/>
      <c r="I76" s="128"/>
    </row>
    <row r="77" spans="2:9" ht="24" customHeight="1" thickBot="1" x14ac:dyDescent="0.3">
      <c r="B77" s="97"/>
      <c r="C77" s="98"/>
      <c r="D77" s="98"/>
      <c r="E77" s="99"/>
      <c r="F77" s="100"/>
      <c r="G77" s="101"/>
      <c r="H77" s="101"/>
      <c r="I77" s="102"/>
    </row>
    <row r="78" spans="2:9" ht="36" customHeight="1" x14ac:dyDescent="0.25">
      <c r="B78" s="103" t="s">
        <v>176</v>
      </c>
      <c r="C78" s="104"/>
      <c r="D78" s="104"/>
      <c r="E78" s="105"/>
      <c r="F78" s="106">
        <v>7200</v>
      </c>
      <c r="G78" s="107"/>
      <c r="H78" s="107"/>
      <c r="I78" s="108"/>
    </row>
    <row r="79" spans="2:9" ht="36" customHeight="1" x14ac:dyDescent="0.25">
      <c r="B79" s="103" t="s">
        <v>177</v>
      </c>
      <c r="C79" s="104"/>
      <c r="D79" s="104"/>
      <c r="E79" s="105"/>
      <c r="F79" s="106">
        <v>720</v>
      </c>
      <c r="G79" s="107"/>
      <c r="H79" s="107"/>
      <c r="I79" s="108"/>
    </row>
    <row r="80" spans="2:9" ht="36" customHeight="1" thickBot="1" x14ac:dyDescent="0.3">
      <c r="B80" s="103" t="s">
        <v>178</v>
      </c>
      <c r="C80" s="104"/>
      <c r="D80" s="104"/>
      <c r="E80" s="105"/>
      <c r="F80" s="106">
        <v>1800</v>
      </c>
      <c r="G80" s="107"/>
      <c r="H80" s="107"/>
      <c r="I80" s="108"/>
    </row>
    <row r="81" spans="1:9" ht="24" customHeight="1" thickBot="1" x14ac:dyDescent="0.3">
      <c r="B81" s="97"/>
      <c r="C81" s="98"/>
      <c r="D81" s="98"/>
      <c r="E81" s="99"/>
      <c r="F81" s="100"/>
      <c r="G81" s="101"/>
      <c r="H81" s="101"/>
      <c r="I81" s="102"/>
    </row>
    <row r="82" spans="1:9" ht="36" customHeight="1" x14ac:dyDescent="0.25">
      <c r="A82" s="35" t="s">
        <v>111</v>
      </c>
      <c r="B82" s="103" t="s">
        <v>179</v>
      </c>
      <c r="C82" s="104"/>
      <c r="D82" s="104"/>
      <c r="E82" s="105"/>
      <c r="F82" s="106">
        <v>19476</v>
      </c>
      <c r="G82" s="107"/>
      <c r="H82" s="107"/>
      <c r="I82" s="108"/>
    </row>
    <row r="83" spans="1:9" ht="36" customHeight="1" x14ac:dyDescent="0.25">
      <c r="A83" s="35" t="s">
        <v>111</v>
      </c>
      <c r="B83" s="140" t="s">
        <v>180</v>
      </c>
      <c r="C83" s="141"/>
      <c r="D83" s="141"/>
      <c r="E83" s="142"/>
      <c r="F83" s="106">
        <v>28332</v>
      </c>
      <c r="G83" s="107"/>
      <c r="H83" s="107"/>
      <c r="I83" s="108"/>
    </row>
    <row r="84" spans="1:9" ht="36" customHeight="1" x14ac:dyDescent="0.25">
      <c r="A84" s="35" t="s">
        <v>111</v>
      </c>
      <c r="B84" s="103" t="s">
        <v>181</v>
      </c>
      <c r="C84" s="104"/>
      <c r="D84" s="104"/>
      <c r="E84" s="105"/>
      <c r="F84" s="106">
        <v>31860</v>
      </c>
      <c r="G84" s="107"/>
      <c r="H84" s="107"/>
      <c r="I84" s="108"/>
    </row>
    <row r="85" spans="1:9" ht="36" customHeight="1" x14ac:dyDescent="0.25">
      <c r="A85" s="35" t="s">
        <v>111</v>
      </c>
      <c r="B85" s="103" t="s">
        <v>182</v>
      </c>
      <c r="C85" s="104"/>
      <c r="D85" s="104"/>
      <c r="E85" s="105"/>
      <c r="F85" s="106">
        <v>32220</v>
      </c>
      <c r="G85" s="107"/>
      <c r="H85" s="107"/>
      <c r="I85" s="108"/>
    </row>
    <row r="86" spans="1:9" ht="36" customHeight="1" x14ac:dyDescent="0.25">
      <c r="A86" s="35" t="s">
        <v>111</v>
      </c>
      <c r="B86" s="103" t="s">
        <v>183</v>
      </c>
      <c r="C86" s="104"/>
      <c r="D86" s="104"/>
      <c r="E86" s="105"/>
      <c r="F86" s="106">
        <v>38664</v>
      </c>
      <c r="G86" s="107"/>
      <c r="H86" s="107"/>
      <c r="I86" s="108"/>
    </row>
    <row r="87" spans="1:9" ht="36" customHeight="1" x14ac:dyDescent="0.25">
      <c r="A87" s="35" t="s">
        <v>111</v>
      </c>
      <c r="B87" s="103" t="s">
        <v>184</v>
      </c>
      <c r="C87" s="104"/>
      <c r="D87" s="104"/>
      <c r="E87" s="105"/>
      <c r="F87" s="106">
        <v>17712</v>
      </c>
      <c r="G87" s="107"/>
      <c r="H87" s="107"/>
      <c r="I87" s="108"/>
    </row>
    <row r="88" spans="1:9" ht="36" customHeight="1" x14ac:dyDescent="0.25">
      <c r="A88" s="35" t="s">
        <v>111</v>
      </c>
      <c r="B88" s="103" t="s">
        <v>185</v>
      </c>
      <c r="C88" s="104"/>
      <c r="D88" s="104"/>
      <c r="E88" s="105"/>
      <c r="F88" s="106">
        <v>17712</v>
      </c>
      <c r="G88" s="107"/>
      <c r="H88" s="107"/>
      <c r="I88" s="108"/>
    </row>
    <row r="89" spans="1:9" ht="36" customHeight="1" x14ac:dyDescent="0.25">
      <c r="A89" s="35" t="s">
        <v>111</v>
      </c>
      <c r="B89" s="103" t="s">
        <v>186</v>
      </c>
      <c r="C89" s="104"/>
      <c r="D89" s="104"/>
      <c r="E89" s="105"/>
      <c r="F89" s="106">
        <v>48492</v>
      </c>
      <c r="G89" s="107"/>
      <c r="H89" s="107"/>
      <c r="I89" s="108"/>
    </row>
    <row r="90" spans="1:9" ht="36" customHeight="1" x14ac:dyDescent="0.25">
      <c r="B90" s="103" t="s">
        <v>187</v>
      </c>
      <c r="C90" s="104"/>
      <c r="D90" s="104"/>
      <c r="E90" s="105"/>
      <c r="F90" s="106">
        <v>10260</v>
      </c>
      <c r="G90" s="107"/>
      <c r="H90" s="107"/>
      <c r="I90" s="108"/>
    </row>
    <row r="91" spans="1:9" ht="36" customHeight="1" x14ac:dyDescent="0.25">
      <c r="A91" s="35" t="s">
        <v>111</v>
      </c>
      <c r="B91" s="118" t="s">
        <v>188</v>
      </c>
      <c r="C91" s="119"/>
      <c r="D91" s="119"/>
      <c r="E91" s="120"/>
      <c r="F91" s="106">
        <v>3204</v>
      </c>
      <c r="G91" s="107"/>
      <c r="H91" s="107"/>
      <c r="I91" s="108"/>
    </row>
    <row r="92" spans="1:9" ht="36" customHeight="1" x14ac:dyDescent="0.25">
      <c r="B92" s="140" t="s">
        <v>189</v>
      </c>
      <c r="C92" s="141"/>
      <c r="D92" s="141"/>
      <c r="E92" s="142"/>
      <c r="F92" s="106">
        <v>12060</v>
      </c>
      <c r="G92" s="107"/>
      <c r="H92" s="107"/>
      <c r="I92" s="108"/>
    </row>
    <row r="93" spans="1:9" ht="36" customHeight="1" x14ac:dyDescent="0.25">
      <c r="A93" s="8"/>
      <c r="B93" s="140" t="s">
        <v>190</v>
      </c>
      <c r="C93" s="141"/>
      <c r="D93" s="141"/>
      <c r="E93" s="142"/>
      <c r="F93" s="106">
        <v>10620</v>
      </c>
      <c r="G93" s="107"/>
      <c r="H93" s="107"/>
      <c r="I93" s="108"/>
    </row>
    <row r="94" spans="1:9" ht="36" customHeight="1" x14ac:dyDescent="0.25">
      <c r="A94" s="35" t="s">
        <v>111</v>
      </c>
      <c r="B94" s="140" t="s">
        <v>191</v>
      </c>
      <c r="C94" s="141"/>
      <c r="D94" s="141"/>
      <c r="E94" s="142"/>
      <c r="F94" s="106">
        <v>32580</v>
      </c>
      <c r="G94" s="107"/>
      <c r="H94" s="107"/>
      <c r="I94" s="108"/>
    </row>
    <row r="95" spans="1:9" ht="36" customHeight="1" x14ac:dyDescent="0.25">
      <c r="A95" s="35" t="s">
        <v>111</v>
      </c>
      <c r="B95" s="103" t="s">
        <v>192</v>
      </c>
      <c r="C95" s="104"/>
      <c r="D95" s="104"/>
      <c r="E95" s="105"/>
      <c r="F95" s="106">
        <v>38952</v>
      </c>
      <c r="G95" s="107"/>
      <c r="H95" s="107"/>
      <c r="I95" s="108"/>
    </row>
    <row r="96" spans="1:9" ht="36" customHeight="1" x14ac:dyDescent="0.25">
      <c r="A96" s="7"/>
      <c r="B96" s="103" t="s">
        <v>193</v>
      </c>
      <c r="C96" s="104"/>
      <c r="D96" s="104"/>
      <c r="E96" s="105"/>
      <c r="F96" s="106">
        <v>2160</v>
      </c>
      <c r="G96" s="107"/>
      <c r="H96" s="107"/>
      <c r="I96" s="108"/>
    </row>
    <row r="97" spans="1:9" ht="36" customHeight="1" x14ac:dyDescent="0.25">
      <c r="A97" s="7"/>
      <c r="B97" s="103" t="s">
        <v>194</v>
      </c>
      <c r="C97" s="104"/>
      <c r="D97" s="104"/>
      <c r="E97" s="105"/>
      <c r="F97" s="106">
        <v>18090</v>
      </c>
      <c r="G97" s="107"/>
      <c r="H97" s="107"/>
      <c r="I97" s="108"/>
    </row>
    <row r="98" spans="1:9" ht="36" customHeight="1" x14ac:dyDescent="0.25">
      <c r="A98" s="7"/>
      <c r="B98" s="103" t="s">
        <v>195</v>
      </c>
      <c r="C98" s="104"/>
      <c r="D98" s="104"/>
      <c r="E98" s="138"/>
      <c r="F98" s="106">
        <v>18000</v>
      </c>
      <c r="G98" s="107"/>
      <c r="H98" s="107"/>
      <c r="I98" s="108"/>
    </row>
    <row r="99" spans="1:9" ht="36" customHeight="1" x14ac:dyDescent="0.25">
      <c r="A99" s="35" t="s">
        <v>113</v>
      </c>
      <c r="B99" s="103" t="s">
        <v>239</v>
      </c>
      <c r="C99" s="104"/>
      <c r="D99" s="104"/>
      <c r="E99" s="105"/>
      <c r="F99" s="106">
        <v>27360</v>
      </c>
      <c r="G99" s="107"/>
      <c r="H99" s="107"/>
      <c r="I99" s="108"/>
    </row>
    <row r="100" spans="1:9" ht="36" customHeight="1" x14ac:dyDescent="0.25">
      <c r="A100" s="35" t="s">
        <v>113</v>
      </c>
      <c r="B100" s="103" t="s">
        <v>197</v>
      </c>
      <c r="C100" s="104"/>
      <c r="D100" s="104"/>
      <c r="E100" s="105"/>
      <c r="F100" s="106">
        <v>40320</v>
      </c>
      <c r="G100" s="107"/>
      <c r="H100" s="107"/>
      <c r="I100" s="108"/>
    </row>
    <row r="101" spans="1:9" ht="36" customHeight="1" x14ac:dyDescent="0.25">
      <c r="A101" s="35" t="s">
        <v>113</v>
      </c>
      <c r="B101" s="103" t="s">
        <v>241</v>
      </c>
      <c r="C101" s="104"/>
      <c r="D101" s="104"/>
      <c r="E101" s="105"/>
      <c r="F101" s="106">
        <v>44640</v>
      </c>
      <c r="G101" s="107"/>
      <c r="H101" s="107"/>
      <c r="I101" s="108"/>
    </row>
    <row r="102" spans="1:9" ht="36" customHeight="1" x14ac:dyDescent="0.25">
      <c r="A102" s="35" t="s">
        <v>113</v>
      </c>
      <c r="B102" s="103" t="s">
        <v>242</v>
      </c>
      <c r="C102" s="104"/>
      <c r="D102" s="104"/>
      <c r="E102" s="105"/>
      <c r="F102" s="106">
        <v>45360</v>
      </c>
      <c r="G102" s="107"/>
      <c r="H102" s="107"/>
      <c r="I102" s="108"/>
    </row>
    <row r="103" spans="1:9" ht="36" customHeight="1" x14ac:dyDescent="0.25">
      <c r="A103" s="35" t="s">
        <v>113</v>
      </c>
      <c r="B103" s="132" t="s">
        <v>243</v>
      </c>
      <c r="C103" s="133"/>
      <c r="D103" s="133"/>
      <c r="E103" s="134"/>
      <c r="F103" s="135">
        <v>54432</v>
      </c>
      <c r="G103" s="136"/>
      <c r="H103" s="136"/>
      <c r="I103" s="137"/>
    </row>
    <row r="104" spans="1:9" ht="36" customHeight="1" x14ac:dyDescent="0.25">
      <c r="A104" s="35" t="s">
        <v>113</v>
      </c>
      <c r="B104" s="103" t="s">
        <v>244</v>
      </c>
      <c r="C104" s="104"/>
      <c r="D104" s="104"/>
      <c r="E104" s="105"/>
      <c r="F104" s="106">
        <v>25200</v>
      </c>
      <c r="G104" s="107"/>
      <c r="H104" s="107"/>
      <c r="I104" s="108"/>
    </row>
    <row r="105" spans="1:9" ht="36" customHeight="1" x14ac:dyDescent="0.25">
      <c r="A105" s="35" t="s">
        <v>113</v>
      </c>
      <c r="B105" s="103" t="s">
        <v>245</v>
      </c>
      <c r="C105" s="104"/>
      <c r="D105" s="104"/>
      <c r="E105" s="105"/>
      <c r="F105" s="106">
        <v>25200</v>
      </c>
      <c r="G105" s="107"/>
      <c r="H105" s="107"/>
      <c r="I105" s="108"/>
    </row>
    <row r="106" spans="1:9" ht="36" customHeight="1" x14ac:dyDescent="0.25">
      <c r="A106" s="35" t="s">
        <v>113</v>
      </c>
      <c r="B106" s="103" t="s">
        <v>246</v>
      </c>
      <c r="C106" s="104"/>
      <c r="D106" s="104"/>
      <c r="E106" s="105"/>
      <c r="F106" s="106">
        <v>68400</v>
      </c>
      <c r="G106" s="107"/>
      <c r="H106" s="107"/>
      <c r="I106" s="108"/>
    </row>
    <row r="107" spans="1:9" ht="36" customHeight="1" x14ac:dyDescent="0.25">
      <c r="A107" s="35" t="s">
        <v>113</v>
      </c>
      <c r="B107" s="103" t="s">
        <v>247</v>
      </c>
      <c r="C107" s="104"/>
      <c r="D107" s="104"/>
      <c r="E107" s="105"/>
      <c r="F107" s="106">
        <v>5040</v>
      </c>
      <c r="G107" s="107"/>
      <c r="H107" s="107"/>
      <c r="I107" s="108"/>
    </row>
    <row r="108" spans="1:9" ht="36" customHeight="1" x14ac:dyDescent="0.25">
      <c r="A108" s="35" t="s">
        <v>113</v>
      </c>
      <c r="B108" s="103" t="s">
        <v>248</v>
      </c>
      <c r="C108" s="104"/>
      <c r="D108" s="104"/>
      <c r="E108" s="105"/>
      <c r="F108" s="106">
        <v>46080</v>
      </c>
      <c r="G108" s="107"/>
      <c r="H108" s="107"/>
      <c r="I108" s="108"/>
    </row>
    <row r="109" spans="1:9" ht="36" customHeight="1" x14ac:dyDescent="0.25">
      <c r="A109" s="35" t="s">
        <v>113</v>
      </c>
      <c r="B109" s="103" t="s">
        <v>249</v>
      </c>
      <c r="C109" s="104"/>
      <c r="D109" s="104"/>
      <c r="E109" s="105"/>
      <c r="F109" s="106">
        <v>54720</v>
      </c>
      <c r="G109" s="107"/>
      <c r="H109" s="107"/>
      <c r="I109" s="108"/>
    </row>
    <row r="110" spans="1:9" ht="27" customHeight="1" thickBot="1" x14ac:dyDescent="0.3">
      <c r="B110" s="195" t="s">
        <v>207</v>
      </c>
      <c r="C110" s="196"/>
      <c r="D110" s="196"/>
      <c r="E110" s="197"/>
      <c r="F110" s="195"/>
      <c r="G110" s="196"/>
      <c r="H110" s="196"/>
      <c r="I110" s="197"/>
    </row>
    <row r="111" spans="1:9" ht="19.5" customHeight="1" thickBot="1" x14ac:dyDescent="0.3">
      <c r="B111" s="190" t="s">
        <v>208</v>
      </c>
      <c r="C111" s="191"/>
      <c r="D111" s="191"/>
      <c r="E111" s="191"/>
      <c r="F111" s="190"/>
      <c r="G111" s="191"/>
      <c r="H111" s="191"/>
      <c r="I111" s="192"/>
    </row>
    <row r="112" spans="1:9" ht="36" customHeight="1" x14ac:dyDescent="0.25"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3"/>
    </row>
    <row r="113" spans="1:9" ht="36" customHeight="1" x14ac:dyDescent="0.25"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8"/>
    </row>
    <row r="114" spans="1:9" ht="36" customHeight="1" thickBot="1" x14ac:dyDescent="0.3"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8"/>
    </row>
    <row r="115" spans="1:9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</row>
    <row r="116" spans="1:9" ht="36" customHeight="1" x14ac:dyDescent="0.25">
      <c r="A116" s="35" t="s">
        <v>111</v>
      </c>
      <c r="B116" s="103" t="s">
        <v>275</v>
      </c>
      <c r="C116" s="104"/>
      <c r="D116" s="104"/>
      <c r="E116" s="105"/>
      <c r="F116" s="106">
        <v>7812</v>
      </c>
      <c r="G116" s="107"/>
      <c r="H116" s="107"/>
      <c r="I116" s="108"/>
    </row>
    <row r="117" spans="1:9" ht="36" customHeight="1" x14ac:dyDescent="0.25">
      <c r="A117" s="35" t="s">
        <v>111</v>
      </c>
      <c r="B117" s="103" t="s">
        <v>214</v>
      </c>
      <c r="C117" s="104"/>
      <c r="D117" s="104"/>
      <c r="E117" s="105"/>
      <c r="F117" s="106">
        <v>7452</v>
      </c>
      <c r="G117" s="107"/>
      <c r="H117" s="107"/>
      <c r="I117" s="108"/>
    </row>
    <row r="118" spans="1:9" ht="36" customHeight="1" x14ac:dyDescent="0.25">
      <c r="A118" s="35" t="s">
        <v>111</v>
      </c>
      <c r="B118" s="103" t="s">
        <v>215</v>
      </c>
      <c r="C118" s="104"/>
      <c r="D118" s="104"/>
      <c r="E118" s="105"/>
      <c r="F118" s="106">
        <v>24444</v>
      </c>
      <c r="G118" s="107"/>
      <c r="H118" s="107"/>
      <c r="I118" s="108"/>
    </row>
    <row r="119" spans="1:9" ht="36" customHeight="1" x14ac:dyDescent="0.25">
      <c r="A119" s="35" t="s">
        <v>113</v>
      </c>
      <c r="B119" s="103" t="s">
        <v>251</v>
      </c>
      <c r="C119" s="104"/>
      <c r="D119" s="104"/>
      <c r="E119" s="105"/>
      <c r="F119" s="247">
        <v>11520</v>
      </c>
      <c r="G119" s="309"/>
      <c r="H119" s="309"/>
      <c r="I119" s="310"/>
    </row>
    <row r="120" spans="1:9" ht="36" customHeight="1" x14ac:dyDescent="0.25">
      <c r="A120" s="35" t="s">
        <v>113</v>
      </c>
      <c r="B120" s="103" t="s">
        <v>252</v>
      </c>
      <c r="C120" s="104"/>
      <c r="D120" s="104"/>
      <c r="E120" s="105"/>
      <c r="F120" s="106">
        <v>10800</v>
      </c>
      <c r="G120" s="107"/>
      <c r="H120" s="107"/>
      <c r="I120" s="108"/>
    </row>
    <row r="121" spans="1:9" ht="36" customHeight="1" x14ac:dyDescent="0.25">
      <c r="A121" s="35" t="s">
        <v>113</v>
      </c>
      <c r="B121" s="103" t="s">
        <v>253</v>
      </c>
      <c r="C121" s="104"/>
      <c r="D121" s="104"/>
      <c r="E121" s="105"/>
      <c r="F121" s="106">
        <v>34560</v>
      </c>
      <c r="G121" s="107"/>
      <c r="H121" s="107"/>
      <c r="I121" s="108"/>
    </row>
    <row r="122" spans="1:9" ht="36" customHeight="1" thickBot="1" x14ac:dyDescent="0.3">
      <c r="A122" s="7"/>
      <c r="B122" s="103" t="s">
        <v>219</v>
      </c>
      <c r="C122" s="104"/>
      <c r="D122" s="104"/>
      <c r="E122" s="105"/>
      <c r="F122" s="106">
        <v>7812</v>
      </c>
      <c r="G122" s="107"/>
      <c r="H122" s="107"/>
      <c r="I122" s="107"/>
    </row>
    <row r="123" spans="1:9" ht="54" customHeight="1" thickBot="1" x14ac:dyDescent="0.3">
      <c r="B123" s="112" t="s">
        <v>220</v>
      </c>
      <c r="C123" s="113"/>
      <c r="D123" s="113"/>
      <c r="E123" s="114"/>
      <c r="F123" s="115"/>
      <c r="G123" s="116"/>
      <c r="H123" s="116"/>
      <c r="I123" s="117"/>
    </row>
    <row r="124" spans="1:9" ht="36" customHeight="1" x14ac:dyDescent="0.25">
      <c r="B124" s="118" t="s">
        <v>221</v>
      </c>
      <c r="C124" s="119"/>
      <c r="D124" s="119"/>
      <c r="E124" s="120"/>
      <c r="F124" s="121">
        <v>15228</v>
      </c>
      <c r="G124" s="122"/>
      <c r="H124" s="122"/>
      <c r="I124" s="123"/>
    </row>
    <row r="125" spans="1:9" ht="36" customHeight="1" x14ac:dyDescent="0.25">
      <c r="B125" s="103" t="s">
        <v>222</v>
      </c>
      <c r="C125" s="104"/>
      <c r="D125" s="104"/>
      <c r="E125" s="105"/>
      <c r="F125" s="106">
        <v>30456</v>
      </c>
      <c r="G125" s="107"/>
      <c r="H125" s="107"/>
      <c r="I125" s="108"/>
    </row>
    <row r="126" spans="1:9" ht="36" customHeight="1" x14ac:dyDescent="0.25">
      <c r="B126" s="103" t="s">
        <v>223</v>
      </c>
      <c r="C126" s="104"/>
      <c r="D126" s="104"/>
      <c r="E126" s="105"/>
      <c r="F126" s="106">
        <v>38232</v>
      </c>
      <c r="G126" s="107"/>
      <c r="H126" s="107"/>
      <c r="I126" s="108"/>
    </row>
    <row r="127" spans="1:9" ht="36" customHeight="1" x14ac:dyDescent="0.25">
      <c r="B127" s="103" t="s">
        <v>224</v>
      </c>
      <c r="C127" s="104"/>
      <c r="D127" s="104"/>
      <c r="E127" s="105"/>
      <c r="F127" s="106">
        <v>360</v>
      </c>
      <c r="G127" s="107"/>
      <c r="H127" s="107"/>
      <c r="I127" s="108"/>
    </row>
    <row r="128" spans="1:9" ht="36" customHeight="1" x14ac:dyDescent="0.25">
      <c r="B128" s="103" t="s">
        <v>225</v>
      </c>
      <c r="C128" s="104"/>
      <c r="D128" s="104"/>
      <c r="E128" s="105"/>
      <c r="F128" s="106">
        <v>23040</v>
      </c>
      <c r="G128" s="107"/>
      <c r="H128" s="107"/>
      <c r="I128" s="108"/>
    </row>
    <row r="129" spans="1:9" ht="36" customHeight="1" x14ac:dyDescent="0.25">
      <c r="B129" s="103" t="s">
        <v>226</v>
      </c>
      <c r="C129" s="104"/>
      <c r="D129" s="104"/>
      <c r="E129" s="105"/>
      <c r="F129" s="106">
        <v>46080</v>
      </c>
      <c r="G129" s="107"/>
      <c r="H129" s="107"/>
      <c r="I129" s="108"/>
    </row>
    <row r="130" spans="1:9" ht="36" customHeight="1" x14ac:dyDescent="0.25">
      <c r="B130" s="103" t="s">
        <v>227</v>
      </c>
      <c r="C130" s="104"/>
      <c r="D130" s="104"/>
      <c r="E130" s="105"/>
      <c r="F130" s="106">
        <v>57348</v>
      </c>
      <c r="G130" s="107"/>
      <c r="H130" s="107"/>
      <c r="I130" s="108"/>
    </row>
    <row r="131" spans="1:9" ht="36" customHeight="1" thickBot="1" x14ac:dyDescent="0.3">
      <c r="B131" s="109" t="s">
        <v>228</v>
      </c>
      <c r="C131" s="110"/>
      <c r="D131" s="110"/>
      <c r="E131" s="111"/>
      <c r="F131" s="184">
        <v>720</v>
      </c>
      <c r="G131" s="185"/>
      <c r="H131" s="185"/>
      <c r="I131" s="186"/>
    </row>
    <row r="132" spans="1:9" ht="36" customHeight="1" x14ac:dyDescent="0.25">
      <c r="A132" s="381" t="s">
        <v>208</v>
      </c>
      <c r="B132" s="382"/>
      <c r="C132" s="382"/>
      <c r="D132" s="382"/>
      <c r="E132" s="382"/>
      <c r="F132" s="382"/>
      <c r="G132" s="382"/>
      <c r="H132" s="382"/>
      <c r="I132" s="383"/>
    </row>
    <row r="133" spans="1:9" ht="36" customHeight="1" thickBot="1" x14ac:dyDescent="0.3">
      <c r="A133" s="384" t="s">
        <v>229</v>
      </c>
      <c r="B133" s="385"/>
      <c r="C133" s="385"/>
      <c r="D133" s="385"/>
      <c r="E133" s="385"/>
      <c r="F133" s="184">
        <v>90</v>
      </c>
      <c r="G133" s="185"/>
      <c r="H133" s="185"/>
      <c r="I133" s="186"/>
    </row>
    <row r="134" spans="1:9" ht="24" thickBot="1" x14ac:dyDescent="0.3">
      <c r="B134" s="97"/>
      <c r="C134" s="98"/>
      <c r="D134" s="98"/>
      <c r="E134" s="99"/>
      <c r="F134" s="100"/>
      <c r="G134" s="101"/>
      <c r="H134" s="101"/>
      <c r="I134" s="102"/>
    </row>
    <row r="135" spans="1:9" ht="18" customHeight="1" x14ac:dyDescent="0.25">
      <c r="A135" s="7"/>
      <c r="B135" s="27"/>
      <c r="C135" s="28"/>
      <c r="D135" s="28"/>
      <c r="E135" s="28"/>
      <c r="F135" s="29"/>
      <c r="G135" s="29"/>
      <c r="H135" s="29"/>
      <c r="I135" s="29"/>
    </row>
    <row r="136" spans="1:9" ht="27" customHeight="1" x14ac:dyDescent="0.25">
      <c r="A136" s="7" t="s">
        <v>113</v>
      </c>
      <c r="B136" s="86" t="s">
        <v>312</v>
      </c>
      <c r="C136" s="86"/>
      <c r="D136" s="86"/>
      <c r="E136" s="86"/>
      <c r="F136" s="86"/>
      <c r="G136" s="86"/>
      <c r="H136" s="86"/>
      <c r="I136" s="86"/>
    </row>
    <row r="137" spans="1:9" ht="40.5" customHeight="1" x14ac:dyDescent="0.25">
      <c r="A137" s="7"/>
      <c r="B137" s="87" t="s">
        <v>233</v>
      </c>
      <c r="C137" s="87"/>
      <c r="D137" s="87"/>
      <c r="E137" s="87"/>
      <c r="F137" s="87"/>
      <c r="G137" s="87"/>
      <c r="H137" s="87"/>
      <c r="I137" s="87"/>
    </row>
    <row r="138" spans="1:9" ht="18" customHeight="1" x14ac:dyDescent="0.25">
      <c r="A138" s="7"/>
    </row>
  </sheetData>
  <sheetProtection selectLockedCells="1" selectUnlockedCells="1"/>
  <mergeCells count="265"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7:I137"/>
    <mergeCell ref="A132:I132"/>
    <mergeCell ref="A133:E133"/>
    <mergeCell ref="F133:I133"/>
    <mergeCell ref="B134:E134"/>
    <mergeCell ref="F134:I134"/>
    <mergeCell ref="B136:I136"/>
    <mergeCell ref="B129:E129"/>
    <mergeCell ref="F129:I129"/>
    <mergeCell ref="B130:E130"/>
    <mergeCell ref="F130:I130"/>
    <mergeCell ref="B131:E131"/>
    <mergeCell ref="F131:I131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35"/>
  <sheetViews>
    <sheetView view="pageBreakPreview" zoomScale="60" zoomScaleNormal="60" workbookViewId="0">
      <pane ySplit="4" topLeftCell="A5" activePane="bottomLeft" state="frozen"/>
      <selection activeCell="B11" sqref="B11:E11"/>
      <selection pane="bottomLeft" activeCell="F11" sqref="F11:I11"/>
    </sheetView>
  </sheetViews>
  <sheetFormatPr defaultColWidth="9.140625" defaultRowHeight="21" outlineLevelRow="1" x14ac:dyDescent="0.25"/>
  <cols>
    <col min="1" max="1" width="16.7109375" style="35" hidden="1" customWidth="1"/>
    <col min="2" max="2" width="30.7109375" style="33" customWidth="1"/>
    <col min="3" max="5" width="30.7109375" style="8" customWidth="1"/>
    <col min="6" max="9" width="24.7109375" style="34" customWidth="1"/>
    <col min="10" max="16384" width="9.140625" style="8"/>
  </cols>
  <sheetData>
    <row r="1" spans="1:9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</row>
    <row r="2" spans="1:9" s="11" customFormat="1" ht="54" customHeight="1" x14ac:dyDescent="0.25">
      <c r="A2" s="36"/>
      <c r="B2" s="10"/>
      <c r="C2" s="10"/>
      <c r="D2" s="10"/>
      <c r="E2" s="10"/>
      <c r="F2" s="174" t="s">
        <v>4</v>
      </c>
      <c r="G2" s="174"/>
      <c r="H2" s="174"/>
      <c r="I2" s="174"/>
    </row>
    <row r="3" spans="1:9" s="14" customFormat="1" ht="36" customHeight="1" x14ac:dyDescent="0.25">
      <c r="A3" s="35"/>
      <c r="B3" s="175" t="s">
        <v>102</v>
      </c>
      <c r="C3" s="175"/>
      <c r="D3" s="175"/>
      <c r="E3" s="175"/>
      <c r="F3" s="12">
        <v>6</v>
      </c>
      <c r="G3" s="13"/>
      <c r="H3" s="13"/>
      <c r="I3" s="13"/>
    </row>
    <row r="4" spans="1:9" s="14" customFormat="1" ht="36" customHeight="1" thickBot="1" x14ac:dyDescent="0.3">
      <c r="A4" s="35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</row>
    <row r="5" spans="1:9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7"/>
    </row>
    <row r="6" spans="1:9" ht="54" customHeight="1" thickBot="1" x14ac:dyDescent="0.3">
      <c r="B6" s="168" t="s">
        <v>105</v>
      </c>
      <c r="C6" s="169"/>
      <c r="D6" s="169"/>
      <c r="E6" s="170"/>
      <c r="F6" s="229"/>
      <c r="G6" s="230"/>
      <c r="H6" s="230"/>
      <c r="I6" s="231"/>
    </row>
    <row r="7" spans="1:9" ht="24" customHeight="1" thickBot="1" x14ac:dyDescent="0.3">
      <c r="B7" s="232"/>
      <c r="C7" s="233"/>
      <c r="D7" s="233"/>
      <c r="E7" s="234"/>
      <c r="F7" s="235"/>
      <c r="G7" s="236"/>
      <c r="H7" s="236"/>
      <c r="I7" s="237"/>
    </row>
    <row r="8" spans="1:9" ht="36" customHeight="1" x14ac:dyDescent="0.25">
      <c r="A8" s="7" t="s">
        <v>111</v>
      </c>
      <c r="B8" s="225" t="s">
        <v>112</v>
      </c>
      <c r="C8" s="226"/>
      <c r="D8" s="226"/>
      <c r="E8" s="238"/>
      <c r="F8" s="219">
        <v>18072</v>
      </c>
      <c r="G8" s="220"/>
      <c r="H8" s="220"/>
      <c r="I8" s="221"/>
    </row>
    <row r="9" spans="1:9" ht="36" customHeight="1" x14ac:dyDescent="0.25">
      <c r="A9" s="7" t="s">
        <v>113</v>
      </c>
      <c r="B9" s="222" t="s">
        <v>234</v>
      </c>
      <c r="C9" s="223"/>
      <c r="D9" s="223"/>
      <c r="E9" s="224"/>
      <c r="F9" s="201">
        <v>25920</v>
      </c>
      <c r="G9" s="139"/>
      <c r="H9" s="139"/>
      <c r="I9" s="202"/>
    </row>
    <row r="10" spans="1:9" ht="24" thickBot="1" x14ac:dyDescent="0.3">
      <c r="A10" s="7"/>
      <c r="B10" s="213"/>
      <c r="C10" s="214"/>
      <c r="D10" s="214"/>
      <c r="E10" s="215"/>
      <c r="F10" s="216"/>
      <c r="G10" s="217"/>
      <c r="H10" s="217"/>
      <c r="I10" s="218"/>
    </row>
    <row r="11" spans="1:9" ht="36" customHeight="1" x14ac:dyDescent="0.25">
      <c r="A11" s="7" t="s">
        <v>111</v>
      </c>
      <c r="B11" s="225" t="s">
        <v>115</v>
      </c>
      <c r="C11" s="226"/>
      <c r="D11" s="226"/>
      <c r="E11" s="227"/>
      <c r="F11" s="228">
        <v>6048</v>
      </c>
      <c r="G11" s="220"/>
      <c r="H11" s="220"/>
      <c r="I11" s="221"/>
    </row>
    <row r="12" spans="1:9" ht="36" customHeight="1" thickBot="1" x14ac:dyDescent="0.3">
      <c r="A12" s="7" t="s">
        <v>113</v>
      </c>
      <c r="B12" s="209" t="s">
        <v>235</v>
      </c>
      <c r="C12" s="210"/>
      <c r="D12" s="210"/>
      <c r="E12" s="211"/>
      <c r="F12" s="212">
        <v>8640</v>
      </c>
      <c r="G12" s="95"/>
      <c r="H12" s="95"/>
      <c r="I12" s="96"/>
    </row>
    <row r="13" spans="1:9" ht="24" customHeight="1" thickBot="1" x14ac:dyDescent="0.3">
      <c r="A13" s="7"/>
      <c r="B13" s="213"/>
      <c r="C13" s="214"/>
      <c r="D13" s="214"/>
      <c r="E13" s="215"/>
      <c r="F13" s="216"/>
      <c r="G13" s="217"/>
      <c r="H13" s="217"/>
      <c r="I13" s="218"/>
    </row>
    <row r="14" spans="1:9" ht="36" customHeight="1" x14ac:dyDescent="0.25">
      <c r="A14" s="7" t="s">
        <v>111</v>
      </c>
      <c r="B14" s="140" t="s">
        <v>117</v>
      </c>
      <c r="C14" s="138"/>
      <c r="D14" s="138"/>
      <c r="E14" s="105"/>
      <c r="F14" s="219">
        <v>360</v>
      </c>
      <c r="G14" s="220"/>
      <c r="H14" s="220"/>
      <c r="I14" s="221"/>
    </row>
    <row r="15" spans="1:9" ht="36" customHeight="1" x14ac:dyDescent="0.25">
      <c r="A15" s="7" t="s">
        <v>113</v>
      </c>
      <c r="B15" s="140" t="s">
        <v>236</v>
      </c>
      <c r="C15" s="138"/>
      <c r="D15" s="138"/>
      <c r="E15" s="105"/>
      <c r="F15" s="201">
        <v>504</v>
      </c>
      <c r="G15" s="139"/>
      <c r="H15" s="139"/>
      <c r="I15" s="202"/>
    </row>
    <row r="16" spans="1:9" ht="24" customHeight="1" thickBot="1" x14ac:dyDescent="0.3">
      <c r="A16" s="7"/>
      <c r="B16" s="203"/>
      <c r="C16" s="204"/>
      <c r="D16" s="204"/>
      <c r="E16" s="205"/>
      <c r="F16" s="206"/>
      <c r="G16" s="207"/>
      <c r="H16" s="207"/>
      <c r="I16" s="208"/>
    </row>
    <row r="17" spans="2:9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3600 до 37800</v>
      </c>
      <c r="G17" s="166"/>
      <c r="H17" s="166"/>
      <c r="I17" s="167"/>
    </row>
    <row r="18" spans="2:9" ht="36" customHeight="1" outlineLevel="1" x14ac:dyDescent="0.25">
      <c r="B18" s="140" t="s">
        <v>120</v>
      </c>
      <c r="C18" s="138"/>
      <c r="D18" s="138"/>
      <c r="E18" s="105"/>
      <c r="F18" s="106">
        <v>3600</v>
      </c>
      <c r="G18" s="107"/>
      <c r="H18" s="107"/>
      <c r="I18" s="108"/>
    </row>
    <row r="19" spans="2:9" ht="36" customHeight="1" outlineLevel="1" x14ac:dyDescent="0.25">
      <c r="B19" s="140" t="s">
        <v>121</v>
      </c>
      <c r="C19" s="138"/>
      <c r="D19" s="138"/>
      <c r="E19" s="105"/>
      <c r="F19" s="106">
        <v>5400</v>
      </c>
      <c r="G19" s="107"/>
      <c r="H19" s="107"/>
      <c r="I19" s="108"/>
    </row>
    <row r="20" spans="2:9" ht="36" customHeight="1" outlineLevel="1" x14ac:dyDescent="0.25">
      <c r="B20" s="140" t="s">
        <v>122</v>
      </c>
      <c r="C20" s="138"/>
      <c r="D20" s="138"/>
      <c r="E20" s="105"/>
      <c r="F20" s="106">
        <v>7200</v>
      </c>
      <c r="G20" s="107"/>
      <c r="H20" s="107"/>
      <c r="I20" s="108"/>
    </row>
    <row r="21" spans="2:9" ht="36" customHeight="1" outlineLevel="1" x14ac:dyDescent="0.25">
      <c r="B21" s="140" t="s">
        <v>123</v>
      </c>
      <c r="C21" s="138"/>
      <c r="D21" s="138"/>
      <c r="E21" s="105"/>
      <c r="F21" s="106">
        <v>9000</v>
      </c>
      <c r="G21" s="107"/>
      <c r="H21" s="107"/>
      <c r="I21" s="108"/>
    </row>
    <row r="22" spans="2:9" ht="36" customHeight="1" outlineLevel="1" x14ac:dyDescent="0.25">
      <c r="B22" s="140" t="s">
        <v>124</v>
      </c>
      <c r="C22" s="138"/>
      <c r="D22" s="138"/>
      <c r="E22" s="105"/>
      <c r="F22" s="106">
        <v>10800</v>
      </c>
      <c r="G22" s="107"/>
      <c r="H22" s="107"/>
      <c r="I22" s="108"/>
    </row>
    <row r="23" spans="2:9" ht="36" customHeight="1" outlineLevel="1" x14ac:dyDescent="0.25">
      <c r="B23" s="140" t="s">
        <v>125</v>
      </c>
      <c r="C23" s="138"/>
      <c r="D23" s="138"/>
      <c r="E23" s="105"/>
      <c r="F23" s="106">
        <v>12600</v>
      </c>
      <c r="G23" s="107"/>
      <c r="H23" s="107"/>
      <c r="I23" s="108"/>
    </row>
    <row r="24" spans="2:9" ht="36" customHeight="1" outlineLevel="1" x14ac:dyDescent="0.25">
      <c r="B24" s="140" t="s">
        <v>126</v>
      </c>
      <c r="C24" s="138"/>
      <c r="D24" s="138"/>
      <c r="E24" s="105"/>
      <c r="F24" s="106">
        <v>14400</v>
      </c>
      <c r="G24" s="107"/>
      <c r="H24" s="107"/>
      <c r="I24" s="108"/>
    </row>
    <row r="25" spans="2:9" ht="36" customHeight="1" outlineLevel="1" x14ac:dyDescent="0.25">
      <c r="B25" s="140" t="s">
        <v>127</v>
      </c>
      <c r="C25" s="138"/>
      <c r="D25" s="138"/>
      <c r="E25" s="105"/>
      <c r="F25" s="106">
        <v>16200</v>
      </c>
      <c r="G25" s="107"/>
      <c r="H25" s="107"/>
      <c r="I25" s="108"/>
    </row>
    <row r="26" spans="2:9" ht="36" customHeight="1" outlineLevel="1" x14ac:dyDescent="0.25">
      <c r="B26" s="140" t="s">
        <v>128</v>
      </c>
      <c r="C26" s="138"/>
      <c r="D26" s="138"/>
      <c r="E26" s="105"/>
      <c r="F26" s="106">
        <v>18000</v>
      </c>
      <c r="G26" s="107"/>
      <c r="H26" s="107"/>
      <c r="I26" s="108"/>
    </row>
    <row r="27" spans="2:9" ht="36" customHeight="1" outlineLevel="1" x14ac:dyDescent="0.25">
      <c r="B27" s="140" t="s">
        <v>129</v>
      </c>
      <c r="C27" s="138"/>
      <c r="D27" s="138"/>
      <c r="E27" s="105"/>
      <c r="F27" s="106">
        <v>19800</v>
      </c>
      <c r="G27" s="107"/>
      <c r="H27" s="107"/>
      <c r="I27" s="108"/>
    </row>
    <row r="28" spans="2:9" ht="36" customHeight="1" outlineLevel="1" x14ac:dyDescent="0.25">
      <c r="B28" s="140" t="s">
        <v>130</v>
      </c>
      <c r="C28" s="138"/>
      <c r="D28" s="138"/>
      <c r="E28" s="105"/>
      <c r="F28" s="106">
        <v>21600</v>
      </c>
      <c r="G28" s="107"/>
      <c r="H28" s="107"/>
      <c r="I28" s="108"/>
    </row>
    <row r="29" spans="2:9" ht="36" customHeight="1" outlineLevel="1" x14ac:dyDescent="0.25">
      <c r="B29" s="140" t="s">
        <v>131</v>
      </c>
      <c r="C29" s="138"/>
      <c r="D29" s="138"/>
      <c r="E29" s="105"/>
      <c r="F29" s="106">
        <v>23400</v>
      </c>
      <c r="G29" s="107"/>
      <c r="H29" s="107"/>
      <c r="I29" s="108"/>
    </row>
    <row r="30" spans="2:9" ht="36" customHeight="1" outlineLevel="1" x14ac:dyDescent="0.25">
      <c r="B30" s="140" t="s">
        <v>132</v>
      </c>
      <c r="C30" s="138"/>
      <c r="D30" s="138"/>
      <c r="E30" s="105"/>
      <c r="F30" s="106">
        <v>25200</v>
      </c>
      <c r="G30" s="107"/>
      <c r="H30" s="107"/>
      <c r="I30" s="108"/>
    </row>
    <row r="31" spans="2:9" ht="36" customHeight="1" outlineLevel="1" x14ac:dyDescent="0.25">
      <c r="B31" s="140" t="s">
        <v>133</v>
      </c>
      <c r="C31" s="138"/>
      <c r="D31" s="138"/>
      <c r="E31" s="105"/>
      <c r="F31" s="106">
        <v>27000</v>
      </c>
      <c r="G31" s="107"/>
      <c r="H31" s="107"/>
      <c r="I31" s="108"/>
    </row>
    <row r="32" spans="2:9" ht="36" customHeight="1" outlineLevel="1" x14ac:dyDescent="0.25">
      <c r="B32" s="140" t="s">
        <v>134</v>
      </c>
      <c r="C32" s="138"/>
      <c r="D32" s="138"/>
      <c r="E32" s="105"/>
      <c r="F32" s="106">
        <v>28800</v>
      </c>
      <c r="G32" s="107"/>
      <c r="H32" s="107"/>
      <c r="I32" s="108"/>
    </row>
    <row r="33" spans="2:9" ht="36" customHeight="1" outlineLevel="1" x14ac:dyDescent="0.25">
      <c r="B33" s="140" t="s">
        <v>135</v>
      </c>
      <c r="C33" s="138"/>
      <c r="D33" s="138"/>
      <c r="E33" s="105"/>
      <c r="F33" s="106">
        <v>30600</v>
      </c>
      <c r="G33" s="107"/>
      <c r="H33" s="107"/>
      <c r="I33" s="108"/>
    </row>
    <row r="34" spans="2:9" ht="36" customHeight="1" outlineLevel="1" x14ac:dyDescent="0.25">
      <c r="B34" s="140" t="s">
        <v>136</v>
      </c>
      <c r="C34" s="138"/>
      <c r="D34" s="138"/>
      <c r="E34" s="105"/>
      <c r="F34" s="106">
        <v>32400</v>
      </c>
      <c r="G34" s="107"/>
      <c r="H34" s="107"/>
      <c r="I34" s="108"/>
    </row>
    <row r="35" spans="2:9" ht="36" customHeight="1" outlineLevel="1" x14ac:dyDescent="0.25">
      <c r="B35" s="140" t="s">
        <v>137</v>
      </c>
      <c r="C35" s="138"/>
      <c r="D35" s="138"/>
      <c r="E35" s="105"/>
      <c r="F35" s="106">
        <v>34200</v>
      </c>
      <c r="G35" s="107"/>
      <c r="H35" s="107"/>
      <c r="I35" s="108"/>
    </row>
    <row r="36" spans="2:9" ht="36" customHeight="1" outlineLevel="1" x14ac:dyDescent="0.25">
      <c r="B36" s="140" t="s">
        <v>138</v>
      </c>
      <c r="C36" s="138"/>
      <c r="D36" s="138"/>
      <c r="E36" s="105"/>
      <c r="F36" s="106">
        <v>36000</v>
      </c>
      <c r="G36" s="107"/>
      <c r="H36" s="107"/>
      <c r="I36" s="108"/>
    </row>
    <row r="37" spans="2:9" ht="36" customHeight="1" outlineLevel="1" thickBot="1" x14ac:dyDescent="0.3">
      <c r="B37" s="140" t="s">
        <v>139</v>
      </c>
      <c r="C37" s="138"/>
      <c r="D37" s="138"/>
      <c r="E37" s="105"/>
      <c r="F37" s="106">
        <v>37800</v>
      </c>
      <c r="G37" s="107"/>
      <c r="H37" s="107"/>
      <c r="I37" s="108"/>
    </row>
    <row r="38" spans="2:9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2484 до 39600</v>
      </c>
      <c r="G38" s="153"/>
      <c r="H38" s="153"/>
      <c r="I38" s="154"/>
    </row>
    <row r="39" spans="2:9" ht="36" customHeight="1" outlineLevel="1" x14ac:dyDescent="0.25">
      <c r="B39" s="129" t="s">
        <v>141</v>
      </c>
      <c r="C39" s="155"/>
      <c r="D39" s="155"/>
      <c r="E39" s="156"/>
      <c r="F39" s="157">
        <v>2484</v>
      </c>
      <c r="G39" s="158"/>
      <c r="H39" s="158"/>
      <c r="I39" s="159"/>
    </row>
    <row r="40" spans="2:9" ht="36" customHeight="1" outlineLevel="1" x14ac:dyDescent="0.25">
      <c r="B40" s="140" t="s">
        <v>142</v>
      </c>
      <c r="C40" s="138"/>
      <c r="D40" s="138"/>
      <c r="E40" s="105"/>
      <c r="F40" s="106">
        <v>4968</v>
      </c>
      <c r="G40" s="107"/>
      <c r="H40" s="107"/>
      <c r="I40" s="108"/>
    </row>
    <row r="41" spans="2:9" ht="36" customHeight="1" outlineLevel="1" x14ac:dyDescent="0.25">
      <c r="B41" s="140" t="s">
        <v>143</v>
      </c>
      <c r="C41" s="138"/>
      <c r="D41" s="138"/>
      <c r="E41" s="105"/>
      <c r="F41" s="106">
        <v>5400</v>
      </c>
      <c r="G41" s="107"/>
      <c r="H41" s="107"/>
      <c r="I41" s="108"/>
    </row>
    <row r="42" spans="2:9" ht="36" customHeight="1" outlineLevel="1" x14ac:dyDescent="0.25">
      <c r="B42" s="140" t="s">
        <v>144</v>
      </c>
      <c r="C42" s="138"/>
      <c r="D42" s="138"/>
      <c r="E42" s="105"/>
      <c r="F42" s="106">
        <v>7200</v>
      </c>
      <c r="G42" s="107"/>
      <c r="H42" s="107"/>
      <c r="I42" s="108"/>
    </row>
    <row r="43" spans="2:9" ht="36" customHeight="1" outlineLevel="1" x14ac:dyDescent="0.25">
      <c r="B43" s="140" t="s">
        <v>145</v>
      </c>
      <c r="C43" s="138"/>
      <c r="D43" s="138"/>
      <c r="E43" s="105"/>
      <c r="F43" s="106">
        <v>9000</v>
      </c>
      <c r="G43" s="107"/>
      <c r="H43" s="107"/>
      <c r="I43" s="108"/>
    </row>
    <row r="44" spans="2:9" ht="36" customHeight="1" outlineLevel="1" x14ac:dyDescent="0.25">
      <c r="B44" s="140" t="s">
        <v>146</v>
      </c>
      <c r="C44" s="138"/>
      <c r="D44" s="138"/>
      <c r="E44" s="105"/>
      <c r="F44" s="106">
        <v>10800</v>
      </c>
      <c r="G44" s="107"/>
      <c r="H44" s="107"/>
      <c r="I44" s="108"/>
    </row>
    <row r="45" spans="2:9" ht="36" customHeight="1" outlineLevel="1" x14ac:dyDescent="0.25">
      <c r="B45" s="140" t="s">
        <v>147</v>
      </c>
      <c r="C45" s="138"/>
      <c r="D45" s="138"/>
      <c r="E45" s="105"/>
      <c r="F45" s="106">
        <v>12600</v>
      </c>
      <c r="G45" s="107"/>
      <c r="H45" s="107"/>
      <c r="I45" s="108"/>
    </row>
    <row r="46" spans="2:9" ht="36" customHeight="1" outlineLevel="1" x14ac:dyDescent="0.25">
      <c r="B46" s="140" t="s">
        <v>148</v>
      </c>
      <c r="C46" s="138"/>
      <c r="D46" s="138"/>
      <c r="E46" s="105"/>
      <c r="F46" s="106">
        <v>14400</v>
      </c>
      <c r="G46" s="107"/>
      <c r="H46" s="107"/>
      <c r="I46" s="108"/>
    </row>
    <row r="47" spans="2:9" ht="36" customHeight="1" outlineLevel="1" x14ac:dyDescent="0.25">
      <c r="B47" s="140" t="s">
        <v>149</v>
      </c>
      <c r="C47" s="138"/>
      <c r="D47" s="138"/>
      <c r="E47" s="105"/>
      <c r="F47" s="106">
        <v>16200</v>
      </c>
      <c r="G47" s="107"/>
      <c r="H47" s="107"/>
      <c r="I47" s="108"/>
    </row>
    <row r="48" spans="2:9" ht="36" customHeight="1" outlineLevel="1" x14ac:dyDescent="0.25">
      <c r="B48" s="140" t="s">
        <v>150</v>
      </c>
      <c r="C48" s="138"/>
      <c r="D48" s="138"/>
      <c r="E48" s="105"/>
      <c r="F48" s="106">
        <v>18000</v>
      </c>
      <c r="G48" s="107"/>
      <c r="H48" s="107"/>
      <c r="I48" s="108"/>
    </row>
    <row r="49" spans="2:9" ht="36" customHeight="1" outlineLevel="1" x14ac:dyDescent="0.25">
      <c r="B49" s="140" t="s">
        <v>151</v>
      </c>
      <c r="C49" s="138"/>
      <c r="D49" s="138"/>
      <c r="E49" s="105"/>
      <c r="F49" s="106">
        <v>19800</v>
      </c>
      <c r="G49" s="107"/>
      <c r="H49" s="107"/>
      <c r="I49" s="108"/>
    </row>
    <row r="50" spans="2:9" ht="36" customHeight="1" outlineLevel="1" x14ac:dyDescent="0.25">
      <c r="B50" s="140" t="s">
        <v>152</v>
      </c>
      <c r="C50" s="138"/>
      <c r="D50" s="138"/>
      <c r="E50" s="105"/>
      <c r="F50" s="106">
        <v>21600</v>
      </c>
      <c r="G50" s="107"/>
      <c r="H50" s="107"/>
      <c r="I50" s="108"/>
    </row>
    <row r="51" spans="2:9" ht="36" customHeight="1" outlineLevel="1" x14ac:dyDescent="0.25">
      <c r="B51" s="140" t="s">
        <v>153</v>
      </c>
      <c r="C51" s="138"/>
      <c r="D51" s="138"/>
      <c r="E51" s="105"/>
      <c r="F51" s="106">
        <v>23400</v>
      </c>
      <c r="G51" s="107"/>
      <c r="H51" s="107"/>
      <c r="I51" s="108"/>
    </row>
    <row r="52" spans="2:9" ht="36" customHeight="1" outlineLevel="1" x14ac:dyDescent="0.25">
      <c r="B52" s="140" t="s">
        <v>154</v>
      </c>
      <c r="C52" s="138"/>
      <c r="D52" s="138"/>
      <c r="E52" s="105"/>
      <c r="F52" s="106">
        <v>25200</v>
      </c>
      <c r="G52" s="107"/>
      <c r="H52" s="107"/>
      <c r="I52" s="108"/>
    </row>
    <row r="53" spans="2:9" ht="36" customHeight="1" outlineLevel="1" x14ac:dyDescent="0.25">
      <c r="B53" s="140" t="s">
        <v>155</v>
      </c>
      <c r="C53" s="138"/>
      <c r="D53" s="138"/>
      <c r="E53" s="105"/>
      <c r="F53" s="106">
        <v>27000</v>
      </c>
      <c r="G53" s="107"/>
      <c r="H53" s="107"/>
      <c r="I53" s="108"/>
    </row>
    <row r="54" spans="2:9" ht="36" customHeight="1" outlineLevel="1" x14ac:dyDescent="0.25">
      <c r="B54" s="140" t="s">
        <v>156</v>
      </c>
      <c r="C54" s="138"/>
      <c r="D54" s="138"/>
      <c r="E54" s="105"/>
      <c r="F54" s="106">
        <v>28800</v>
      </c>
      <c r="G54" s="107"/>
      <c r="H54" s="107"/>
      <c r="I54" s="108"/>
    </row>
    <row r="55" spans="2:9" ht="36" customHeight="1" outlineLevel="1" x14ac:dyDescent="0.25">
      <c r="B55" s="140" t="s">
        <v>157</v>
      </c>
      <c r="C55" s="138"/>
      <c r="D55" s="138"/>
      <c r="E55" s="105"/>
      <c r="F55" s="106">
        <v>30600</v>
      </c>
      <c r="G55" s="107"/>
      <c r="H55" s="107"/>
      <c r="I55" s="108"/>
    </row>
    <row r="56" spans="2:9" ht="36" customHeight="1" outlineLevel="1" x14ac:dyDescent="0.25">
      <c r="B56" s="140" t="s">
        <v>158</v>
      </c>
      <c r="C56" s="138"/>
      <c r="D56" s="138"/>
      <c r="E56" s="105"/>
      <c r="F56" s="106">
        <v>32400</v>
      </c>
      <c r="G56" s="107"/>
      <c r="H56" s="107"/>
      <c r="I56" s="108"/>
    </row>
    <row r="57" spans="2:9" ht="36" customHeight="1" outlineLevel="1" x14ac:dyDescent="0.25">
      <c r="B57" s="140" t="s">
        <v>159</v>
      </c>
      <c r="C57" s="138"/>
      <c r="D57" s="138"/>
      <c r="E57" s="105"/>
      <c r="F57" s="106">
        <v>34200</v>
      </c>
      <c r="G57" s="107"/>
      <c r="H57" s="107"/>
      <c r="I57" s="108"/>
    </row>
    <row r="58" spans="2:9" ht="36" customHeight="1" outlineLevel="1" x14ac:dyDescent="0.25">
      <c r="B58" s="140" t="s">
        <v>160</v>
      </c>
      <c r="C58" s="138"/>
      <c r="D58" s="138"/>
      <c r="E58" s="105"/>
      <c r="F58" s="106">
        <v>36000</v>
      </c>
      <c r="G58" s="107"/>
      <c r="H58" s="107"/>
      <c r="I58" s="108"/>
    </row>
    <row r="59" spans="2:9" ht="36" customHeight="1" outlineLevel="1" x14ac:dyDescent="0.25">
      <c r="B59" s="140" t="s">
        <v>161</v>
      </c>
      <c r="C59" s="138"/>
      <c r="D59" s="138"/>
      <c r="E59" s="105"/>
      <c r="F59" s="106">
        <v>37800</v>
      </c>
      <c r="G59" s="107"/>
      <c r="H59" s="107"/>
      <c r="I59" s="108"/>
    </row>
    <row r="60" spans="2:9" ht="36" customHeight="1" outlineLevel="1" thickBot="1" x14ac:dyDescent="0.3">
      <c r="B60" s="140" t="s">
        <v>162</v>
      </c>
      <c r="C60" s="138"/>
      <c r="D60" s="138"/>
      <c r="E60" s="105"/>
      <c r="F60" s="106">
        <v>39600</v>
      </c>
      <c r="G60" s="107"/>
      <c r="H60" s="107"/>
      <c r="I60" s="108"/>
    </row>
    <row r="61" spans="2:9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720 до 12060</v>
      </c>
      <c r="G61" s="153"/>
      <c r="H61" s="153"/>
      <c r="I61" s="154"/>
    </row>
    <row r="62" spans="2:9" ht="36" customHeight="1" x14ac:dyDescent="0.25">
      <c r="B62" s="103" t="s">
        <v>164</v>
      </c>
      <c r="C62" s="104"/>
      <c r="D62" s="104"/>
      <c r="E62" s="105"/>
      <c r="F62" s="106">
        <v>6048</v>
      </c>
      <c r="G62" s="107"/>
      <c r="H62" s="107"/>
      <c r="I62" s="108"/>
    </row>
    <row r="63" spans="2:9" ht="36" customHeight="1" x14ac:dyDescent="0.25">
      <c r="B63" s="103" t="s">
        <v>165</v>
      </c>
      <c r="C63" s="104"/>
      <c r="D63" s="104"/>
      <c r="E63" s="105"/>
      <c r="F63" s="106">
        <v>6048</v>
      </c>
      <c r="G63" s="107"/>
      <c r="H63" s="107"/>
      <c r="I63" s="108"/>
    </row>
    <row r="64" spans="2:9" ht="36" customHeight="1" x14ac:dyDescent="0.25">
      <c r="B64" s="103" t="s">
        <v>237</v>
      </c>
      <c r="C64" s="104"/>
      <c r="D64" s="104"/>
      <c r="E64" s="105"/>
      <c r="F64" s="106">
        <v>720</v>
      </c>
      <c r="G64" s="107"/>
      <c r="H64" s="107"/>
      <c r="I64" s="108"/>
    </row>
    <row r="65" spans="1:9" ht="36" customHeight="1" x14ac:dyDescent="0.25">
      <c r="B65" s="103" t="s">
        <v>167</v>
      </c>
      <c r="C65" s="104"/>
      <c r="D65" s="104"/>
      <c r="E65" s="105"/>
      <c r="F65" s="106">
        <v>4248</v>
      </c>
      <c r="G65" s="107"/>
      <c r="H65" s="107"/>
      <c r="I65" s="108"/>
    </row>
    <row r="66" spans="1:9" ht="36" customHeight="1" x14ac:dyDescent="0.25">
      <c r="B66" s="103" t="s">
        <v>168</v>
      </c>
      <c r="C66" s="104"/>
      <c r="D66" s="104"/>
      <c r="E66" s="105"/>
      <c r="F66" s="106">
        <v>3564</v>
      </c>
      <c r="G66" s="107"/>
      <c r="H66" s="107"/>
      <c r="I66" s="108"/>
    </row>
    <row r="67" spans="1:9" ht="36" customHeight="1" x14ac:dyDescent="0.25">
      <c r="B67" s="103" t="s">
        <v>169</v>
      </c>
      <c r="C67" s="104"/>
      <c r="D67" s="104"/>
      <c r="E67" s="105"/>
      <c r="F67" s="106">
        <v>10296</v>
      </c>
      <c r="G67" s="107"/>
      <c r="H67" s="107"/>
      <c r="I67" s="108"/>
    </row>
    <row r="68" spans="1:9" ht="36" customHeight="1" x14ac:dyDescent="0.25">
      <c r="B68" s="103" t="s">
        <v>170</v>
      </c>
      <c r="C68" s="104"/>
      <c r="D68" s="104"/>
      <c r="E68" s="105"/>
      <c r="F68" s="106">
        <v>720</v>
      </c>
      <c r="G68" s="107"/>
      <c r="H68" s="107"/>
      <c r="I68" s="108"/>
    </row>
    <row r="69" spans="1:9" ht="36" customHeight="1" x14ac:dyDescent="0.25">
      <c r="B69" s="103" t="s">
        <v>171</v>
      </c>
      <c r="C69" s="104"/>
      <c r="D69" s="104"/>
      <c r="E69" s="105"/>
      <c r="F69" s="106">
        <v>720</v>
      </c>
      <c r="G69" s="107"/>
      <c r="H69" s="107"/>
      <c r="I69" s="108"/>
    </row>
    <row r="70" spans="1:9" ht="36" customHeight="1" x14ac:dyDescent="0.25">
      <c r="B70" s="103" t="s">
        <v>172</v>
      </c>
      <c r="C70" s="104"/>
      <c r="D70" s="104"/>
      <c r="E70" s="105"/>
      <c r="F70" s="106">
        <v>1440</v>
      </c>
      <c r="G70" s="107"/>
      <c r="H70" s="107"/>
      <c r="I70" s="108"/>
    </row>
    <row r="71" spans="1:9" ht="36" customHeight="1" x14ac:dyDescent="0.25">
      <c r="B71" s="103" t="s">
        <v>173</v>
      </c>
      <c r="C71" s="104"/>
      <c r="D71" s="104"/>
      <c r="E71" s="105"/>
      <c r="F71" s="106">
        <v>2160</v>
      </c>
      <c r="G71" s="107"/>
      <c r="H71" s="107"/>
      <c r="I71" s="108"/>
    </row>
    <row r="72" spans="1:9" ht="36" customHeight="1" thickBot="1" x14ac:dyDescent="0.3">
      <c r="B72" s="103" t="s">
        <v>174</v>
      </c>
      <c r="C72" s="104"/>
      <c r="D72" s="104"/>
      <c r="E72" s="105"/>
      <c r="F72" s="106">
        <v>12060</v>
      </c>
      <c r="G72" s="107"/>
      <c r="H72" s="107"/>
      <c r="I72" s="108"/>
    </row>
    <row r="73" spans="1:9" ht="54" customHeight="1" thickBot="1" x14ac:dyDescent="0.3">
      <c r="B73" s="198" t="s">
        <v>238</v>
      </c>
      <c r="C73" s="199"/>
      <c r="D73" s="199"/>
      <c r="E73" s="200"/>
      <c r="F73" s="126" t="str">
        <f>"Цена от "&amp;MIN(F75,F79:F92)&amp;" до "&amp;MAX(F75,F79:F92)</f>
        <v>Цена от 3024 до 42120</v>
      </c>
      <c r="G73" s="127"/>
      <c r="H73" s="127"/>
      <c r="I73" s="128"/>
    </row>
    <row r="74" spans="1:9" ht="24" customHeight="1" thickBot="1" x14ac:dyDescent="0.3">
      <c r="B74" s="97"/>
      <c r="C74" s="98"/>
      <c r="D74" s="98"/>
      <c r="E74" s="99"/>
      <c r="F74" s="100"/>
      <c r="G74" s="101"/>
      <c r="H74" s="101"/>
      <c r="I74" s="102"/>
    </row>
    <row r="75" spans="1:9" ht="36" customHeight="1" x14ac:dyDescent="0.25">
      <c r="B75" s="103" t="s">
        <v>176</v>
      </c>
      <c r="C75" s="104"/>
      <c r="D75" s="104"/>
      <c r="E75" s="105"/>
      <c r="F75" s="106">
        <v>18360</v>
      </c>
      <c r="G75" s="107"/>
      <c r="H75" s="107"/>
      <c r="I75" s="108"/>
    </row>
    <row r="76" spans="1:9" ht="36" customHeight="1" x14ac:dyDescent="0.25">
      <c r="B76" s="103" t="s">
        <v>177</v>
      </c>
      <c r="C76" s="104"/>
      <c r="D76" s="104"/>
      <c r="E76" s="105"/>
      <c r="F76" s="106">
        <v>1836</v>
      </c>
      <c r="G76" s="107"/>
      <c r="H76" s="107"/>
      <c r="I76" s="108"/>
    </row>
    <row r="77" spans="1:9" ht="36" customHeight="1" thickBot="1" x14ac:dyDescent="0.3">
      <c r="B77" s="103" t="s">
        <v>178</v>
      </c>
      <c r="C77" s="104"/>
      <c r="D77" s="104"/>
      <c r="E77" s="105"/>
      <c r="F77" s="106">
        <v>4590</v>
      </c>
      <c r="G77" s="107"/>
      <c r="H77" s="107"/>
      <c r="I77" s="108"/>
    </row>
    <row r="78" spans="1:9" ht="24" customHeight="1" thickBot="1" x14ac:dyDescent="0.3">
      <c r="B78" s="97"/>
      <c r="C78" s="98"/>
      <c r="D78" s="98"/>
      <c r="E78" s="99"/>
      <c r="F78" s="100"/>
      <c r="G78" s="101"/>
      <c r="H78" s="101"/>
      <c r="I78" s="102"/>
    </row>
    <row r="79" spans="1:9" ht="36" customHeight="1" x14ac:dyDescent="0.25">
      <c r="A79" s="35" t="s">
        <v>111</v>
      </c>
      <c r="B79" s="103" t="s">
        <v>179</v>
      </c>
      <c r="C79" s="104"/>
      <c r="D79" s="104"/>
      <c r="E79" s="105"/>
      <c r="F79" s="106">
        <v>18072</v>
      </c>
      <c r="G79" s="107"/>
      <c r="H79" s="107"/>
      <c r="I79" s="108"/>
    </row>
    <row r="80" spans="1:9" ht="36" customHeight="1" x14ac:dyDescent="0.25">
      <c r="A80" s="35" t="s">
        <v>111</v>
      </c>
      <c r="B80" s="140" t="s">
        <v>180</v>
      </c>
      <c r="C80" s="141"/>
      <c r="D80" s="141"/>
      <c r="E80" s="142"/>
      <c r="F80" s="106">
        <v>6048</v>
      </c>
      <c r="G80" s="107"/>
      <c r="H80" s="107"/>
      <c r="I80" s="108"/>
    </row>
    <row r="81" spans="1:9" ht="36" customHeight="1" x14ac:dyDescent="0.25">
      <c r="A81" s="35" t="s">
        <v>111</v>
      </c>
      <c r="B81" s="103" t="s">
        <v>181</v>
      </c>
      <c r="C81" s="104"/>
      <c r="D81" s="104"/>
      <c r="E81" s="105"/>
      <c r="F81" s="106">
        <v>36108</v>
      </c>
      <c r="G81" s="107"/>
      <c r="H81" s="107"/>
      <c r="I81" s="108"/>
    </row>
    <row r="82" spans="1:9" ht="36" customHeight="1" x14ac:dyDescent="0.25">
      <c r="A82" s="35" t="s">
        <v>111</v>
      </c>
      <c r="B82" s="103" t="s">
        <v>182</v>
      </c>
      <c r="C82" s="104"/>
      <c r="D82" s="104"/>
      <c r="E82" s="105"/>
      <c r="F82" s="106">
        <v>30096</v>
      </c>
      <c r="G82" s="107"/>
      <c r="H82" s="107"/>
      <c r="I82" s="108"/>
    </row>
    <row r="83" spans="1:9" ht="36" customHeight="1" x14ac:dyDescent="0.25">
      <c r="A83" s="35" t="s">
        <v>111</v>
      </c>
      <c r="B83" s="103" t="s">
        <v>183</v>
      </c>
      <c r="C83" s="104"/>
      <c r="D83" s="104"/>
      <c r="E83" s="105"/>
      <c r="F83" s="106">
        <v>36115.199999999997</v>
      </c>
      <c r="G83" s="107"/>
      <c r="H83" s="107"/>
      <c r="I83" s="108"/>
    </row>
    <row r="84" spans="1:9" ht="36" customHeight="1" x14ac:dyDescent="0.25">
      <c r="A84" s="35" t="s">
        <v>111</v>
      </c>
      <c r="B84" s="103" t="s">
        <v>184</v>
      </c>
      <c r="C84" s="104"/>
      <c r="D84" s="104"/>
      <c r="E84" s="105"/>
      <c r="F84" s="106">
        <v>6048</v>
      </c>
      <c r="G84" s="107"/>
      <c r="H84" s="107"/>
      <c r="I84" s="108"/>
    </row>
    <row r="85" spans="1:9" ht="36" customHeight="1" x14ac:dyDescent="0.25">
      <c r="A85" s="35" t="s">
        <v>111</v>
      </c>
      <c r="B85" s="103" t="s">
        <v>185</v>
      </c>
      <c r="C85" s="104"/>
      <c r="D85" s="104"/>
      <c r="E85" s="105"/>
      <c r="F85" s="106">
        <v>6048</v>
      </c>
      <c r="G85" s="107"/>
      <c r="H85" s="107"/>
      <c r="I85" s="108"/>
    </row>
    <row r="86" spans="1:9" ht="36" customHeight="1" x14ac:dyDescent="0.25">
      <c r="A86" s="35" t="s">
        <v>111</v>
      </c>
      <c r="B86" s="103" t="s">
        <v>186</v>
      </c>
      <c r="C86" s="104"/>
      <c r="D86" s="104"/>
      <c r="E86" s="105"/>
      <c r="F86" s="106">
        <v>42120</v>
      </c>
      <c r="G86" s="107"/>
      <c r="H86" s="107"/>
      <c r="I86" s="108"/>
    </row>
    <row r="87" spans="1:9" ht="36" customHeight="1" x14ac:dyDescent="0.25">
      <c r="B87" s="103" t="s">
        <v>187</v>
      </c>
      <c r="C87" s="104" t="s">
        <v>187</v>
      </c>
      <c r="D87" s="104" t="s">
        <v>187</v>
      </c>
      <c r="E87" s="105" t="s">
        <v>187</v>
      </c>
      <c r="F87" s="106">
        <v>42012</v>
      </c>
      <c r="G87" s="107"/>
      <c r="H87" s="107"/>
      <c r="I87" s="108"/>
    </row>
    <row r="88" spans="1:9" ht="36" customHeight="1" x14ac:dyDescent="0.25">
      <c r="A88" s="35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8"/>
    </row>
    <row r="89" spans="1:9" ht="36" customHeight="1" x14ac:dyDescent="0.25">
      <c r="B89" s="140" t="s">
        <v>189</v>
      </c>
      <c r="C89" s="141"/>
      <c r="D89" s="141"/>
      <c r="E89" s="142"/>
      <c r="F89" s="106">
        <v>10620</v>
      </c>
      <c r="G89" s="107"/>
      <c r="H89" s="107"/>
      <c r="I89" s="108"/>
    </row>
    <row r="90" spans="1:9" ht="36" customHeight="1" x14ac:dyDescent="0.25">
      <c r="B90" s="140" t="s">
        <v>190</v>
      </c>
      <c r="C90" s="141"/>
      <c r="D90" s="141"/>
      <c r="E90" s="142"/>
      <c r="F90" s="106">
        <v>7092</v>
      </c>
      <c r="G90" s="107"/>
      <c r="H90" s="107"/>
      <c r="I90" s="108"/>
    </row>
    <row r="91" spans="1:9" ht="36" customHeight="1" x14ac:dyDescent="0.25">
      <c r="A91" s="35" t="s">
        <v>111</v>
      </c>
      <c r="B91" s="140" t="s">
        <v>191</v>
      </c>
      <c r="C91" s="141"/>
      <c r="D91" s="141"/>
      <c r="E91" s="142"/>
      <c r="F91" s="106">
        <v>30096</v>
      </c>
      <c r="G91" s="107"/>
      <c r="H91" s="107"/>
      <c r="I91" s="108"/>
    </row>
    <row r="92" spans="1:9" ht="36" customHeight="1" x14ac:dyDescent="0.25">
      <c r="A92" s="35" t="s">
        <v>111</v>
      </c>
      <c r="B92" s="103" t="s">
        <v>192</v>
      </c>
      <c r="C92" s="104"/>
      <c r="D92" s="104"/>
      <c r="E92" s="105"/>
      <c r="F92" s="106">
        <v>9216</v>
      </c>
      <c r="G92" s="107"/>
      <c r="H92" s="107"/>
      <c r="I92" s="108"/>
    </row>
    <row r="93" spans="1:9" ht="36" customHeight="1" x14ac:dyDescent="0.25">
      <c r="B93" s="103" t="s">
        <v>193</v>
      </c>
      <c r="C93" s="104"/>
      <c r="D93" s="104"/>
      <c r="E93" s="105"/>
      <c r="F93" s="106">
        <v>6048</v>
      </c>
      <c r="G93" s="107"/>
      <c r="H93" s="107"/>
      <c r="I93" s="108"/>
    </row>
    <row r="94" spans="1:9" ht="36" customHeight="1" x14ac:dyDescent="0.25">
      <c r="B94" s="132" t="s">
        <v>194</v>
      </c>
      <c r="C94" s="133"/>
      <c r="D94" s="133"/>
      <c r="E94" s="134"/>
      <c r="F94" s="106">
        <v>27000</v>
      </c>
      <c r="G94" s="107"/>
      <c r="H94" s="107"/>
      <c r="I94" s="108"/>
    </row>
    <row r="95" spans="1:9" ht="36" customHeight="1" x14ac:dyDescent="0.25">
      <c r="A95" s="7"/>
      <c r="B95" s="103" t="s">
        <v>195</v>
      </c>
      <c r="C95" s="104"/>
      <c r="D95" s="104"/>
      <c r="E95" s="138"/>
      <c r="F95" s="106">
        <v>24030</v>
      </c>
      <c r="G95" s="107"/>
      <c r="H95" s="107"/>
      <c r="I95" s="108"/>
    </row>
    <row r="96" spans="1:9" ht="36" customHeight="1" x14ac:dyDescent="0.25">
      <c r="A96" s="35" t="s">
        <v>113</v>
      </c>
      <c r="B96" s="118" t="s">
        <v>239</v>
      </c>
      <c r="C96" s="119"/>
      <c r="D96" s="119"/>
      <c r="E96" s="120"/>
      <c r="F96" s="106">
        <v>25920</v>
      </c>
      <c r="G96" s="107"/>
      <c r="H96" s="107"/>
      <c r="I96" s="108"/>
    </row>
    <row r="97" spans="1:9" ht="36" customHeight="1" x14ac:dyDescent="0.25">
      <c r="A97" s="35" t="s">
        <v>113</v>
      </c>
      <c r="B97" s="103" t="s">
        <v>240</v>
      </c>
      <c r="C97" s="104"/>
      <c r="D97" s="104"/>
      <c r="E97" s="105"/>
      <c r="F97" s="106">
        <v>8640</v>
      </c>
      <c r="G97" s="107"/>
      <c r="H97" s="107"/>
      <c r="I97" s="108"/>
    </row>
    <row r="98" spans="1:9" ht="36" customHeight="1" x14ac:dyDescent="0.25">
      <c r="A98" s="35" t="s">
        <v>113</v>
      </c>
      <c r="B98" s="103" t="s">
        <v>241</v>
      </c>
      <c r="C98" s="104"/>
      <c r="D98" s="104"/>
      <c r="E98" s="105"/>
      <c r="F98" s="106">
        <v>51120</v>
      </c>
      <c r="G98" s="107"/>
      <c r="H98" s="107"/>
      <c r="I98" s="108"/>
    </row>
    <row r="99" spans="1:9" ht="36" customHeight="1" x14ac:dyDescent="0.25">
      <c r="A99" s="35" t="s">
        <v>113</v>
      </c>
      <c r="B99" s="103" t="s">
        <v>242</v>
      </c>
      <c r="C99" s="104"/>
      <c r="D99" s="104"/>
      <c r="E99" s="105"/>
      <c r="F99" s="106">
        <v>42480</v>
      </c>
      <c r="G99" s="107"/>
      <c r="H99" s="107"/>
      <c r="I99" s="108"/>
    </row>
    <row r="100" spans="1:9" ht="36" customHeight="1" x14ac:dyDescent="0.25">
      <c r="A100" s="35" t="s">
        <v>113</v>
      </c>
      <c r="B100" s="132" t="s">
        <v>243</v>
      </c>
      <c r="C100" s="133"/>
      <c r="D100" s="133"/>
      <c r="E100" s="134"/>
      <c r="F100" s="135">
        <v>50976</v>
      </c>
      <c r="G100" s="136"/>
      <c r="H100" s="136"/>
      <c r="I100" s="137"/>
    </row>
    <row r="101" spans="1:9" ht="36" customHeight="1" x14ac:dyDescent="0.25">
      <c r="A101" s="35" t="s">
        <v>113</v>
      </c>
      <c r="B101" s="103" t="s">
        <v>244</v>
      </c>
      <c r="C101" s="104"/>
      <c r="D101" s="104"/>
      <c r="E101" s="105"/>
      <c r="F101" s="106">
        <v>8640</v>
      </c>
      <c r="G101" s="107"/>
      <c r="H101" s="107"/>
      <c r="I101" s="108"/>
    </row>
    <row r="102" spans="1:9" ht="36" customHeight="1" x14ac:dyDescent="0.25">
      <c r="A102" s="35" t="s">
        <v>113</v>
      </c>
      <c r="B102" s="103" t="s">
        <v>245</v>
      </c>
      <c r="C102" s="104"/>
      <c r="D102" s="104"/>
      <c r="E102" s="105"/>
      <c r="F102" s="106">
        <v>8640</v>
      </c>
      <c r="G102" s="107"/>
      <c r="H102" s="107"/>
      <c r="I102" s="108"/>
    </row>
    <row r="103" spans="1:9" ht="36" customHeight="1" x14ac:dyDescent="0.25">
      <c r="A103" s="35" t="s">
        <v>113</v>
      </c>
      <c r="B103" s="103" t="s">
        <v>246</v>
      </c>
      <c r="C103" s="104"/>
      <c r="D103" s="104"/>
      <c r="E103" s="105"/>
      <c r="F103" s="106">
        <v>59040</v>
      </c>
      <c r="G103" s="107"/>
      <c r="H103" s="107"/>
      <c r="I103" s="108"/>
    </row>
    <row r="104" spans="1:9" ht="36" customHeight="1" x14ac:dyDescent="0.25">
      <c r="A104" s="35" t="s">
        <v>113</v>
      </c>
      <c r="B104" s="103" t="s">
        <v>247</v>
      </c>
      <c r="C104" s="104"/>
      <c r="D104" s="104"/>
      <c r="E104" s="105"/>
      <c r="F104" s="106">
        <v>4320</v>
      </c>
      <c r="G104" s="107"/>
      <c r="H104" s="107"/>
      <c r="I104" s="108"/>
    </row>
    <row r="105" spans="1:9" ht="36" customHeight="1" x14ac:dyDescent="0.25">
      <c r="A105" s="35" t="s">
        <v>113</v>
      </c>
      <c r="B105" s="103" t="s">
        <v>248</v>
      </c>
      <c r="C105" s="104"/>
      <c r="D105" s="104"/>
      <c r="E105" s="105"/>
      <c r="F105" s="106">
        <v>42480</v>
      </c>
      <c r="G105" s="107"/>
      <c r="H105" s="107"/>
      <c r="I105" s="108"/>
    </row>
    <row r="106" spans="1:9" ht="36" customHeight="1" x14ac:dyDescent="0.25">
      <c r="A106" s="35" t="s">
        <v>113</v>
      </c>
      <c r="B106" s="103" t="s">
        <v>249</v>
      </c>
      <c r="C106" s="104"/>
      <c r="D106" s="104"/>
      <c r="E106" s="105"/>
      <c r="F106" s="106">
        <v>12960</v>
      </c>
      <c r="G106" s="107"/>
      <c r="H106" s="107"/>
      <c r="I106" s="108"/>
    </row>
    <row r="107" spans="1:9" ht="27" customHeight="1" thickBot="1" x14ac:dyDescent="0.3">
      <c r="B107" s="195" t="s">
        <v>207</v>
      </c>
      <c r="C107" s="196"/>
      <c r="D107" s="196"/>
      <c r="E107" s="197"/>
      <c r="F107" s="195"/>
      <c r="G107" s="196"/>
      <c r="H107" s="196"/>
      <c r="I107" s="197"/>
    </row>
    <row r="108" spans="1:9" ht="19.5" customHeight="1" thickBot="1" x14ac:dyDescent="0.3">
      <c r="B108" s="190" t="s">
        <v>208</v>
      </c>
      <c r="C108" s="191"/>
      <c r="D108" s="191"/>
      <c r="E108" s="191"/>
      <c r="F108" s="190"/>
      <c r="G108" s="191"/>
      <c r="H108" s="191"/>
      <c r="I108" s="192"/>
    </row>
    <row r="109" spans="1:9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3"/>
    </row>
    <row r="110" spans="1:9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8"/>
    </row>
    <row r="111" spans="1:9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8"/>
    </row>
    <row r="112" spans="1:9" ht="36" customHeight="1" thickBot="1" x14ac:dyDescent="0.3">
      <c r="B112" s="112" t="s">
        <v>212</v>
      </c>
      <c r="C112" s="113"/>
      <c r="D112" s="113"/>
      <c r="E112" s="114"/>
      <c r="F112" s="115"/>
      <c r="G112" s="116"/>
      <c r="H112" s="116"/>
      <c r="I112" s="117"/>
    </row>
    <row r="113" spans="1:9" ht="36" customHeight="1" x14ac:dyDescent="0.25">
      <c r="A113" s="35" t="s">
        <v>111</v>
      </c>
      <c r="B113" s="103" t="s">
        <v>250</v>
      </c>
      <c r="C113" s="104"/>
      <c r="D113" s="104"/>
      <c r="E113" s="105"/>
      <c r="F113" s="106">
        <v>17352</v>
      </c>
      <c r="G113" s="107"/>
      <c r="H113" s="107"/>
      <c r="I113" s="108"/>
    </row>
    <row r="114" spans="1:9" ht="36" customHeight="1" x14ac:dyDescent="0.25">
      <c r="A114" s="35" t="s">
        <v>111</v>
      </c>
      <c r="B114" s="103" t="s">
        <v>214</v>
      </c>
      <c r="C114" s="104"/>
      <c r="D114" s="104"/>
      <c r="E114" s="105"/>
      <c r="F114" s="106">
        <v>16380</v>
      </c>
      <c r="G114" s="107"/>
      <c r="H114" s="107"/>
      <c r="I114" s="108"/>
    </row>
    <row r="115" spans="1:9" ht="36" customHeight="1" x14ac:dyDescent="0.25">
      <c r="A115" s="35" t="s">
        <v>111</v>
      </c>
      <c r="B115" s="103" t="s">
        <v>215</v>
      </c>
      <c r="C115" s="104"/>
      <c r="D115" s="104"/>
      <c r="E115" s="105"/>
      <c r="F115" s="106">
        <v>8856</v>
      </c>
      <c r="G115" s="107"/>
      <c r="H115" s="107"/>
      <c r="I115" s="108"/>
    </row>
    <row r="116" spans="1:9" ht="36" customHeight="1" x14ac:dyDescent="0.25">
      <c r="A116" s="35" t="s">
        <v>113</v>
      </c>
      <c r="B116" s="103" t="s">
        <v>251</v>
      </c>
      <c r="C116" s="104"/>
      <c r="D116" s="104"/>
      <c r="E116" s="105"/>
      <c r="F116" s="106">
        <v>24480</v>
      </c>
      <c r="G116" s="107"/>
      <c r="H116" s="107"/>
      <c r="I116" s="108"/>
    </row>
    <row r="117" spans="1:9" ht="36" customHeight="1" x14ac:dyDescent="0.25">
      <c r="A117" s="35" t="s">
        <v>113</v>
      </c>
      <c r="B117" s="103" t="s">
        <v>252</v>
      </c>
      <c r="C117" s="104"/>
      <c r="D117" s="104"/>
      <c r="E117" s="105"/>
      <c r="F117" s="106">
        <v>23040</v>
      </c>
      <c r="G117" s="107"/>
      <c r="H117" s="107"/>
      <c r="I117" s="108"/>
    </row>
    <row r="118" spans="1:9" ht="36" customHeight="1" x14ac:dyDescent="0.25">
      <c r="A118" s="35" t="s">
        <v>113</v>
      </c>
      <c r="B118" s="103" t="s">
        <v>253</v>
      </c>
      <c r="C118" s="104"/>
      <c r="D118" s="104"/>
      <c r="E118" s="105"/>
      <c r="F118" s="106">
        <v>12960</v>
      </c>
      <c r="G118" s="107"/>
      <c r="H118" s="107"/>
      <c r="I118" s="108"/>
    </row>
    <row r="119" spans="1:9" ht="36" customHeight="1" thickBot="1" x14ac:dyDescent="0.3">
      <c r="A119" s="7"/>
      <c r="B119" s="103" t="s">
        <v>219</v>
      </c>
      <c r="C119" s="104"/>
      <c r="D119" s="104"/>
      <c r="E119" s="105"/>
      <c r="F119" s="106">
        <v>17352</v>
      </c>
      <c r="G119" s="107"/>
      <c r="H119" s="107"/>
      <c r="I119" s="108"/>
    </row>
    <row r="120" spans="1:9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7"/>
    </row>
    <row r="121" spans="1:9" ht="36" customHeight="1" x14ac:dyDescent="0.25">
      <c r="B121" s="187" t="s">
        <v>221</v>
      </c>
      <c r="C121" s="188"/>
      <c r="D121" s="188"/>
      <c r="E121" s="189"/>
      <c r="F121" s="121">
        <v>29376</v>
      </c>
      <c r="G121" s="122"/>
      <c r="H121" s="122"/>
      <c r="I121" s="123"/>
    </row>
    <row r="122" spans="1:9" ht="36" customHeight="1" x14ac:dyDescent="0.25">
      <c r="B122" s="103" t="s">
        <v>222</v>
      </c>
      <c r="C122" s="104"/>
      <c r="D122" s="104"/>
      <c r="E122" s="105"/>
      <c r="F122" s="106">
        <v>58752</v>
      </c>
      <c r="G122" s="107"/>
      <c r="H122" s="107"/>
      <c r="I122" s="108"/>
    </row>
    <row r="123" spans="1:9" ht="36" customHeight="1" x14ac:dyDescent="0.25">
      <c r="B123" s="103" t="s">
        <v>223</v>
      </c>
      <c r="C123" s="104"/>
      <c r="D123" s="104"/>
      <c r="E123" s="105"/>
      <c r="F123" s="106">
        <v>73656</v>
      </c>
      <c r="G123" s="107"/>
      <c r="H123" s="107"/>
      <c r="I123" s="108"/>
    </row>
    <row r="124" spans="1:9" ht="36" customHeight="1" x14ac:dyDescent="0.25"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8"/>
    </row>
    <row r="125" spans="1:9" ht="36" customHeight="1" x14ac:dyDescent="0.25">
      <c r="B125" s="103" t="s">
        <v>225</v>
      </c>
      <c r="C125" s="104"/>
      <c r="D125" s="104"/>
      <c r="E125" s="105"/>
      <c r="F125" s="106">
        <v>44244</v>
      </c>
      <c r="G125" s="107"/>
      <c r="H125" s="107"/>
      <c r="I125" s="108"/>
    </row>
    <row r="126" spans="1:9" ht="36" customHeight="1" x14ac:dyDescent="0.25">
      <c r="B126" s="103" t="s">
        <v>226</v>
      </c>
      <c r="C126" s="104"/>
      <c r="D126" s="104"/>
      <c r="E126" s="105"/>
      <c r="F126" s="106">
        <v>88128</v>
      </c>
      <c r="G126" s="107"/>
      <c r="H126" s="107"/>
      <c r="I126" s="108"/>
    </row>
    <row r="127" spans="1:9" ht="36" customHeight="1" x14ac:dyDescent="0.25">
      <c r="B127" s="103" t="s">
        <v>227</v>
      </c>
      <c r="C127" s="104"/>
      <c r="D127" s="104"/>
      <c r="E127" s="105"/>
      <c r="F127" s="106">
        <v>110088</v>
      </c>
      <c r="G127" s="107"/>
      <c r="H127" s="107"/>
      <c r="I127" s="108"/>
    </row>
    <row r="128" spans="1:9" ht="36" customHeight="1" thickBot="1" x14ac:dyDescent="0.3">
      <c r="B128" s="109" t="s">
        <v>228</v>
      </c>
      <c r="C128" s="110"/>
      <c r="D128" s="110"/>
      <c r="E128" s="111"/>
      <c r="F128" s="184">
        <v>1440</v>
      </c>
      <c r="G128" s="185"/>
      <c r="H128" s="185"/>
      <c r="I128" s="186"/>
    </row>
    <row r="129" spans="1:9" ht="22.5" customHeight="1" thickBot="1" x14ac:dyDescent="0.3">
      <c r="A129" s="7" t="s">
        <v>111</v>
      </c>
      <c r="B129" s="88" t="s">
        <v>208</v>
      </c>
      <c r="C129" s="89"/>
      <c r="D129" s="89"/>
      <c r="E129" s="89"/>
      <c r="F129" s="89"/>
      <c r="G129" s="89"/>
      <c r="H129" s="89"/>
      <c r="I129" s="89"/>
    </row>
    <row r="130" spans="1:9" ht="36" customHeight="1" thickBot="1" x14ac:dyDescent="0.3">
      <c r="A130" s="7"/>
      <c r="B130" s="178" t="s">
        <v>229</v>
      </c>
      <c r="C130" s="179"/>
      <c r="D130" s="179"/>
      <c r="E130" s="180"/>
      <c r="F130" s="181">
        <v>90</v>
      </c>
      <c r="G130" s="182"/>
      <c r="H130" s="182"/>
      <c r="I130" s="183"/>
    </row>
    <row r="131" spans="1:9" ht="24" customHeight="1" thickBot="1" x14ac:dyDescent="0.3">
      <c r="B131" s="97"/>
      <c r="C131" s="98"/>
      <c r="D131" s="98"/>
      <c r="E131" s="99"/>
      <c r="F131" s="100"/>
      <c r="G131" s="101"/>
      <c r="H131" s="101"/>
      <c r="I131" s="102"/>
    </row>
    <row r="132" spans="1:9" ht="18" customHeight="1" x14ac:dyDescent="0.25">
      <c r="B132" s="85"/>
      <c r="C132" s="85"/>
      <c r="D132" s="85"/>
      <c r="E132" s="85"/>
      <c r="F132" s="85"/>
      <c r="G132" s="85"/>
      <c r="H132" s="85"/>
      <c r="I132" s="85"/>
    </row>
    <row r="133" spans="1:9" s="37" customFormat="1" ht="27" customHeight="1" x14ac:dyDescent="0.25">
      <c r="A133" s="35" t="s">
        <v>113</v>
      </c>
      <c r="B133" s="86" t="s">
        <v>254</v>
      </c>
      <c r="C133" s="86"/>
      <c r="D133" s="86"/>
      <c r="E133" s="86"/>
      <c r="F133" s="86"/>
      <c r="G133" s="86"/>
      <c r="H133" s="86"/>
      <c r="I133" s="86"/>
    </row>
    <row r="134" spans="1:9" s="32" customFormat="1" ht="40.5" customHeight="1" x14ac:dyDescent="0.25">
      <c r="A134" s="7"/>
      <c r="B134" s="87" t="s">
        <v>233</v>
      </c>
      <c r="C134" s="87"/>
      <c r="D134" s="87"/>
      <c r="E134" s="87"/>
      <c r="F134" s="87"/>
      <c r="G134" s="87"/>
      <c r="H134" s="87"/>
      <c r="I134" s="87"/>
    </row>
    <row r="135" spans="1:9" ht="18" customHeight="1" x14ac:dyDescent="0.25"/>
  </sheetData>
  <sheetProtection selectLockedCells="1" selectUnlockedCells="1"/>
  <mergeCells count="260">
    <mergeCell ref="B1:I1"/>
    <mergeCell ref="F2:I2"/>
    <mergeCell ref="B3:E3"/>
    <mergeCell ref="B4:I4"/>
    <mergeCell ref="B5:E5"/>
    <mergeCell ref="F5:I5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33:I133"/>
    <mergeCell ref="B134:I134"/>
    <mergeCell ref="B129:I129"/>
    <mergeCell ref="B130:E130"/>
    <mergeCell ref="F130:I130"/>
    <mergeCell ref="B131:E131"/>
    <mergeCell ref="F131:I131"/>
    <mergeCell ref="B132:I132"/>
    <mergeCell ref="B126:E126"/>
    <mergeCell ref="F126:I126"/>
    <mergeCell ref="B127:E127"/>
    <mergeCell ref="F127:I127"/>
    <mergeCell ref="B128:E128"/>
    <mergeCell ref="F128:I128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0" zoomScaleNormal="6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9.140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30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33480</v>
      </c>
      <c r="G8" s="16">
        <f>H8*1.1</f>
        <v>30690.000000000004</v>
      </c>
      <c r="H8" s="16">
        <v>27900</v>
      </c>
      <c r="I8" s="16">
        <f>H8*0.75</f>
        <v>20925</v>
      </c>
      <c r="J8" s="16">
        <f>H8*0.5</f>
        <v>13950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47520</v>
      </c>
      <c r="G9" s="18">
        <f>H9*1.1</f>
        <v>43560</v>
      </c>
      <c r="H9" s="18">
        <v>39600</v>
      </c>
      <c r="I9" s="18">
        <f>H9*0.75</f>
        <v>29700</v>
      </c>
      <c r="J9" s="18">
        <f>H9*0.5</f>
        <v>19800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6372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9360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1260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1800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4248 до 84960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4248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8496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12744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16992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21240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25488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29736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33984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38232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42480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46728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50976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55224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59472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63720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67968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72216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76464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80712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84960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7812 до 91332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7812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12060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10620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14868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19116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23364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27612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31860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36108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40356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44604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48852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53100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57348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61596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65844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70092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74340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78588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82836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87084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91332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23724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3600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12744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2124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7452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6732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4608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23724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3024 до 38952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6912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691.19999999999993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1728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14868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8856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30096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29376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35251.199999999997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8856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12060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36108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30060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10620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7092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23760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38952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3600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9090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20880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12960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42480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41760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50112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12960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17280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51120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33840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54720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12744</v>
      </c>
      <c r="G113" s="42">
        <f>H113*1.1</f>
        <v>11682.000000000002</v>
      </c>
      <c r="H113" s="42">
        <v>10620</v>
      </c>
      <c r="I113" s="42">
        <f>H113*0.75</f>
        <v>7965</v>
      </c>
      <c r="J113" s="43">
        <f>H113*0.5</f>
        <v>5310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10620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22680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18144</v>
      </c>
      <c r="G116" s="42">
        <f>H116*1.1</f>
        <v>16632</v>
      </c>
      <c r="H116" s="42">
        <v>15120</v>
      </c>
      <c r="I116" s="42">
        <f>H116*0.75</f>
        <v>11340</v>
      </c>
      <c r="J116" s="43">
        <f>H116*0.5</f>
        <v>7560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15120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32400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106">
        <v>10620</v>
      </c>
      <c r="G119" s="107"/>
      <c r="H119" s="107"/>
      <c r="I119" s="107"/>
      <c r="J119" s="108"/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26928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53820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67248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40356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80712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100872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1440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>
      <c r="A137" s="7"/>
    </row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9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3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31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47520</v>
      </c>
      <c r="G8" s="16">
        <f>H8*1.1</f>
        <v>43560</v>
      </c>
      <c r="H8" s="16">
        <v>39600</v>
      </c>
      <c r="I8" s="16">
        <f>H8*0.75</f>
        <v>29700</v>
      </c>
      <c r="J8" s="16">
        <f>H8*0.5</f>
        <v>19800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66528</v>
      </c>
      <c r="G9" s="18">
        <f>H9*1.1</f>
        <v>60984.000000000007</v>
      </c>
      <c r="H9" s="18">
        <v>55440</v>
      </c>
      <c r="I9" s="18">
        <f>H9*0.75</f>
        <v>41580</v>
      </c>
      <c r="J9" s="18">
        <f>H9*0.5</f>
        <v>27720</v>
      </c>
    </row>
    <row r="10" spans="1:10" ht="24" customHeight="1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10080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14400</v>
      </c>
      <c r="G12" s="185"/>
      <c r="H12" s="185"/>
      <c r="I12" s="185"/>
      <c r="J12" s="186"/>
    </row>
    <row r="13" spans="1:10" ht="24" customHeight="1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1800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2520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12240 до 465120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12240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24480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48960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73440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97920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122400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146880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171360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195840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220320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244800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269280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293760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318240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342720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367200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391680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416160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440640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465120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10800 до 501840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10800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14400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36720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61200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85680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110160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134640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159120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183600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208080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232560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257040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281520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306000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330480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354960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379440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403920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428400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452880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477360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501840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1800 до 46800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8280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15840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2880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46800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9000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27000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1800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1800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3600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5400</v>
      </c>
      <c r="G71" s="107"/>
      <c r="H71" s="107"/>
      <c r="I71" s="107"/>
      <c r="J71" s="108"/>
    </row>
    <row r="72" spans="1:10" ht="36" customHeight="1" thickBot="1" x14ac:dyDescent="0.3">
      <c r="A72" s="7"/>
      <c r="B72" s="132" t="s">
        <v>174</v>
      </c>
      <c r="C72" s="133"/>
      <c r="D72" s="133"/>
      <c r="E72" s="134"/>
      <c r="F72" s="135">
        <v>28800</v>
      </c>
      <c r="G72" s="136"/>
      <c r="H72" s="136"/>
      <c r="I72" s="136"/>
      <c r="J72" s="137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"&amp;MIN(F75,F79:J80,H113,F81:F92)&amp;" до "&amp;MAX(F75,F79:J80,H113,F81:F92)</f>
        <v>Цена от 3060 до 155520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38880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3888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19440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46800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31680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109800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50400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60480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61200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38160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109800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90000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3060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22320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18720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155520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82800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7200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43200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30060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65520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44640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154080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70560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84672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85680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54000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154080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247">
        <v>218160</v>
      </c>
      <c r="G105" s="309"/>
      <c r="H105" s="309"/>
      <c r="I105" s="309"/>
      <c r="J105" s="310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115920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30240</v>
      </c>
      <c r="G113" s="42">
        <f>H113*1.1</f>
        <v>27720.000000000004</v>
      </c>
      <c r="H113" s="42">
        <v>25200</v>
      </c>
      <c r="I113" s="42">
        <f>H113*0.75</f>
        <v>18900</v>
      </c>
      <c r="J113" s="43">
        <f>H113*0.5</f>
        <v>12600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18360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291</v>
      </c>
      <c r="C115" s="104"/>
      <c r="D115" s="104"/>
      <c r="E115" s="105"/>
      <c r="F115" s="121">
        <v>30960</v>
      </c>
      <c r="G115" s="122"/>
      <c r="H115" s="122"/>
      <c r="I115" s="122"/>
      <c r="J115" s="123"/>
    </row>
    <row r="116" spans="1:10" ht="36" customHeight="1" x14ac:dyDescent="0.25">
      <c r="A116" s="7" t="s">
        <v>111</v>
      </c>
      <c r="B116" s="103" t="s">
        <v>215</v>
      </c>
      <c r="C116" s="104"/>
      <c r="D116" s="104"/>
      <c r="E116" s="105"/>
      <c r="F116" s="106">
        <v>36000</v>
      </c>
      <c r="G116" s="107"/>
      <c r="H116" s="107"/>
      <c r="I116" s="107"/>
      <c r="J116" s="108"/>
    </row>
    <row r="117" spans="1:10" ht="36" customHeight="1" x14ac:dyDescent="0.25">
      <c r="A117" s="7" t="s">
        <v>113</v>
      </c>
      <c r="B117" s="103" t="s">
        <v>216</v>
      </c>
      <c r="C117" s="104"/>
      <c r="D117" s="104"/>
      <c r="E117" s="105"/>
      <c r="F117" s="41">
        <f>H117*1.2</f>
        <v>42336</v>
      </c>
      <c r="G117" s="42">
        <f>H117*1.1</f>
        <v>38808</v>
      </c>
      <c r="H117" s="42">
        <v>35280</v>
      </c>
      <c r="I117" s="42">
        <f>H117*0.75</f>
        <v>26460</v>
      </c>
      <c r="J117" s="43">
        <f>H117*0.5</f>
        <v>17640</v>
      </c>
    </row>
    <row r="118" spans="1:10" ht="36" customHeight="1" x14ac:dyDescent="0.25">
      <c r="A118" s="7" t="s">
        <v>113</v>
      </c>
      <c r="B118" s="103" t="s">
        <v>217</v>
      </c>
      <c r="C118" s="104"/>
      <c r="D118" s="104"/>
      <c r="E118" s="105"/>
      <c r="F118" s="106">
        <v>25920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293</v>
      </c>
      <c r="C119" s="104"/>
      <c r="D119" s="104"/>
      <c r="E119" s="105"/>
      <c r="F119" s="106">
        <v>43920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103" t="s">
        <v>218</v>
      </c>
      <c r="C120" s="104"/>
      <c r="D120" s="104"/>
      <c r="E120" s="105"/>
      <c r="F120" s="106">
        <v>50400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219</v>
      </c>
      <c r="C121" s="104"/>
      <c r="D121" s="104"/>
      <c r="E121" s="138"/>
      <c r="F121" s="26">
        <f>H121*1.2</f>
        <v>30240</v>
      </c>
      <c r="G121" s="26">
        <f>H121*1.1</f>
        <v>27720.000000000004</v>
      </c>
      <c r="H121" s="26">
        <v>25200</v>
      </c>
      <c r="I121" s="26">
        <f>H121*0.75</f>
        <v>18900</v>
      </c>
      <c r="J121" s="26">
        <f>H121*0.5</f>
        <v>12600</v>
      </c>
    </row>
    <row r="122" spans="1:10" ht="54" customHeight="1" thickBot="1" x14ac:dyDescent="0.3">
      <c r="A122" s="7"/>
      <c r="B122" s="112" t="s">
        <v>220</v>
      </c>
      <c r="C122" s="113"/>
      <c r="D122" s="113"/>
      <c r="E122" s="114"/>
      <c r="F122" s="115"/>
      <c r="G122" s="116"/>
      <c r="H122" s="116"/>
      <c r="I122" s="116"/>
      <c r="J122" s="117"/>
    </row>
    <row r="123" spans="1:10" ht="36" customHeight="1" x14ac:dyDescent="0.25">
      <c r="A123" s="7"/>
      <c r="B123" s="118" t="s">
        <v>221</v>
      </c>
      <c r="C123" s="119"/>
      <c r="D123" s="119"/>
      <c r="E123" s="120"/>
      <c r="F123" s="121">
        <v>60480</v>
      </c>
      <c r="G123" s="122"/>
      <c r="H123" s="122"/>
      <c r="I123" s="122"/>
      <c r="J123" s="123"/>
    </row>
    <row r="124" spans="1:10" ht="36" customHeight="1" x14ac:dyDescent="0.25">
      <c r="A124" s="7"/>
      <c r="B124" s="103" t="s">
        <v>222</v>
      </c>
      <c r="C124" s="104"/>
      <c r="D124" s="104"/>
      <c r="E124" s="105"/>
      <c r="F124" s="106">
        <v>120960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223</v>
      </c>
      <c r="C125" s="104"/>
      <c r="D125" s="104"/>
      <c r="E125" s="105"/>
      <c r="F125" s="106">
        <v>151200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224</v>
      </c>
      <c r="C126" s="104"/>
      <c r="D126" s="104"/>
      <c r="E126" s="105"/>
      <c r="F126" s="106">
        <v>2160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225</v>
      </c>
      <c r="C127" s="104"/>
      <c r="D127" s="104"/>
      <c r="E127" s="105"/>
      <c r="F127" s="106">
        <v>90720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226</v>
      </c>
      <c r="C128" s="104"/>
      <c r="D128" s="104"/>
      <c r="E128" s="105"/>
      <c r="F128" s="106">
        <v>181440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227</v>
      </c>
      <c r="C129" s="104"/>
      <c r="D129" s="104"/>
      <c r="E129" s="105"/>
      <c r="F129" s="106">
        <v>226800</v>
      </c>
      <c r="G129" s="107"/>
      <c r="H129" s="107"/>
      <c r="I129" s="107"/>
      <c r="J129" s="108"/>
    </row>
    <row r="130" spans="1:10" ht="36" customHeight="1" thickBot="1" x14ac:dyDescent="0.3">
      <c r="A130" s="7"/>
      <c r="B130" s="109" t="s">
        <v>228</v>
      </c>
      <c r="C130" s="110"/>
      <c r="D130" s="110"/>
      <c r="E130" s="111"/>
      <c r="F130" s="94">
        <v>2880</v>
      </c>
      <c r="G130" s="95"/>
      <c r="H130" s="95"/>
      <c r="I130" s="95"/>
      <c r="J130" s="96"/>
    </row>
    <row r="131" spans="1:10" ht="36" customHeight="1" x14ac:dyDescent="0.25">
      <c r="A131" s="7"/>
      <c r="B131" s="304" t="s">
        <v>208</v>
      </c>
      <c r="C131" s="305"/>
      <c r="D131" s="305"/>
      <c r="E131" s="305"/>
      <c r="F131" s="305"/>
      <c r="G131" s="305"/>
      <c r="H131" s="305"/>
      <c r="I131" s="305"/>
      <c r="J131" s="306"/>
    </row>
    <row r="132" spans="1:10" ht="36" customHeight="1" thickBot="1" x14ac:dyDescent="0.3">
      <c r="A132" s="7"/>
      <c r="B132" s="329" t="s">
        <v>229</v>
      </c>
      <c r="C132" s="329"/>
      <c r="D132" s="329"/>
      <c r="E132" s="329"/>
      <c r="F132" s="318">
        <v>90</v>
      </c>
      <c r="G132" s="318"/>
      <c r="H132" s="318"/>
      <c r="I132" s="318"/>
      <c r="J132" s="319"/>
    </row>
    <row r="133" spans="1:10" ht="24" customHeight="1" thickBot="1" x14ac:dyDescent="0.3">
      <c r="A133" s="7"/>
      <c r="B133" s="97"/>
      <c r="C133" s="98"/>
      <c r="D133" s="98"/>
      <c r="E133" s="99"/>
      <c r="F133" s="100"/>
      <c r="G133" s="101"/>
      <c r="H133" s="101"/>
      <c r="I133" s="101"/>
      <c r="J133" s="102"/>
    </row>
    <row r="134" spans="1:10" ht="18" customHeight="1" x14ac:dyDescent="0.25">
      <c r="A134" s="7"/>
      <c r="B134" s="27"/>
      <c r="C134" s="28"/>
      <c r="D134" s="28"/>
      <c r="E134" s="28"/>
      <c r="F134" s="29"/>
      <c r="G134" s="29"/>
      <c r="H134" s="29"/>
      <c r="I134" s="29"/>
      <c r="J134" s="29"/>
    </row>
    <row r="135" spans="1:10" ht="67.5" customHeight="1" x14ac:dyDescent="0.25">
      <c r="A135" s="7"/>
      <c r="B135" s="85" t="s">
        <v>274</v>
      </c>
      <c r="C135" s="85"/>
      <c r="D135" s="85"/>
      <c r="E135" s="85"/>
      <c r="F135" s="85"/>
      <c r="G135" s="85"/>
      <c r="H135" s="85"/>
      <c r="I135" s="85"/>
      <c r="J135" s="85"/>
    </row>
    <row r="136" spans="1:10" ht="40.5" customHeight="1" x14ac:dyDescent="0.25">
      <c r="A136" s="7"/>
      <c r="B136" s="85" t="s">
        <v>231</v>
      </c>
      <c r="C136" s="85"/>
      <c r="D136" s="85"/>
      <c r="E136" s="85"/>
      <c r="F136" s="85"/>
      <c r="G136" s="85"/>
      <c r="H136" s="85"/>
      <c r="I136" s="85"/>
      <c r="J136" s="85"/>
    </row>
    <row r="137" spans="1:10" ht="27" customHeight="1" x14ac:dyDescent="0.25">
      <c r="A137" s="7" t="s">
        <v>113</v>
      </c>
      <c r="B137" s="86" t="s">
        <v>232</v>
      </c>
      <c r="C137" s="86"/>
      <c r="D137" s="86"/>
      <c r="E137" s="86"/>
      <c r="F137" s="86"/>
      <c r="G137" s="86"/>
      <c r="H137" s="86"/>
      <c r="I137" s="86"/>
      <c r="J137" s="86"/>
    </row>
    <row r="138" spans="1:10" ht="40.5" customHeight="1" x14ac:dyDescent="0.25">
      <c r="A138" s="7"/>
      <c r="B138" s="87" t="s">
        <v>233</v>
      </c>
      <c r="C138" s="87"/>
      <c r="D138" s="87"/>
      <c r="E138" s="87"/>
      <c r="F138" s="87"/>
      <c r="G138" s="87"/>
      <c r="H138" s="87"/>
      <c r="I138" s="87"/>
      <c r="J138" s="87"/>
    </row>
    <row r="139" spans="1:10" ht="18" customHeight="1" x14ac:dyDescent="0.25">
      <c r="A139" s="7"/>
    </row>
  </sheetData>
  <sheetProtection selectLockedCells="1" selectUnlockedCells="1"/>
  <mergeCells count="257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B122:E122"/>
    <mergeCell ref="F122:J122"/>
    <mergeCell ref="B115:E115"/>
    <mergeCell ref="F115:J115"/>
    <mergeCell ref="B116:E116"/>
    <mergeCell ref="F116:J116"/>
    <mergeCell ref="B117:E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3:E133"/>
    <mergeCell ref="F133:J133"/>
    <mergeCell ref="B135:J135"/>
    <mergeCell ref="B136:J136"/>
    <mergeCell ref="B137:J137"/>
    <mergeCell ref="B138:J138"/>
    <mergeCell ref="B129:E129"/>
    <mergeCell ref="F129:J129"/>
    <mergeCell ref="B130:E130"/>
    <mergeCell ref="F130:J130"/>
    <mergeCell ref="B131:J131"/>
    <mergeCell ref="B132:E132"/>
    <mergeCell ref="F132:J13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0"/>
  <sheetViews>
    <sheetView view="pageBreakPreview" zoomScale="65" zoomScaleNormal="60" zoomScaleSheetLayoutView="65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21" outlineLevelRow="1" x14ac:dyDescent="0.25"/>
  <cols>
    <col min="1" max="1" width="32.7109375" style="35" hidden="1" customWidth="1"/>
    <col min="2" max="2" width="30.7109375" style="33" customWidth="1"/>
    <col min="3" max="5" width="30.7109375" style="8" customWidth="1"/>
    <col min="6" max="8" width="24.7109375" style="34" customWidth="1"/>
    <col min="9" max="9" width="20.28515625" style="34" customWidth="1"/>
    <col min="10" max="10" width="24.140625" style="8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</row>
    <row r="2" spans="1:10" s="11" customFormat="1" ht="54" customHeight="1" x14ac:dyDescent="0.25">
      <c r="A2" s="36"/>
      <c r="B2" s="10"/>
      <c r="C2" s="10"/>
      <c r="D2" s="10"/>
      <c r="E2" s="10"/>
      <c r="F2" s="174" t="s">
        <v>32</v>
      </c>
      <c r="G2" s="174"/>
      <c r="H2" s="174"/>
      <c r="I2" s="174"/>
    </row>
    <row r="3" spans="1:10" s="14" customFormat="1" ht="36" customHeight="1" x14ac:dyDescent="0.25">
      <c r="A3" s="35"/>
      <c r="B3" s="175" t="s">
        <v>102</v>
      </c>
      <c r="C3" s="175"/>
      <c r="D3" s="175"/>
      <c r="E3" s="175"/>
      <c r="F3" s="12">
        <v>6</v>
      </c>
      <c r="G3" s="13"/>
      <c r="H3" s="13"/>
      <c r="I3" s="13"/>
    </row>
    <row r="4" spans="1:10" s="14" customFormat="1" ht="36" customHeight="1" thickBot="1" x14ac:dyDescent="0.3">
      <c r="A4" s="35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</row>
    <row r="5" spans="1:10" ht="54" customHeight="1" thickBot="1" x14ac:dyDescent="0.3">
      <c r="B5" s="112" t="s">
        <v>104</v>
      </c>
      <c r="C5" s="113"/>
      <c r="D5" s="113"/>
      <c r="E5" s="114"/>
      <c r="F5" s="112"/>
      <c r="G5" s="113"/>
      <c r="H5" s="113"/>
      <c r="I5" s="113"/>
      <c r="J5" s="114"/>
    </row>
    <row r="6" spans="1:10" ht="54" customHeight="1" thickBot="1" x14ac:dyDescent="0.3">
      <c r="B6" s="168" t="s">
        <v>105</v>
      </c>
      <c r="C6" s="169"/>
      <c r="D6" s="169"/>
      <c r="E6" s="170"/>
      <c r="F6" s="52" t="s">
        <v>106</v>
      </c>
      <c r="G6" s="52" t="s">
        <v>107</v>
      </c>
      <c r="H6" s="52" t="s">
        <v>108</v>
      </c>
      <c r="I6" s="52" t="s">
        <v>109</v>
      </c>
      <c r="J6" s="53" t="s">
        <v>110</v>
      </c>
    </row>
    <row r="7" spans="1:10" ht="24" thickBot="1" x14ac:dyDescent="0.3">
      <c r="B7" s="97"/>
      <c r="C7" s="98"/>
      <c r="D7" s="98"/>
      <c r="E7" s="99"/>
      <c r="F7" s="371"/>
      <c r="G7" s="101"/>
      <c r="H7" s="101"/>
      <c r="I7" s="101"/>
      <c r="J7" s="102"/>
    </row>
    <row r="8" spans="1:10" ht="36" customHeight="1" x14ac:dyDescent="0.25">
      <c r="A8" s="35" t="s">
        <v>111</v>
      </c>
      <c r="B8" s="187" t="s">
        <v>255</v>
      </c>
      <c r="C8" s="269"/>
      <c r="D8" s="269"/>
      <c r="E8" s="270"/>
      <c r="F8" s="16">
        <f>H8*1.2</f>
        <v>36936</v>
      </c>
      <c r="G8" s="16">
        <f>H8*1.1</f>
        <v>33858</v>
      </c>
      <c r="H8" s="16">
        <v>30780</v>
      </c>
      <c r="I8" s="16">
        <f>H8*0.75</f>
        <v>23085</v>
      </c>
      <c r="J8" s="16">
        <f>H8*0.5</f>
        <v>15390</v>
      </c>
    </row>
    <row r="9" spans="1:10" ht="36" customHeight="1" thickBot="1" x14ac:dyDescent="0.3">
      <c r="A9" s="35" t="s">
        <v>113</v>
      </c>
      <c r="B9" s="171" t="s">
        <v>256</v>
      </c>
      <c r="C9" s="172"/>
      <c r="D9" s="172"/>
      <c r="E9" s="120"/>
      <c r="F9" s="18">
        <f>H9*1.2</f>
        <v>51753.599999999999</v>
      </c>
      <c r="G9" s="18">
        <f t="shared" ref="G9" si="0">H9*1.1</f>
        <v>47440.800000000003</v>
      </c>
      <c r="H9" s="18">
        <v>43128</v>
      </c>
      <c r="I9" s="18">
        <f t="shared" ref="I9" si="1">H9*0.75</f>
        <v>32346</v>
      </c>
      <c r="J9" s="18">
        <f t="shared" ref="J9" si="2">H9*0.5</f>
        <v>21564</v>
      </c>
    </row>
    <row r="10" spans="1:10" ht="36" customHeight="1" thickBot="1" x14ac:dyDescent="0.3">
      <c r="B10" s="97"/>
      <c r="C10" s="98"/>
      <c r="D10" s="98"/>
      <c r="E10" s="99"/>
      <c r="F10" s="371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41472</v>
      </c>
      <c r="G11" s="16">
        <f>H11*1.1</f>
        <v>38016</v>
      </c>
      <c r="H11" s="16">
        <v>34560</v>
      </c>
      <c r="I11" s="16">
        <f>H11*0.75</f>
        <v>25920</v>
      </c>
      <c r="J11" s="16">
        <f>H11*0.5</f>
        <v>17280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58060.799999999996</v>
      </c>
      <c r="G12" s="18">
        <f t="shared" ref="G12" si="3">H12*1.1</f>
        <v>53222.400000000001</v>
      </c>
      <c r="H12" s="18">
        <v>48384</v>
      </c>
      <c r="I12" s="18">
        <f t="shared" ref="I12" si="4">H12*0.75</f>
        <v>36288</v>
      </c>
      <c r="J12" s="18">
        <f t="shared" ref="J12" si="5">H12*0.5</f>
        <v>24192</v>
      </c>
    </row>
    <row r="13" spans="1:10" ht="21.75" thickBot="1" x14ac:dyDescent="0.3">
      <c r="B13" s="97"/>
      <c r="C13" s="160"/>
      <c r="D13" s="160"/>
      <c r="E13" s="161"/>
      <c r="F13" s="97"/>
      <c r="G13" s="160"/>
      <c r="H13" s="160"/>
      <c r="I13" s="160"/>
      <c r="J13" s="54"/>
    </row>
    <row r="14" spans="1:10" ht="36" customHeight="1" x14ac:dyDescent="0.25">
      <c r="A14" s="35" t="s">
        <v>111</v>
      </c>
      <c r="B14" s="187" t="s">
        <v>115</v>
      </c>
      <c r="C14" s="188"/>
      <c r="D14" s="188"/>
      <c r="E14" s="189"/>
      <c r="F14" s="320">
        <v>6048</v>
      </c>
      <c r="G14" s="321"/>
      <c r="H14" s="321"/>
      <c r="I14" s="321"/>
      <c r="J14" s="322"/>
    </row>
    <row r="15" spans="1:10" ht="36" customHeight="1" thickBot="1" x14ac:dyDescent="0.3">
      <c r="A15" s="35" t="s">
        <v>113</v>
      </c>
      <c r="B15" s="241" t="s">
        <v>116</v>
      </c>
      <c r="C15" s="242"/>
      <c r="D15" s="242"/>
      <c r="E15" s="243"/>
      <c r="F15" s="244">
        <v>8640</v>
      </c>
      <c r="G15" s="396"/>
      <c r="H15" s="396"/>
      <c r="I15" s="396"/>
      <c r="J15" s="397"/>
    </row>
    <row r="16" spans="1:10" ht="21.75" thickBot="1" x14ac:dyDescent="0.3">
      <c r="B16" s="97"/>
      <c r="C16" s="160"/>
      <c r="D16" s="160"/>
      <c r="E16" s="161"/>
      <c r="F16" s="97"/>
      <c r="G16" s="160"/>
      <c r="H16" s="160"/>
      <c r="I16" s="160"/>
      <c r="J16" s="54"/>
    </row>
    <row r="17" spans="1:10" ht="36" customHeight="1" x14ac:dyDescent="0.25">
      <c r="A17" s="35" t="s">
        <v>111</v>
      </c>
      <c r="B17" s="140" t="s">
        <v>259</v>
      </c>
      <c r="C17" s="138"/>
      <c r="D17" s="138"/>
      <c r="E17" s="105"/>
      <c r="F17" s="219">
        <v>1080</v>
      </c>
      <c r="G17" s="220"/>
      <c r="H17" s="220"/>
      <c r="I17" s="220"/>
      <c r="J17" s="221"/>
    </row>
    <row r="18" spans="1:10" ht="36" customHeight="1" thickBot="1" x14ac:dyDescent="0.3">
      <c r="A18" s="35" t="s">
        <v>113</v>
      </c>
      <c r="B18" s="140" t="s">
        <v>260</v>
      </c>
      <c r="C18" s="138"/>
      <c r="D18" s="138"/>
      <c r="E18" s="105"/>
      <c r="F18" s="201">
        <v>1512</v>
      </c>
      <c r="G18" s="139"/>
      <c r="H18" s="139"/>
      <c r="I18" s="139"/>
      <c r="J18" s="202"/>
    </row>
    <row r="19" spans="1:10" ht="21.75" thickBot="1" x14ac:dyDescent="0.3">
      <c r="B19" s="97"/>
      <c r="C19" s="98"/>
      <c r="D19" s="98"/>
      <c r="E19" s="99"/>
      <c r="F19" s="97"/>
      <c r="G19" s="160"/>
      <c r="H19" s="160"/>
      <c r="I19" s="160"/>
      <c r="J19" s="161"/>
    </row>
    <row r="20" spans="1:10" ht="36" customHeight="1" thickBot="1" x14ac:dyDescent="0.3">
      <c r="B20" s="393" t="s">
        <v>119</v>
      </c>
      <c r="C20" s="394"/>
      <c r="D20" s="394"/>
      <c r="E20" s="395"/>
      <c r="F20" s="390" t="str">
        <f>"Цена от "&amp;MIN($F$21:F40)&amp;" до "&amp;MAX($F$21:F40)</f>
        <v>Цена от 6030 до 120600</v>
      </c>
      <c r="G20" s="391"/>
      <c r="H20" s="391"/>
      <c r="I20" s="391"/>
      <c r="J20" s="392"/>
    </row>
    <row r="21" spans="1:10" ht="36" customHeight="1" outlineLevel="1" x14ac:dyDescent="0.25">
      <c r="B21" s="187" t="s">
        <v>120</v>
      </c>
      <c r="C21" s="269"/>
      <c r="D21" s="269"/>
      <c r="E21" s="270"/>
      <c r="F21" s="219">
        <v>6030</v>
      </c>
      <c r="G21" s="220"/>
      <c r="H21" s="220"/>
      <c r="I21" s="220"/>
      <c r="J21" s="221"/>
    </row>
    <row r="22" spans="1:10" ht="36" customHeight="1" outlineLevel="1" x14ac:dyDescent="0.25">
      <c r="B22" s="140" t="s">
        <v>121</v>
      </c>
      <c r="C22" s="138"/>
      <c r="D22" s="138"/>
      <c r="E22" s="105"/>
      <c r="F22" s="201">
        <v>12060</v>
      </c>
      <c r="G22" s="139"/>
      <c r="H22" s="139"/>
      <c r="I22" s="139"/>
      <c r="J22" s="202"/>
    </row>
    <row r="23" spans="1:10" ht="36" customHeight="1" outlineLevel="1" x14ac:dyDescent="0.25">
      <c r="B23" s="140" t="s">
        <v>122</v>
      </c>
      <c r="C23" s="138"/>
      <c r="D23" s="138"/>
      <c r="E23" s="105"/>
      <c r="F23" s="201">
        <v>18090</v>
      </c>
      <c r="G23" s="139"/>
      <c r="H23" s="139"/>
      <c r="I23" s="139"/>
      <c r="J23" s="202"/>
    </row>
    <row r="24" spans="1:10" ht="36" customHeight="1" outlineLevel="1" x14ac:dyDescent="0.25">
      <c r="B24" s="140" t="s">
        <v>123</v>
      </c>
      <c r="C24" s="138"/>
      <c r="D24" s="138"/>
      <c r="E24" s="105"/>
      <c r="F24" s="201">
        <v>24120</v>
      </c>
      <c r="G24" s="139"/>
      <c r="H24" s="139"/>
      <c r="I24" s="139"/>
      <c r="J24" s="202"/>
    </row>
    <row r="25" spans="1:10" ht="36" customHeight="1" outlineLevel="1" x14ac:dyDescent="0.25">
      <c r="B25" s="140" t="s">
        <v>124</v>
      </c>
      <c r="C25" s="138"/>
      <c r="D25" s="138"/>
      <c r="E25" s="105"/>
      <c r="F25" s="201">
        <v>30150</v>
      </c>
      <c r="G25" s="139"/>
      <c r="H25" s="139"/>
      <c r="I25" s="139"/>
      <c r="J25" s="202"/>
    </row>
    <row r="26" spans="1:10" ht="36" customHeight="1" outlineLevel="1" x14ac:dyDescent="0.25">
      <c r="B26" s="140" t="s">
        <v>125</v>
      </c>
      <c r="C26" s="138"/>
      <c r="D26" s="138"/>
      <c r="E26" s="105"/>
      <c r="F26" s="201">
        <v>36180</v>
      </c>
      <c r="G26" s="139"/>
      <c r="H26" s="139"/>
      <c r="I26" s="139"/>
      <c r="J26" s="202"/>
    </row>
    <row r="27" spans="1:10" ht="36" customHeight="1" outlineLevel="1" x14ac:dyDescent="0.25">
      <c r="B27" s="140" t="s">
        <v>126</v>
      </c>
      <c r="C27" s="138"/>
      <c r="D27" s="138"/>
      <c r="E27" s="105"/>
      <c r="F27" s="201">
        <v>42210</v>
      </c>
      <c r="G27" s="139"/>
      <c r="H27" s="139"/>
      <c r="I27" s="139"/>
      <c r="J27" s="202"/>
    </row>
    <row r="28" spans="1:10" ht="36" customHeight="1" outlineLevel="1" x14ac:dyDescent="0.25">
      <c r="B28" s="140" t="s">
        <v>127</v>
      </c>
      <c r="C28" s="138"/>
      <c r="D28" s="138"/>
      <c r="E28" s="105"/>
      <c r="F28" s="201">
        <v>48240</v>
      </c>
      <c r="G28" s="139"/>
      <c r="H28" s="139"/>
      <c r="I28" s="139"/>
      <c r="J28" s="202"/>
    </row>
    <row r="29" spans="1:10" ht="36" customHeight="1" outlineLevel="1" x14ac:dyDescent="0.25">
      <c r="B29" s="140" t="s">
        <v>128</v>
      </c>
      <c r="C29" s="138"/>
      <c r="D29" s="138"/>
      <c r="E29" s="105"/>
      <c r="F29" s="201">
        <v>54270</v>
      </c>
      <c r="G29" s="139"/>
      <c r="H29" s="139"/>
      <c r="I29" s="139"/>
      <c r="J29" s="202"/>
    </row>
    <row r="30" spans="1:10" ht="36" customHeight="1" outlineLevel="1" x14ac:dyDescent="0.25">
      <c r="B30" s="140" t="s">
        <v>129</v>
      </c>
      <c r="C30" s="138"/>
      <c r="D30" s="138"/>
      <c r="E30" s="105"/>
      <c r="F30" s="201">
        <v>60300</v>
      </c>
      <c r="G30" s="139"/>
      <c r="H30" s="139"/>
      <c r="I30" s="139"/>
      <c r="J30" s="202"/>
    </row>
    <row r="31" spans="1:10" ht="36" customHeight="1" outlineLevel="1" x14ac:dyDescent="0.25">
      <c r="B31" s="140" t="s">
        <v>130</v>
      </c>
      <c r="C31" s="138"/>
      <c r="D31" s="138"/>
      <c r="E31" s="105"/>
      <c r="F31" s="201">
        <v>66330</v>
      </c>
      <c r="G31" s="139"/>
      <c r="H31" s="139"/>
      <c r="I31" s="139"/>
      <c r="J31" s="202"/>
    </row>
    <row r="32" spans="1:10" ht="36" customHeight="1" outlineLevel="1" x14ac:dyDescent="0.25">
      <c r="B32" s="140" t="s">
        <v>131</v>
      </c>
      <c r="C32" s="138"/>
      <c r="D32" s="138"/>
      <c r="E32" s="105"/>
      <c r="F32" s="201">
        <v>72360</v>
      </c>
      <c r="G32" s="139"/>
      <c r="H32" s="139"/>
      <c r="I32" s="139"/>
      <c r="J32" s="202"/>
    </row>
    <row r="33" spans="2:10" ht="36" customHeight="1" outlineLevel="1" x14ac:dyDescent="0.25">
      <c r="B33" s="140" t="s">
        <v>132</v>
      </c>
      <c r="C33" s="138"/>
      <c r="D33" s="138"/>
      <c r="E33" s="105"/>
      <c r="F33" s="201">
        <v>78390</v>
      </c>
      <c r="G33" s="139"/>
      <c r="H33" s="139"/>
      <c r="I33" s="139"/>
      <c r="J33" s="202"/>
    </row>
    <row r="34" spans="2:10" ht="36" customHeight="1" outlineLevel="1" x14ac:dyDescent="0.25">
      <c r="B34" s="140" t="s">
        <v>133</v>
      </c>
      <c r="C34" s="138"/>
      <c r="D34" s="138"/>
      <c r="E34" s="105"/>
      <c r="F34" s="201">
        <v>84420</v>
      </c>
      <c r="G34" s="139"/>
      <c r="H34" s="139"/>
      <c r="I34" s="139"/>
      <c r="J34" s="202"/>
    </row>
    <row r="35" spans="2:10" ht="36" customHeight="1" outlineLevel="1" x14ac:dyDescent="0.25">
      <c r="B35" s="140" t="s">
        <v>134</v>
      </c>
      <c r="C35" s="138"/>
      <c r="D35" s="138"/>
      <c r="E35" s="105"/>
      <c r="F35" s="201">
        <v>90450</v>
      </c>
      <c r="G35" s="139"/>
      <c r="H35" s="139"/>
      <c r="I35" s="139"/>
      <c r="J35" s="202"/>
    </row>
    <row r="36" spans="2:10" ht="36" customHeight="1" outlineLevel="1" x14ac:dyDescent="0.25">
      <c r="B36" s="140" t="s">
        <v>135</v>
      </c>
      <c r="C36" s="138"/>
      <c r="D36" s="138"/>
      <c r="E36" s="105"/>
      <c r="F36" s="201">
        <v>96480</v>
      </c>
      <c r="G36" s="139"/>
      <c r="H36" s="139"/>
      <c r="I36" s="139"/>
      <c r="J36" s="202"/>
    </row>
    <row r="37" spans="2:10" ht="36" customHeight="1" outlineLevel="1" x14ac:dyDescent="0.25">
      <c r="B37" s="140" t="s">
        <v>136</v>
      </c>
      <c r="C37" s="138"/>
      <c r="D37" s="138"/>
      <c r="E37" s="105"/>
      <c r="F37" s="201">
        <v>102510</v>
      </c>
      <c r="G37" s="139"/>
      <c r="H37" s="139"/>
      <c r="I37" s="139"/>
      <c r="J37" s="202"/>
    </row>
    <row r="38" spans="2:10" ht="36" customHeight="1" outlineLevel="1" x14ac:dyDescent="0.25">
      <c r="B38" s="140" t="s">
        <v>137</v>
      </c>
      <c r="C38" s="138"/>
      <c r="D38" s="138"/>
      <c r="E38" s="105"/>
      <c r="F38" s="201">
        <v>108540</v>
      </c>
      <c r="G38" s="139"/>
      <c r="H38" s="139"/>
      <c r="I38" s="139"/>
      <c r="J38" s="202"/>
    </row>
    <row r="39" spans="2:10" ht="36" customHeight="1" outlineLevel="1" x14ac:dyDescent="0.25">
      <c r="B39" s="140" t="s">
        <v>138</v>
      </c>
      <c r="C39" s="138"/>
      <c r="D39" s="138"/>
      <c r="E39" s="105"/>
      <c r="F39" s="201">
        <v>114570</v>
      </c>
      <c r="G39" s="139"/>
      <c r="H39" s="139"/>
      <c r="I39" s="139"/>
      <c r="J39" s="202"/>
    </row>
    <row r="40" spans="2:10" ht="36" customHeight="1" outlineLevel="1" thickBot="1" x14ac:dyDescent="0.3">
      <c r="B40" s="140" t="s">
        <v>139</v>
      </c>
      <c r="C40" s="138"/>
      <c r="D40" s="138"/>
      <c r="E40" s="105"/>
      <c r="F40" s="201">
        <v>120600</v>
      </c>
      <c r="G40" s="139"/>
      <c r="H40" s="139"/>
      <c r="I40" s="139"/>
      <c r="J40" s="202"/>
    </row>
    <row r="41" spans="2:10" ht="36" customHeight="1" thickBot="1" x14ac:dyDescent="0.3">
      <c r="B41" s="162" t="s">
        <v>140</v>
      </c>
      <c r="C41" s="163"/>
      <c r="D41" s="163"/>
      <c r="E41" s="164"/>
      <c r="F41" s="390" t="str">
        <f>"Цена от "&amp;MIN(F42:F63)&amp;" до "&amp;MAX(F42:F63)</f>
        <v>Цена от 7812 до 129645</v>
      </c>
      <c r="G41" s="391"/>
      <c r="H41" s="391"/>
      <c r="I41" s="391"/>
      <c r="J41" s="392"/>
    </row>
    <row r="42" spans="2:10" ht="36" customHeight="1" outlineLevel="1" x14ac:dyDescent="0.25">
      <c r="B42" s="129" t="s">
        <v>141</v>
      </c>
      <c r="C42" s="155"/>
      <c r="D42" s="155"/>
      <c r="E42" s="156"/>
      <c r="F42" s="388">
        <v>7812</v>
      </c>
      <c r="G42" s="388"/>
      <c r="H42" s="388"/>
      <c r="I42" s="388"/>
      <c r="J42" s="389"/>
    </row>
    <row r="43" spans="2:10" ht="36" customHeight="1" outlineLevel="1" x14ac:dyDescent="0.25">
      <c r="B43" s="140" t="s">
        <v>142</v>
      </c>
      <c r="C43" s="138"/>
      <c r="D43" s="138"/>
      <c r="E43" s="105"/>
      <c r="F43" s="139">
        <v>12060</v>
      </c>
      <c r="G43" s="139"/>
      <c r="H43" s="139"/>
      <c r="I43" s="139"/>
      <c r="J43" s="202"/>
    </row>
    <row r="44" spans="2:10" ht="36" customHeight="1" outlineLevel="1" x14ac:dyDescent="0.25">
      <c r="B44" s="140" t="s">
        <v>143</v>
      </c>
      <c r="C44" s="138"/>
      <c r="D44" s="138"/>
      <c r="E44" s="105"/>
      <c r="F44" s="139">
        <v>15075</v>
      </c>
      <c r="G44" s="139"/>
      <c r="H44" s="139"/>
      <c r="I44" s="139"/>
      <c r="J44" s="202"/>
    </row>
    <row r="45" spans="2:10" ht="36" customHeight="1" outlineLevel="1" x14ac:dyDescent="0.25">
      <c r="B45" s="140" t="s">
        <v>144</v>
      </c>
      <c r="C45" s="138"/>
      <c r="D45" s="138"/>
      <c r="E45" s="105"/>
      <c r="F45" s="139">
        <v>21105</v>
      </c>
      <c r="G45" s="139"/>
      <c r="H45" s="139"/>
      <c r="I45" s="139"/>
      <c r="J45" s="202"/>
    </row>
    <row r="46" spans="2:10" ht="36" customHeight="1" outlineLevel="1" x14ac:dyDescent="0.25">
      <c r="B46" s="140" t="s">
        <v>145</v>
      </c>
      <c r="C46" s="138"/>
      <c r="D46" s="138"/>
      <c r="E46" s="105"/>
      <c r="F46" s="139">
        <v>27135</v>
      </c>
      <c r="G46" s="139"/>
      <c r="H46" s="139"/>
      <c r="I46" s="139"/>
      <c r="J46" s="202"/>
    </row>
    <row r="47" spans="2:10" ht="36" customHeight="1" outlineLevel="1" x14ac:dyDescent="0.25">
      <c r="B47" s="140" t="s">
        <v>146</v>
      </c>
      <c r="C47" s="138"/>
      <c r="D47" s="138"/>
      <c r="E47" s="105"/>
      <c r="F47" s="139">
        <v>33165</v>
      </c>
      <c r="G47" s="139"/>
      <c r="H47" s="139"/>
      <c r="I47" s="139"/>
      <c r="J47" s="202"/>
    </row>
    <row r="48" spans="2:10" ht="36" customHeight="1" outlineLevel="1" x14ac:dyDescent="0.25">
      <c r="B48" s="140" t="s">
        <v>147</v>
      </c>
      <c r="C48" s="138"/>
      <c r="D48" s="138"/>
      <c r="E48" s="105"/>
      <c r="F48" s="139">
        <v>39195</v>
      </c>
      <c r="G48" s="139"/>
      <c r="H48" s="139"/>
      <c r="I48" s="139"/>
      <c r="J48" s="202"/>
    </row>
    <row r="49" spans="2:10" ht="36" customHeight="1" outlineLevel="1" x14ac:dyDescent="0.25">
      <c r="B49" s="140" t="s">
        <v>148</v>
      </c>
      <c r="C49" s="138"/>
      <c r="D49" s="138"/>
      <c r="E49" s="105"/>
      <c r="F49" s="139">
        <v>45225</v>
      </c>
      <c r="G49" s="139"/>
      <c r="H49" s="139"/>
      <c r="I49" s="139"/>
      <c r="J49" s="202"/>
    </row>
    <row r="50" spans="2:10" ht="36" customHeight="1" outlineLevel="1" x14ac:dyDescent="0.25">
      <c r="B50" s="140" t="s">
        <v>149</v>
      </c>
      <c r="C50" s="138"/>
      <c r="D50" s="138"/>
      <c r="E50" s="105"/>
      <c r="F50" s="139">
        <v>51255</v>
      </c>
      <c r="G50" s="139"/>
      <c r="H50" s="139"/>
      <c r="I50" s="139"/>
      <c r="J50" s="202"/>
    </row>
    <row r="51" spans="2:10" ht="36" customHeight="1" outlineLevel="1" x14ac:dyDescent="0.25">
      <c r="B51" s="140" t="s">
        <v>150</v>
      </c>
      <c r="C51" s="138"/>
      <c r="D51" s="138"/>
      <c r="E51" s="105"/>
      <c r="F51" s="139">
        <v>57285</v>
      </c>
      <c r="G51" s="139"/>
      <c r="H51" s="139"/>
      <c r="I51" s="139"/>
      <c r="J51" s="202"/>
    </row>
    <row r="52" spans="2:10" ht="36" customHeight="1" outlineLevel="1" x14ac:dyDescent="0.25">
      <c r="B52" s="140" t="s">
        <v>151</v>
      </c>
      <c r="C52" s="138"/>
      <c r="D52" s="138"/>
      <c r="E52" s="105"/>
      <c r="F52" s="139">
        <v>63315</v>
      </c>
      <c r="G52" s="139"/>
      <c r="H52" s="139"/>
      <c r="I52" s="139"/>
      <c r="J52" s="202"/>
    </row>
    <row r="53" spans="2:10" ht="36" customHeight="1" outlineLevel="1" x14ac:dyDescent="0.25">
      <c r="B53" s="140" t="s">
        <v>152</v>
      </c>
      <c r="C53" s="138"/>
      <c r="D53" s="138"/>
      <c r="E53" s="105"/>
      <c r="F53" s="139">
        <v>69345</v>
      </c>
      <c r="G53" s="139"/>
      <c r="H53" s="139"/>
      <c r="I53" s="139"/>
      <c r="J53" s="202"/>
    </row>
    <row r="54" spans="2:10" ht="36" customHeight="1" outlineLevel="1" x14ac:dyDescent="0.25">
      <c r="B54" s="140" t="s">
        <v>153</v>
      </c>
      <c r="C54" s="138"/>
      <c r="D54" s="138"/>
      <c r="E54" s="105"/>
      <c r="F54" s="139">
        <v>75375</v>
      </c>
      <c r="G54" s="139"/>
      <c r="H54" s="139"/>
      <c r="I54" s="139"/>
      <c r="J54" s="202"/>
    </row>
    <row r="55" spans="2:10" ht="36" customHeight="1" outlineLevel="1" x14ac:dyDescent="0.25">
      <c r="B55" s="140" t="s">
        <v>154</v>
      </c>
      <c r="C55" s="138"/>
      <c r="D55" s="138"/>
      <c r="E55" s="105"/>
      <c r="F55" s="139">
        <v>81405</v>
      </c>
      <c r="G55" s="139"/>
      <c r="H55" s="139"/>
      <c r="I55" s="139"/>
      <c r="J55" s="202"/>
    </row>
    <row r="56" spans="2:10" ht="36" customHeight="1" outlineLevel="1" x14ac:dyDescent="0.25">
      <c r="B56" s="140" t="s">
        <v>155</v>
      </c>
      <c r="C56" s="138"/>
      <c r="D56" s="138"/>
      <c r="E56" s="105"/>
      <c r="F56" s="139">
        <v>87435</v>
      </c>
      <c r="G56" s="139"/>
      <c r="H56" s="139"/>
      <c r="I56" s="139"/>
      <c r="J56" s="202"/>
    </row>
    <row r="57" spans="2:10" ht="36" customHeight="1" outlineLevel="1" x14ac:dyDescent="0.25">
      <c r="B57" s="140" t="s">
        <v>156</v>
      </c>
      <c r="C57" s="138"/>
      <c r="D57" s="138"/>
      <c r="E57" s="105"/>
      <c r="F57" s="139">
        <v>93465</v>
      </c>
      <c r="G57" s="139"/>
      <c r="H57" s="139"/>
      <c r="I57" s="139"/>
      <c r="J57" s="202"/>
    </row>
    <row r="58" spans="2:10" ht="36" customHeight="1" outlineLevel="1" x14ac:dyDescent="0.25">
      <c r="B58" s="140" t="s">
        <v>157</v>
      </c>
      <c r="C58" s="138"/>
      <c r="D58" s="138"/>
      <c r="E58" s="105"/>
      <c r="F58" s="139">
        <v>99495</v>
      </c>
      <c r="G58" s="139"/>
      <c r="H58" s="139"/>
      <c r="I58" s="139"/>
      <c r="J58" s="202"/>
    </row>
    <row r="59" spans="2:10" ht="36" customHeight="1" outlineLevel="1" x14ac:dyDescent="0.25">
      <c r="B59" s="140" t="s">
        <v>158</v>
      </c>
      <c r="C59" s="138"/>
      <c r="D59" s="138"/>
      <c r="E59" s="105"/>
      <c r="F59" s="139">
        <v>105525</v>
      </c>
      <c r="G59" s="139"/>
      <c r="H59" s="139"/>
      <c r="I59" s="139"/>
      <c r="J59" s="202"/>
    </row>
    <row r="60" spans="2:10" ht="36" customHeight="1" outlineLevel="1" x14ac:dyDescent="0.25">
      <c r="B60" s="140" t="s">
        <v>159</v>
      </c>
      <c r="C60" s="138"/>
      <c r="D60" s="138"/>
      <c r="E60" s="105"/>
      <c r="F60" s="139">
        <v>111555</v>
      </c>
      <c r="G60" s="139"/>
      <c r="H60" s="139"/>
      <c r="I60" s="139"/>
      <c r="J60" s="202"/>
    </row>
    <row r="61" spans="2:10" ht="36" customHeight="1" outlineLevel="1" x14ac:dyDescent="0.25">
      <c r="B61" s="140" t="s">
        <v>160</v>
      </c>
      <c r="C61" s="138"/>
      <c r="D61" s="138"/>
      <c r="E61" s="105"/>
      <c r="F61" s="139">
        <v>117585</v>
      </c>
      <c r="G61" s="139"/>
      <c r="H61" s="139"/>
      <c r="I61" s="139"/>
      <c r="J61" s="202"/>
    </row>
    <row r="62" spans="2:10" ht="36" customHeight="1" outlineLevel="1" x14ac:dyDescent="0.25">
      <c r="B62" s="140" t="s">
        <v>161</v>
      </c>
      <c r="C62" s="138"/>
      <c r="D62" s="138"/>
      <c r="E62" s="105"/>
      <c r="F62" s="139">
        <v>123615</v>
      </c>
      <c r="G62" s="139"/>
      <c r="H62" s="139"/>
      <c r="I62" s="139"/>
      <c r="J62" s="202"/>
    </row>
    <row r="63" spans="2:10" ht="36" customHeight="1" outlineLevel="1" thickBot="1" x14ac:dyDescent="0.3">
      <c r="B63" s="140" t="s">
        <v>162</v>
      </c>
      <c r="C63" s="138"/>
      <c r="D63" s="138"/>
      <c r="E63" s="105"/>
      <c r="F63" s="369">
        <v>129645</v>
      </c>
      <c r="G63" s="369"/>
      <c r="H63" s="369"/>
      <c r="I63" s="369"/>
      <c r="J63" s="370"/>
    </row>
    <row r="64" spans="2:10" ht="36" customHeight="1" thickBot="1" x14ac:dyDescent="0.3">
      <c r="B64" s="149" t="s">
        <v>163</v>
      </c>
      <c r="C64" s="150"/>
      <c r="D64" s="150"/>
      <c r="E64" s="151"/>
      <c r="F64" s="390" t="str">
        <f>"Цена от "&amp;MIN(F65:F75)&amp;" до "&amp;MAX(F65:F75)</f>
        <v>Цена от 1440 до 30096</v>
      </c>
      <c r="G64" s="391"/>
      <c r="H64" s="391"/>
      <c r="I64" s="391"/>
      <c r="J64" s="392"/>
    </row>
    <row r="65" spans="2:10" ht="36" customHeight="1" x14ac:dyDescent="0.25">
      <c r="B65" s="103" t="s">
        <v>164</v>
      </c>
      <c r="C65" s="104"/>
      <c r="D65" s="104"/>
      <c r="E65" s="105"/>
      <c r="F65" s="388">
        <v>3780</v>
      </c>
      <c r="G65" s="388"/>
      <c r="H65" s="388"/>
      <c r="I65" s="388"/>
      <c r="J65" s="389"/>
    </row>
    <row r="66" spans="2:10" ht="36" customHeight="1" x14ac:dyDescent="0.25">
      <c r="B66" s="103" t="s">
        <v>165</v>
      </c>
      <c r="C66" s="104"/>
      <c r="D66" s="104"/>
      <c r="E66" s="105"/>
      <c r="F66" s="139">
        <v>12744</v>
      </c>
      <c r="G66" s="139"/>
      <c r="H66" s="139"/>
      <c r="I66" s="139"/>
      <c r="J66" s="202"/>
    </row>
    <row r="67" spans="2:10" ht="36" customHeight="1" x14ac:dyDescent="0.25">
      <c r="B67" s="103" t="s">
        <v>237</v>
      </c>
      <c r="C67" s="104"/>
      <c r="D67" s="104"/>
      <c r="E67" s="105"/>
      <c r="F67" s="139">
        <v>1620</v>
      </c>
      <c r="G67" s="139"/>
      <c r="H67" s="139"/>
      <c r="I67" s="139"/>
      <c r="J67" s="202"/>
    </row>
    <row r="68" spans="2:10" ht="36" customHeight="1" x14ac:dyDescent="0.25">
      <c r="B68" s="103" t="s">
        <v>167</v>
      </c>
      <c r="C68" s="104"/>
      <c r="D68" s="104"/>
      <c r="E68" s="105"/>
      <c r="F68" s="139">
        <v>15228</v>
      </c>
      <c r="G68" s="139"/>
      <c r="H68" s="139"/>
      <c r="I68" s="139"/>
      <c r="J68" s="202"/>
    </row>
    <row r="69" spans="2:10" ht="36" customHeight="1" x14ac:dyDescent="0.25">
      <c r="B69" s="103" t="s">
        <v>168</v>
      </c>
      <c r="C69" s="104"/>
      <c r="D69" s="104"/>
      <c r="E69" s="105"/>
      <c r="F69" s="139">
        <v>6048</v>
      </c>
      <c r="G69" s="139"/>
      <c r="H69" s="139"/>
      <c r="I69" s="139"/>
      <c r="J69" s="202"/>
    </row>
    <row r="70" spans="2:10" ht="36" customHeight="1" x14ac:dyDescent="0.25">
      <c r="B70" s="103" t="s">
        <v>169</v>
      </c>
      <c r="C70" s="104"/>
      <c r="D70" s="104"/>
      <c r="E70" s="105"/>
      <c r="F70" s="139">
        <v>9216</v>
      </c>
      <c r="G70" s="139"/>
      <c r="H70" s="139"/>
      <c r="I70" s="139"/>
      <c r="J70" s="202"/>
    </row>
    <row r="71" spans="2:10" ht="36" customHeight="1" x14ac:dyDescent="0.25">
      <c r="B71" s="103" t="s">
        <v>170</v>
      </c>
      <c r="C71" s="104"/>
      <c r="D71" s="104"/>
      <c r="E71" s="105"/>
      <c r="F71" s="139">
        <v>1440</v>
      </c>
      <c r="G71" s="139"/>
      <c r="H71" s="139"/>
      <c r="I71" s="139"/>
      <c r="J71" s="202"/>
    </row>
    <row r="72" spans="2:10" ht="36" customHeight="1" x14ac:dyDescent="0.25">
      <c r="B72" s="103" t="s">
        <v>171</v>
      </c>
      <c r="C72" s="104"/>
      <c r="D72" s="104"/>
      <c r="E72" s="105"/>
      <c r="F72" s="139">
        <v>1440</v>
      </c>
      <c r="G72" s="139"/>
      <c r="H72" s="139"/>
      <c r="I72" s="139"/>
      <c r="J72" s="202"/>
    </row>
    <row r="73" spans="2:10" ht="36" customHeight="1" x14ac:dyDescent="0.25">
      <c r="B73" s="103" t="s">
        <v>172</v>
      </c>
      <c r="C73" s="104"/>
      <c r="D73" s="104"/>
      <c r="E73" s="105"/>
      <c r="F73" s="139">
        <v>2880</v>
      </c>
      <c r="G73" s="139"/>
      <c r="H73" s="139"/>
      <c r="I73" s="139"/>
      <c r="J73" s="202"/>
    </row>
    <row r="74" spans="2:10" ht="36" customHeight="1" x14ac:dyDescent="0.25">
      <c r="B74" s="103" t="s">
        <v>173</v>
      </c>
      <c r="C74" s="104"/>
      <c r="D74" s="104"/>
      <c r="E74" s="105"/>
      <c r="F74" s="139">
        <v>4320</v>
      </c>
      <c r="G74" s="139"/>
      <c r="H74" s="139"/>
      <c r="I74" s="139"/>
      <c r="J74" s="202"/>
    </row>
    <row r="75" spans="2:10" ht="36" customHeight="1" thickBot="1" x14ac:dyDescent="0.3">
      <c r="B75" s="103" t="s">
        <v>174</v>
      </c>
      <c r="C75" s="104"/>
      <c r="D75" s="104"/>
      <c r="E75" s="105"/>
      <c r="F75" s="369">
        <v>30096</v>
      </c>
      <c r="G75" s="369"/>
      <c r="H75" s="369"/>
      <c r="I75" s="369"/>
      <c r="J75" s="370"/>
    </row>
    <row r="76" spans="2:10" ht="54" customHeight="1" thickBot="1" x14ac:dyDescent="0.3">
      <c r="B76" s="198" t="s">
        <v>238</v>
      </c>
      <c r="C76" s="199"/>
      <c r="D76" s="199"/>
      <c r="E76" s="200"/>
      <c r="F76" s="248" t="str">
        <f>"Цена от "&amp;MIN(F78,F82:J83,H116,F84:F95)&amp;" до "&amp;MAX(F78,F82:J83,H116,F84:F95)</f>
        <v>Цена от 3024 до 38952</v>
      </c>
      <c r="G76" s="386"/>
      <c r="H76" s="386"/>
      <c r="I76" s="386"/>
      <c r="J76" s="387"/>
    </row>
    <row r="77" spans="2:10" ht="24" thickBot="1" x14ac:dyDescent="0.3">
      <c r="B77" s="97"/>
      <c r="C77" s="98"/>
      <c r="D77" s="98"/>
      <c r="E77" s="99"/>
      <c r="F77" s="246"/>
      <c r="G77" s="307"/>
      <c r="H77" s="307"/>
      <c r="I77" s="307"/>
      <c r="J77" s="308"/>
    </row>
    <row r="78" spans="2:10" ht="36" customHeight="1" x14ac:dyDescent="0.25">
      <c r="B78" s="103" t="s">
        <v>176</v>
      </c>
      <c r="C78" s="104"/>
      <c r="D78" s="104"/>
      <c r="E78" s="105"/>
      <c r="F78" s="139">
        <v>19800</v>
      </c>
      <c r="G78" s="139"/>
      <c r="H78" s="139"/>
      <c r="I78" s="139"/>
      <c r="J78" s="202"/>
    </row>
    <row r="79" spans="2:10" ht="36" customHeight="1" x14ac:dyDescent="0.25">
      <c r="B79" s="103" t="s">
        <v>177</v>
      </c>
      <c r="C79" s="104"/>
      <c r="D79" s="104"/>
      <c r="E79" s="105"/>
      <c r="F79" s="139">
        <v>1980</v>
      </c>
      <c r="G79" s="139"/>
      <c r="H79" s="139"/>
      <c r="I79" s="139"/>
      <c r="J79" s="202"/>
    </row>
    <row r="80" spans="2:10" ht="36" customHeight="1" thickBot="1" x14ac:dyDescent="0.3">
      <c r="B80" s="103" t="s">
        <v>178</v>
      </c>
      <c r="C80" s="104"/>
      <c r="D80" s="104"/>
      <c r="E80" s="105"/>
      <c r="F80" s="139">
        <v>4950</v>
      </c>
      <c r="G80" s="139"/>
      <c r="H80" s="139"/>
      <c r="I80" s="139"/>
      <c r="J80" s="202"/>
    </row>
    <row r="81" spans="1:10" ht="24" thickBot="1" x14ac:dyDescent="0.3">
      <c r="B81" s="97"/>
      <c r="C81" s="98"/>
      <c r="D81" s="98"/>
      <c r="E81" s="99"/>
      <c r="F81" s="246"/>
      <c r="G81" s="307"/>
      <c r="H81" s="307"/>
      <c r="I81" s="307"/>
      <c r="J81" s="308"/>
    </row>
    <row r="82" spans="1:10" ht="36" customHeight="1" x14ac:dyDescent="0.25">
      <c r="A82" s="35" t="s">
        <v>111</v>
      </c>
      <c r="B82" s="103" t="s">
        <v>179</v>
      </c>
      <c r="C82" s="104"/>
      <c r="D82" s="104"/>
      <c r="E82" s="105"/>
      <c r="F82" s="139">
        <v>15228</v>
      </c>
      <c r="G82" s="139"/>
      <c r="H82" s="139"/>
      <c r="I82" s="139"/>
      <c r="J82" s="202"/>
    </row>
    <row r="83" spans="1:10" ht="36" customHeight="1" x14ac:dyDescent="0.25">
      <c r="A83" s="35" t="s">
        <v>111</v>
      </c>
      <c r="B83" s="140" t="s">
        <v>180</v>
      </c>
      <c r="C83" s="141"/>
      <c r="D83" s="141"/>
      <c r="E83" s="142"/>
      <c r="F83" s="139">
        <v>9216</v>
      </c>
      <c r="G83" s="139"/>
      <c r="H83" s="139"/>
      <c r="I83" s="139"/>
      <c r="J83" s="202"/>
    </row>
    <row r="84" spans="1:10" ht="36" customHeight="1" x14ac:dyDescent="0.25">
      <c r="A84" s="35" t="s">
        <v>111</v>
      </c>
      <c r="B84" s="103" t="s">
        <v>181</v>
      </c>
      <c r="C84" s="104"/>
      <c r="D84" s="104"/>
      <c r="E84" s="105"/>
      <c r="F84" s="139">
        <v>30096</v>
      </c>
      <c r="G84" s="139"/>
      <c r="H84" s="139"/>
      <c r="I84" s="139"/>
      <c r="J84" s="202"/>
    </row>
    <row r="85" spans="1:10" ht="36" customHeight="1" x14ac:dyDescent="0.25">
      <c r="A85" s="35" t="s">
        <v>111</v>
      </c>
      <c r="B85" s="103" t="s">
        <v>182</v>
      </c>
      <c r="C85" s="104"/>
      <c r="D85" s="104"/>
      <c r="E85" s="105"/>
      <c r="F85" s="139">
        <v>24120</v>
      </c>
      <c r="G85" s="139"/>
      <c r="H85" s="139"/>
      <c r="I85" s="139"/>
      <c r="J85" s="202"/>
    </row>
    <row r="86" spans="1:10" ht="36" customHeight="1" x14ac:dyDescent="0.25">
      <c r="A86" s="35" t="s">
        <v>111</v>
      </c>
      <c r="B86" s="103" t="s">
        <v>183</v>
      </c>
      <c r="C86" s="104"/>
      <c r="D86" s="104"/>
      <c r="E86" s="105"/>
      <c r="F86" s="139">
        <v>28944</v>
      </c>
      <c r="G86" s="139"/>
      <c r="H86" s="139"/>
      <c r="I86" s="139"/>
      <c r="J86" s="202"/>
    </row>
    <row r="87" spans="1:10" ht="36" customHeight="1" x14ac:dyDescent="0.25">
      <c r="A87" s="35" t="s">
        <v>111</v>
      </c>
      <c r="B87" s="103" t="s">
        <v>184</v>
      </c>
      <c r="C87" s="104"/>
      <c r="D87" s="104"/>
      <c r="E87" s="105"/>
      <c r="F87" s="139">
        <v>14868</v>
      </c>
      <c r="G87" s="139"/>
      <c r="H87" s="139"/>
      <c r="I87" s="139"/>
      <c r="J87" s="202"/>
    </row>
    <row r="88" spans="1:10" ht="36" customHeight="1" x14ac:dyDescent="0.25">
      <c r="A88" s="35" t="s">
        <v>111</v>
      </c>
      <c r="B88" s="103" t="s">
        <v>185</v>
      </c>
      <c r="C88" s="104"/>
      <c r="D88" s="104"/>
      <c r="E88" s="105"/>
      <c r="F88" s="139">
        <v>12060</v>
      </c>
      <c r="G88" s="139"/>
      <c r="H88" s="139"/>
      <c r="I88" s="139"/>
      <c r="J88" s="202"/>
    </row>
    <row r="89" spans="1:10" ht="36" customHeight="1" x14ac:dyDescent="0.25">
      <c r="A89" s="35" t="s">
        <v>111</v>
      </c>
      <c r="B89" s="103" t="s">
        <v>186</v>
      </c>
      <c r="C89" s="104"/>
      <c r="D89" s="104"/>
      <c r="E89" s="105"/>
      <c r="F89" s="139">
        <v>38952</v>
      </c>
      <c r="G89" s="139"/>
      <c r="H89" s="139"/>
      <c r="I89" s="139"/>
      <c r="J89" s="202"/>
    </row>
    <row r="90" spans="1:10" ht="36" customHeight="1" x14ac:dyDescent="0.25">
      <c r="B90" s="103" t="s">
        <v>187</v>
      </c>
      <c r="C90" s="104"/>
      <c r="D90" s="104"/>
      <c r="E90" s="105"/>
      <c r="F90" s="139">
        <v>30060</v>
      </c>
      <c r="G90" s="139"/>
      <c r="H90" s="139"/>
      <c r="I90" s="139"/>
      <c r="J90" s="202"/>
    </row>
    <row r="91" spans="1:10" ht="36" customHeight="1" x14ac:dyDescent="0.25">
      <c r="A91" s="35" t="s">
        <v>111</v>
      </c>
      <c r="B91" s="118" t="s">
        <v>188</v>
      </c>
      <c r="C91" s="119"/>
      <c r="D91" s="119"/>
      <c r="E91" s="120"/>
      <c r="F91" s="139">
        <v>3024</v>
      </c>
      <c r="G91" s="139"/>
      <c r="H91" s="139"/>
      <c r="I91" s="139"/>
      <c r="J91" s="202"/>
    </row>
    <row r="92" spans="1:10" ht="36" customHeight="1" x14ac:dyDescent="0.25">
      <c r="B92" s="140" t="s">
        <v>189</v>
      </c>
      <c r="C92" s="141"/>
      <c r="D92" s="141"/>
      <c r="E92" s="142"/>
      <c r="F92" s="139">
        <v>10620</v>
      </c>
      <c r="G92" s="139"/>
      <c r="H92" s="139"/>
      <c r="I92" s="139"/>
      <c r="J92" s="202"/>
    </row>
    <row r="93" spans="1:10" ht="36" customHeight="1" x14ac:dyDescent="0.25">
      <c r="A93" s="8"/>
      <c r="B93" s="140" t="s">
        <v>190</v>
      </c>
      <c r="C93" s="141"/>
      <c r="D93" s="141"/>
      <c r="E93" s="142"/>
      <c r="F93" s="139">
        <v>7092</v>
      </c>
      <c r="G93" s="139"/>
      <c r="H93" s="139"/>
      <c r="I93" s="139"/>
      <c r="J93" s="202"/>
    </row>
    <row r="94" spans="1:10" ht="36" customHeight="1" x14ac:dyDescent="0.25">
      <c r="A94" s="35" t="s">
        <v>111</v>
      </c>
      <c r="B94" s="140" t="s">
        <v>191</v>
      </c>
      <c r="C94" s="141"/>
      <c r="D94" s="141"/>
      <c r="E94" s="142"/>
      <c r="F94" s="139">
        <v>38952</v>
      </c>
      <c r="G94" s="139"/>
      <c r="H94" s="139"/>
      <c r="I94" s="139"/>
      <c r="J94" s="202"/>
    </row>
    <row r="95" spans="1:10" ht="36" customHeight="1" x14ac:dyDescent="0.25">
      <c r="A95" s="35" t="s">
        <v>111</v>
      </c>
      <c r="B95" s="103" t="s">
        <v>192</v>
      </c>
      <c r="C95" s="104"/>
      <c r="D95" s="104"/>
      <c r="E95" s="105"/>
      <c r="F95" s="139">
        <v>14868</v>
      </c>
      <c r="G95" s="139"/>
      <c r="H95" s="139"/>
      <c r="I95" s="139"/>
      <c r="J95" s="202"/>
    </row>
    <row r="96" spans="1:10" ht="36" customHeight="1" x14ac:dyDescent="0.25">
      <c r="A96" s="7"/>
      <c r="B96" s="103" t="s">
        <v>193</v>
      </c>
      <c r="C96" s="104"/>
      <c r="D96" s="104"/>
      <c r="E96" s="105"/>
      <c r="F96" s="139">
        <v>3780</v>
      </c>
      <c r="G96" s="139"/>
      <c r="H96" s="139"/>
      <c r="I96" s="139"/>
      <c r="J96" s="202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139">
        <v>27090</v>
      </c>
      <c r="G97" s="139"/>
      <c r="H97" s="139"/>
      <c r="I97" s="139"/>
      <c r="J97" s="202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139">
        <v>24030</v>
      </c>
      <c r="G98" s="139"/>
      <c r="H98" s="139"/>
      <c r="I98" s="139"/>
      <c r="J98" s="202"/>
    </row>
    <row r="99" spans="1:10" ht="36" customHeight="1" x14ac:dyDescent="0.25">
      <c r="A99" s="35" t="s">
        <v>113</v>
      </c>
      <c r="B99" s="103" t="s">
        <v>196</v>
      </c>
      <c r="C99" s="104"/>
      <c r="D99" s="104"/>
      <c r="E99" s="105"/>
      <c r="F99" s="139">
        <v>21600</v>
      </c>
      <c r="G99" s="139"/>
      <c r="H99" s="139"/>
      <c r="I99" s="139"/>
      <c r="J99" s="202"/>
    </row>
    <row r="100" spans="1:10" ht="36" customHeight="1" x14ac:dyDescent="0.25">
      <c r="A100" s="35" t="s">
        <v>113</v>
      </c>
      <c r="B100" s="140" t="s">
        <v>197</v>
      </c>
      <c r="C100" s="141"/>
      <c r="D100" s="141"/>
      <c r="E100" s="142"/>
      <c r="F100" s="139">
        <v>12960</v>
      </c>
      <c r="G100" s="139"/>
      <c r="H100" s="139"/>
      <c r="I100" s="139"/>
      <c r="J100" s="202"/>
    </row>
    <row r="101" spans="1:10" ht="36" customHeight="1" x14ac:dyDescent="0.25">
      <c r="A101" s="35" t="s">
        <v>113</v>
      </c>
      <c r="B101" s="103" t="s">
        <v>198</v>
      </c>
      <c r="C101" s="104"/>
      <c r="D101" s="104"/>
      <c r="E101" s="105"/>
      <c r="F101" s="139">
        <v>42480</v>
      </c>
      <c r="G101" s="139"/>
      <c r="H101" s="139"/>
      <c r="I101" s="139"/>
      <c r="J101" s="202"/>
    </row>
    <row r="102" spans="1:10" ht="36" customHeight="1" x14ac:dyDescent="0.25">
      <c r="A102" s="35" t="s">
        <v>113</v>
      </c>
      <c r="B102" s="103" t="s">
        <v>199</v>
      </c>
      <c r="C102" s="104"/>
      <c r="D102" s="104"/>
      <c r="E102" s="105"/>
      <c r="F102" s="139">
        <v>33840</v>
      </c>
      <c r="G102" s="139"/>
      <c r="H102" s="139"/>
      <c r="I102" s="139"/>
      <c r="J102" s="202"/>
    </row>
    <row r="103" spans="1:10" ht="36" customHeight="1" x14ac:dyDescent="0.25">
      <c r="A103" s="35" t="s">
        <v>113</v>
      </c>
      <c r="B103" s="132" t="s">
        <v>200</v>
      </c>
      <c r="C103" s="133"/>
      <c r="D103" s="133"/>
      <c r="E103" s="134"/>
      <c r="F103" s="139">
        <v>40608</v>
      </c>
      <c r="G103" s="139"/>
      <c r="H103" s="139"/>
      <c r="I103" s="139"/>
      <c r="J103" s="202"/>
    </row>
    <row r="104" spans="1:10" ht="36" customHeight="1" x14ac:dyDescent="0.25">
      <c r="A104" s="35" t="s">
        <v>113</v>
      </c>
      <c r="B104" s="103" t="s">
        <v>201</v>
      </c>
      <c r="C104" s="104"/>
      <c r="D104" s="104"/>
      <c r="E104" s="105"/>
      <c r="F104" s="139">
        <v>20880</v>
      </c>
      <c r="G104" s="139"/>
      <c r="H104" s="139"/>
      <c r="I104" s="139"/>
      <c r="J104" s="202"/>
    </row>
    <row r="105" spans="1:10" ht="36" customHeight="1" x14ac:dyDescent="0.25">
      <c r="A105" s="35" t="s">
        <v>113</v>
      </c>
      <c r="B105" s="103" t="s">
        <v>202</v>
      </c>
      <c r="C105" s="104"/>
      <c r="D105" s="104"/>
      <c r="E105" s="105"/>
      <c r="F105" s="139">
        <v>17280</v>
      </c>
      <c r="G105" s="139"/>
      <c r="H105" s="139"/>
      <c r="I105" s="139"/>
      <c r="J105" s="202"/>
    </row>
    <row r="106" spans="1:10" ht="36" customHeight="1" x14ac:dyDescent="0.25">
      <c r="A106" s="35" t="s">
        <v>113</v>
      </c>
      <c r="B106" s="103" t="s">
        <v>203</v>
      </c>
      <c r="C106" s="104"/>
      <c r="D106" s="104"/>
      <c r="E106" s="105"/>
      <c r="F106" s="139">
        <v>54720</v>
      </c>
      <c r="G106" s="139"/>
      <c r="H106" s="139"/>
      <c r="I106" s="139"/>
      <c r="J106" s="202"/>
    </row>
    <row r="107" spans="1:10" ht="36" customHeight="1" x14ac:dyDescent="0.25">
      <c r="A107" s="35" t="s">
        <v>113</v>
      </c>
      <c r="B107" s="103" t="s">
        <v>204</v>
      </c>
      <c r="C107" s="104"/>
      <c r="D107" s="104"/>
      <c r="E107" s="105"/>
      <c r="F107" s="139">
        <v>4320</v>
      </c>
      <c r="G107" s="139"/>
      <c r="H107" s="139"/>
      <c r="I107" s="139"/>
      <c r="J107" s="202"/>
    </row>
    <row r="108" spans="1:10" ht="36" customHeight="1" x14ac:dyDescent="0.25">
      <c r="A108" s="35" t="s">
        <v>113</v>
      </c>
      <c r="B108" s="103" t="s">
        <v>205</v>
      </c>
      <c r="C108" s="104"/>
      <c r="D108" s="104"/>
      <c r="E108" s="105"/>
      <c r="F108" s="139">
        <v>54720</v>
      </c>
      <c r="G108" s="139"/>
      <c r="H108" s="139"/>
      <c r="I108" s="139"/>
      <c r="J108" s="202"/>
    </row>
    <row r="109" spans="1:10" ht="36" customHeight="1" thickBot="1" x14ac:dyDescent="0.3">
      <c r="A109" s="35" t="s">
        <v>113</v>
      </c>
      <c r="B109" s="103" t="s">
        <v>206</v>
      </c>
      <c r="C109" s="104"/>
      <c r="D109" s="104"/>
      <c r="E109" s="105"/>
      <c r="F109" s="369">
        <v>20880</v>
      </c>
      <c r="G109" s="369"/>
      <c r="H109" s="369"/>
      <c r="I109" s="369"/>
      <c r="J109" s="370"/>
    </row>
    <row r="110" spans="1:10" ht="36" customHeight="1" thickBot="1" x14ac:dyDescent="0.3">
      <c r="A110" s="7"/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A112" s="7"/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A113" s="7"/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A114" s="7"/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35" t="s">
        <v>111</v>
      </c>
      <c r="B116" s="103" t="s">
        <v>213</v>
      </c>
      <c r="C116" s="104"/>
      <c r="D116" s="104"/>
      <c r="E116" s="105"/>
      <c r="F116" s="41">
        <f>1.2*H116</f>
        <v>18360</v>
      </c>
      <c r="G116" s="42">
        <f>1.1*H116</f>
        <v>16830</v>
      </c>
      <c r="H116" s="41">
        <v>15300</v>
      </c>
      <c r="I116" s="42">
        <f>H116*0.75</f>
        <v>11475</v>
      </c>
      <c r="J116" s="43">
        <f>H116*0.5</f>
        <v>7650</v>
      </c>
    </row>
    <row r="117" spans="1:10" ht="36" customHeight="1" x14ac:dyDescent="0.25">
      <c r="A117" s="35" t="s">
        <v>111</v>
      </c>
      <c r="B117" s="103" t="s">
        <v>214</v>
      </c>
      <c r="C117" s="104"/>
      <c r="D117" s="104"/>
      <c r="E117" s="105"/>
      <c r="F117" s="139">
        <v>10620</v>
      </c>
      <c r="G117" s="139"/>
      <c r="H117" s="139"/>
      <c r="I117" s="139"/>
      <c r="J117" s="202"/>
    </row>
    <row r="118" spans="1:10" ht="36" customHeight="1" x14ac:dyDescent="0.25">
      <c r="A118" s="35" t="s">
        <v>111</v>
      </c>
      <c r="B118" s="103" t="s">
        <v>215</v>
      </c>
      <c r="C118" s="104"/>
      <c r="D118" s="104"/>
      <c r="E118" s="105"/>
      <c r="F118" s="139">
        <v>9216</v>
      </c>
      <c r="G118" s="139"/>
      <c r="H118" s="139"/>
      <c r="I118" s="139"/>
      <c r="J118" s="202"/>
    </row>
    <row r="119" spans="1:10" ht="36" customHeight="1" x14ac:dyDescent="0.25">
      <c r="A119" s="35" t="s">
        <v>113</v>
      </c>
      <c r="B119" s="103" t="s">
        <v>216</v>
      </c>
      <c r="C119" s="104"/>
      <c r="D119" s="104"/>
      <c r="E119" s="105"/>
      <c r="F119" s="41">
        <f>H119*1.2</f>
        <v>25920</v>
      </c>
      <c r="G119" s="42">
        <f>H119*1.1</f>
        <v>23760.000000000004</v>
      </c>
      <c r="H119" s="41">
        <v>21600</v>
      </c>
      <c r="I119" s="42">
        <f>H119*0.75</f>
        <v>16200</v>
      </c>
      <c r="J119" s="43">
        <f>H119*0.5</f>
        <v>10800</v>
      </c>
    </row>
    <row r="120" spans="1:10" ht="36" customHeight="1" x14ac:dyDescent="0.25">
      <c r="A120" s="35" t="s">
        <v>113</v>
      </c>
      <c r="B120" s="103" t="s">
        <v>217</v>
      </c>
      <c r="C120" s="104"/>
      <c r="D120" s="104"/>
      <c r="E120" s="105"/>
      <c r="F120" s="139">
        <v>15120</v>
      </c>
      <c r="G120" s="139"/>
      <c r="H120" s="139"/>
      <c r="I120" s="139"/>
      <c r="J120" s="202"/>
    </row>
    <row r="121" spans="1:10" ht="36" customHeight="1" x14ac:dyDescent="0.25">
      <c r="A121" s="35" t="s">
        <v>113</v>
      </c>
      <c r="B121" s="103" t="s">
        <v>218</v>
      </c>
      <c r="C121" s="104"/>
      <c r="D121" s="104"/>
      <c r="E121" s="105"/>
      <c r="F121" s="139">
        <v>12960</v>
      </c>
      <c r="G121" s="139"/>
      <c r="H121" s="139"/>
      <c r="I121" s="139"/>
      <c r="J121" s="202"/>
    </row>
    <row r="122" spans="1:10" ht="36" customHeight="1" thickBot="1" x14ac:dyDescent="0.3">
      <c r="A122" s="7"/>
      <c r="B122" s="103" t="s">
        <v>219</v>
      </c>
      <c r="C122" s="104"/>
      <c r="D122" s="104"/>
      <c r="E122" s="138"/>
      <c r="F122" s="26">
        <f>H122*1.2</f>
        <v>12744</v>
      </c>
      <c r="G122" s="26">
        <f>H122*1.1</f>
        <v>11682.000000000002</v>
      </c>
      <c r="H122" s="26">
        <v>10620</v>
      </c>
      <c r="I122" s="26">
        <f>H122*0.75</f>
        <v>7965</v>
      </c>
      <c r="J122" s="26">
        <f>H122*0.5</f>
        <v>5310</v>
      </c>
    </row>
    <row r="123" spans="1:10" ht="54" customHeight="1" thickBot="1" x14ac:dyDescent="0.3">
      <c r="B123" s="112" t="s">
        <v>220</v>
      </c>
      <c r="C123" s="113"/>
      <c r="D123" s="113"/>
      <c r="E123" s="114"/>
      <c r="F123" s="248"/>
      <c r="G123" s="386"/>
      <c r="H123" s="386"/>
      <c r="I123" s="386"/>
      <c r="J123" s="387"/>
    </row>
    <row r="124" spans="1:10" ht="36" customHeight="1" x14ac:dyDescent="0.25">
      <c r="B124" s="118" t="s">
        <v>221</v>
      </c>
      <c r="C124" s="119"/>
      <c r="D124" s="119"/>
      <c r="E124" s="120"/>
      <c r="F124" s="388">
        <v>28332</v>
      </c>
      <c r="G124" s="388"/>
      <c r="H124" s="388"/>
      <c r="I124" s="388"/>
      <c r="J124" s="389"/>
    </row>
    <row r="125" spans="1:10" ht="36" customHeight="1" x14ac:dyDescent="0.25">
      <c r="B125" s="103" t="s">
        <v>222</v>
      </c>
      <c r="C125" s="104"/>
      <c r="D125" s="104"/>
      <c r="E125" s="105"/>
      <c r="F125" s="139">
        <v>56664</v>
      </c>
      <c r="G125" s="139"/>
      <c r="H125" s="139"/>
      <c r="I125" s="139"/>
      <c r="J125" s="202"/>
    </row>
    <row r="126" spans="1:10" ht="36" customHeight="1" x14ac:dyDescent="0.25">
      <c r="B126" s="103" t="s">
        <v>223</v>
      </c>
      <c r="C126" s="104"/>
      <c r="D126" s="104"/>
      <c r="E126" s="105"/>
      <c r="F126" s="139">
        <v>70920</v>
      </c>
      <c r="G126" s="139"/>
      <c r="H126" s="139"/>
      <c r="I126" s="139"/>
      <c r="J126" s="202"/>
    </row>
    <row r="127" spans="1:10" ht="36" customHeight="1" x14ac:dyDescent="0.25">
      <c r="B127" s="103" t="s">
        <v>224</v>
      </c>
      <c r="C127" s="104"/>
      <c r="D127" s="104"/>
      <c r="E127" s="105"/>
      <c r="F127" s="139">
        <v>1080</v>
      </c>
      <c r="G127" s="139"/>
      <c r="H127" s="139"/>
      <c r="I127" s="139"/>
      <c r="J127" s="202"/>
    </row>
    <row r="128" spans="1:10" ht="36" customHeight="1" x14ac:dyDescent="0.25">
      <c r="B128" s="103" t="s">
        <v>225</v>
      </c>
      <c r="C128" s="104"/>
      <c r="D128" s="104"/>
      <c r="E128" s="105"/>
      <c r="F128" s="139">
        <v>42480</v>
      </c>
      <c r="G128" s="139"/>
      <c r="H128" s="139"/>
      <c r="I128" s="139"/>
      <c r="J128" s="202"/>
    </row>
    <row r="129" spans="1:10" ht="36" customHeight="1" x14ac:dyDescent="0.25">
      <c r="B129" s="103" t="s">
        <v>226</v>
      </c>
      <c r="C129" s="104"/>
      <c r="D129" s="104"/>
      <c r="E129" s="105"/>
      <c r="F129" s="139">
        <v>84960</v>
      </c>
      <c r="G129" s="139"/>
      <c r="H129" s="139"/>
      <c r="I129" s="139"/>
      <c r="J129" s="202"/>
    </row>
    <row r="130" spans="1:10" ht="36" customHeight="1" x14ac:dyDescent="0.25">
      <c r="B130" s="103" t="s">
        <v>227</v>
      </c>
      <c r="C130" s="104"/>
      <c r="D130" s="104"/>
      <c r="E130" s="105"/>
      <c r="F130" s="139">
        <v>106200</v>
      </c>
      <c r="G130" s="139"/>
      <c r="H130" s="139"/>
      <c r="I130" s="139"/>
      <c r="J130" s="202"/>
    </row>
    <row r="131" spans="1:10" ht="36" customHeight="1" thickBot="1" x14ac:dyDescent="0.3">
      <c r="B131" s="109" t="s">
        <v>228</v>
      </c>
      <c r="C131" s="110"/>
      <c r="D131" s="110"/>
      <c r="E131" s="111"/>
      <c r="F131" s="369">
        <v>1440</v>
      </c>
      <c r="G131" s="369"/>
      <c r="H131" s="369"/>
      <c r="I131" s="369"/>
      <c r="J131" s="370"/>
    </row>
    <row r="132" spans="1:10" ht="36" customHeight="1" x14ac:dyDescent="0.25">
      <c r="A132" s="7"/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A133" s="7"/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  <c r="J133" s="319"/>
    </row>
    <row r="134" spans="1:10" ht="24" thickBot="1" x14ac:dyDescent="0.3">
      <c r="B134" s="97"/>
      <c r="C134" s="98"/>
      <c r="D134" s="98"/>
      <c r="E134" s="99"/>
      <c r="F134" s="246"/>
      <c r="G134" s="307"/>
      <c r="H134" s="307"/>
      <c r="I134" s="307"/>
      <c r="J134" s="308"/>
    </row>
    <row r="135" spans="1:10" ht="18" customHeight="1" x14ac:dyDescent="0.25">
      <c r="A135" s="7"/>
      <c r="B135" s="27"/>
      <c r="C135" s="28"/>
      <c r="D135" s="28"/>
      <c r="E135" s="28"/>
      <c r="F135" s="29"/>
      <c r="G135" s="29"/>
      <c r="H135" s="29"/>
      <c r="I135" s="29"/>
    </row>
    <row r="136" spans="1:10" ht="67.5" customHeight="1" x14ac:dyDescent="0.25">
      <c r="A136" s="7"/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0.5" customHeight="1" x14ac:dyDescent="0.25">
      <c r="A137" s="7"/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27" customHeight="1" x14ac:dyDescent="0.25">
      <c r="A138" s="7" t="s">
        <v>113</v>
      </c>
      <c r="B138" s="86" t="s">
        <v>232</v>
      </c>
      <c r="C138" s="86"/>
      <c r="D138" s="86"/>
      <c r="E138" s="86"/>
      <c r="F138" s="86"/>
      <c r="G138" s="86"/>
      <c r="H138" s="86"/>
      <c r="I138" s="86"/>
      <c r="J138" s="86"/>
    </row>
    <row r="139" spans="1:10" ht="40.5" customHeight="1" x14ac:dyDescent="0.25">
      <c r="A139" s="7"/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18" customHeight="1" x14ac:dyDescent="0.25">
      <c r="A140" s="8"/>
    </row>
  </sheetData>
  <sheetProtection selectLockedCells="1" selectUnlockedCells="1"/>
  <mergeCells count="257">
    <mergeCell ref="B1:I1"/>
    <mergeCell ref="F2:I2"/>
    <mergeCell ref="B3:E3"/>
    <mergeCell ref="B4:I4"/>
    <mergeCell ref="B5:E5"/>
    <mergeCell ref="F5:J5"/>
    <mergeCell ref="B11:E11"/>
    <mergeCell ref="B12:E12"/>
    <mergeCell ref="B13:E13"/>
    <mergeCell ref="F13:I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I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F110:J110"/>
    <mergeCell ref="B111:J111"/>
    <mergeCell ref="B105:E105"/>
    <mergeCell ref="F105:J105"/>
    <mergeCell ref="B106:E106"/>
    <mergeCell ref="F106:J106"/>
    <mergeCell ref="B107:E107"/>
    <mergeCell ref="F107:J107"/>
    <mergeCell ref="B115:E115"/>
    <mergeCell ref="F115:J115"/>
    <mergeCell ref="B116:E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19:E119"/>
    <mergeCell ref="B120:E120"/>
    <mergeCell ref="F120:J120"/>
    <mergeCell ref="B121:E121"/>
    <mergeCell ref="F121:J121"/>
    <mergeCell ref="B122:E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7:J137"/>
    <mergeCell ref="B138:J138"/>
    <mergeCell ref="B139:J139"/>
    <mergeCell ref="B132:J132"/>
    <mergeCell ref="B133:E133"/>
    <mergeCell ref="F133:J133"/>
    <mergeCell ref="B134:E134"/>
    <mergeCell ref="F134:J134"/>
    <mergeCell ref="B136:J13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5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4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445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48427.199999999997</v>
      </c>
      <c r="G8" s="16">
        <f>H8*1.1</f>
        <v>44391.600000000006</v>
      </c>
      <c r="H8" s="16">
        <v>40356</v>
      </c>
      <c r="I8" s="16">
        <f>H8*0.75</f>
        <v>30267</v>
      </c>
      <c r="J8" s="16">
        <f>H8*0.5</f>
        <v>20178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68256</v>
      </c>
      <c r="G9" s="18">
        <f>H9*1.1</f>
        <v>62568.000000000007</v>
      </c>
      <c r="H9" s="18">
        <v>56880</v>
      </c>
      <c r="I9" s="18">
        <f>H9*0.75</f>
        <v>42660</v>
      </c>
      <c r="J9" s="18">
        <f>H9*0.5</f>
        <v>28440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7632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10800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1080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1512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5184 до 103680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5184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10368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15552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20736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25920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31104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36288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41472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46656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51840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57024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62208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67392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72576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77760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82944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88128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93312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98496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103680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7776 до 57024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9360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12744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7776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10368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12960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15552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18144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20736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23328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25920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28512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31104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33696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36288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38880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41472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44064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46656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49248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51840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54432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57024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1296 до 11088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4680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9360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1296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11088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5112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7272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1728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1728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3456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5184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6840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"&amp;MIN(F75,F79:J80,H112,F81:J92)&amp;" до "&amp;MAX(F75,F79:J80,H112,F81:J92)</f>
        <v>Цена от 3672 до 36720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11520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1152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2880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10656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5976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5112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25488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30585.599999999999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5112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5112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5112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12096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3672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12744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8532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36720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4320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4680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7560</v>
      </c>
      <c r="G94" s="107"/>
      <c r="H94" s="107"/>
      <c r="I94" s="107"/>
      <c r="J94" s="108"/>
    </row>
    <row r="95" spans="1:10" ht="36" customHeight="1" x14ac:dyDescent="0.25">
      <c r="A95" s="7" t="s">
        <v>113</v>
      </c>
      <c r="B95" s="103" t="s">
        <v>196</v>
      </c>
      <c r="C95" s="104"/>
      <c r="D95" s="104"/>
      <c r="E95" s="105"/>
      <c r="F95" s="106">
        <v>15120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197</v>
      </c>
      <c r="C96" s="104"/>
      <c r="D96" s="104"/>
      <c r="E96" s="105"/>
      <c r="F96" s="106">
        <v>8640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198</v>
      </c>
      <c r="C97" s="104"/>
      <c r="D97" s="104"/>
      <c r="E97" s="105"/>
      <c r="F97" s="106">
        <v>7200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199</v>
      </c>
      <c r="C98" s="104"/>
      <c r="D98" s="104"/>
      <c r="E98" s="105"/>
      <c r="F98" s="106">
        <v>36000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32" t="s">
        <v>200</v>
      </c>
      <c r="C99" s="133"/>
      <c r="D99" s="133"/>
      <c r="E99" s="134"/>
      <c r="F99" s="135">
        <v>43200</v>
      </c>
      <c r="G99" s="136"/>
      <c r="H99" s="136"/>
      <c r="I99" s="136"/>
      <c r="J99" s="137"/>
    </row>
    <row r="100" spans="1:10" ht="36" customHeight="1" x14ac:dyDescent="0.25">
      <c r="A100" s="7" t="s">
        <v>113</v>
      </c>
      <c r="B100" s="103" t="s">
        <v>201</v>
      </c>
      <c r="C100" s="104"/>
      <c r="D100" s="104"/>
      <c r="E100" s="105"/>
      <c r="F100" s="106">
        <v>7200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202</v>
      </c>
      <c r="C101" s="104"/>
      <c r="D101" s="104"/>
      <c r="E101" s="105"/>
      <c r="F101" s="106">
        <v>7200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203</v>
      </c>
      <c r="C102" s="104"/>
      <c r="D102" s="104"/>
      <c r="E102" s="105"/>
      <c r="F102" s="106">
        <v>7200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204</v>
      </c>
      <c r="C103" s="104"/>
      <c r="D103" s="104"/>
      <c r="E103" s="105"/>
      <c r="F103" s="106">
        <v>5760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205</v>
      </c>
      <c r="C104" s="104"/>
      <c r="D104" s="104"/>
      <c r="E104" s="105"/>
      <c r="F104" s="106">
        <v>51840</v>
      </c>
      <c r="G104" s="107"/>
      <c r="H104" s="107"/>
      <c r="I104" s="107"/>
      <c r="J104" s="108"/>
    </row>
    <row r="105" spans="1:10" ht="36" customHeight="1" thickBot="1" x14ac:dyDescent="0.3">
      <c r="A105" s="7" t="s">
        <v>113</v>
      </c>
      <c r="B105" s="103" t="s">
        <v>206</v>
      </c>
      <c r="C105" s="104"/>
      <c r="D105" s="104"/>
      <c r="E105" s="105"/>
      <c r="F105" s="106">
        <v>6480</v>
      </c>
      <c r="G105" s="107"/>
      <c r="H105" s="107"/>
      <c r="I105" s="107"/>
      <c r="J105" s="108"/>
    </row>
    <row r="106" spans="1:10" ht="36" customHeight="1" thickBot="1" x14ac:dyDescent="0.3">
      <c r="A106" s="7"/>
      <c r="B106" s="38" t="s">
        <v>207</v>
      </c>
      <c r="C106" s="39"/>
      <c r="D106" s="39"/>
      <c r="E106" s="40"/>
      <c r="F106" s="277"/>
      <c r="G106" s="278"/>
      <c r="H106" s="278"/>
      <c r="I106" s="278"/>
      <c r="J106" s="279"/>
    </row>
    <row r="107" spans="1:10" ht="22.5" customHeight="1" thickBot="1" x14ac:dyDescent="0.3">
      <c r="A107" s="7" t="s">
        <v>111</v>
      </c>
      <c r="B107" s="190" t="s">
        <v>208</v>
      </c>
      <c r="C107" s="191"/>
      <c r="D107" s="191"/>
      <c r="E107" s="191"/>
      <c r="F107" s="191"/>
      <c r="G107" s="191"/>
      <c r="H107" s="191"/>
      <c r="I107" s="191"/>
      <c r="J107" s="192"/>
    </row>
    <row r="108" spans="1:10" ht="36" customHeight="1" x14ac:dyDescent="0.25">
      <c r="A108" s="7"/>
      <c r="B108" s="171" t="s">
        <v>209</v>
      </c>
      <c r="C108" s="193"/>
      <c r="D108" s="193"/>
      <c r="E108" s="194"/>
      <c r="F108" s="121">
        <v>60</v>
      </c>
      <c r="G108" s="122"/>
      <c r="H108" s="122"/>
      <c r="I108" s="122"/>
      <c r="J108" s="123"/>
    </row>
    <row r="109" spans="1:10" ht="36" customHeight="1" x14ac:dyDescent="0.25">
      <c r="A109" s="7"/>
      <c r="B109" s="103" t="s">
        <v>210</v>
      </c>
      <c r="C109" s="104"/>
      <c r="D109" s="104"/>
      <c r="E109" s="105"/>
      <c r="F109" s="106">
        <v>60</v>
      </c>
      <c r="G109" s="107"/>
      <c r="H109" s="107"/>
      <c r="I109" s="107"/>
      <c r="J109" s="108"/>
    </row>
    <row r="110" spans="1:10" ht="36" customHeight="1" thickBot="1" x14ac:dyDescent="0.3">
      <c r="A110" s="7"/>
      <c r="B110" s="103" t="s">
        <v>211</v>
      </c>
      <c r="C110" s="104"/>
      <c r="D110" s="104"/>
      <c r="E110" s="105"/>
      <c r="F110" s="106">
        <v>120</v>
      </c>
      <c r="G110" s="107"/>
      <c r="H110" s="107"/>
      <c r="I110" s="107"/>
      <c r="J110" s="108"/>
    </row>
    <row r="111" spans="1:10" ht="36" customHeight="1" thickBot="1" x14ac:dyDescent="0.3">
      <c r="A111" s="7"/>
      <c r="B111" s="112" t="s">
        <v>212</v>
      </c>
      <c r="C111" s="113"/>
      <c r="D111" s="113"/>
      <c r="E111" s="114"/>
      <c r="F111" s="277"/>
      <c r="G111" s="278"/>
      <c r="H111" s="278"/>
      <c r="I111" s="278"/>
      <c r="J111" s="279"/>
    </row>
    <row r="112" spans="1:10" ht="36" customHeight="1" x14ac:dyDescent="0.25">
      <c r="A112" s="7" t="s">
        <v>111</v>
      </c>
      <c r="B112" s="103" t="s">
        <v>213</v>
      </c>
      <c r="C112" s="104"/>
      <c r="D112" s="104"/>
      <c r="E112" s="105"/>
      <c r="F112" s="41">
        <f>H112*1.2</f>
        <v>13305.6</v>
      </c>
      <c r="G112" s="42">
        <f>H112*1.1</f>
        <v>12196.800000000001</v>
      </c>
      <c r="H112" s="42">
        <v>11088</v>
      </c>
      <c r="I112" s="42">
        <f>H112*0.75</f>
        <v>8316</v>
      </c>
      <c r="J112" s="43">
        <f>H112*0.5</f>
        <v>5544</v>
      </c>
    </row>
    <row r="113" spans="1:10" ht="36" customHeight="1" x14ac:dyDescent="0.25">
      <c r="A113" s="7" t="s">
        <v>111</v>
      </c>
      <c r="B113" s="103" t="s">
        <v>214</v>
      </c>
      <c r="C113" s="104"/>
      <c r="D113" s="104"/>
      <c r="E113" s="105"/>
      <c r="F113" s="106">
        <v>9360</v>
      </c>
      <c r="G113" s="107"/>
      <c r="H113" s="107"/>
      <c r="I113" s="107"/>
      <c r="J113" s="108"/>
    </row>
    <row r="114" spans="1:10" ht="36" customHeight="1" x14ac:dyDescent="0.25">
      <c r="A114" s="7" t="s">
        <v>111</v>
      </c>
      <c r="B114" s="103" t="s">
        <v>215</v>
      </c>
      <c r="C114" s="104"/>
      <c r="D114" s="104"/>
      <c r="E114" s="105"/>
      <c r="F114" s="106">
        <v>7632</v>
      </c>
      <c r="G114" s="107"/>
      <c r="H114" s="107"/>
      <c r="I114" s="107"/>
      <c r="J114" s="108"/>
    </row>
    <row r="115" spans="1:10" ht="36" customHeight="1" x14ac:dyDescent="0.25">
      <c r="A115" s="7" t="s">
        <v>113</v>
      </c>
      <c r="B115" s="103" t="s">
        <v>216</v>
      </c>
      <c r="C115" s="104"/>
      <c r="D115" s="104"/>
      <c r="E115" s="105"/>
      <c r="F115" s="41">
        <f>H115*1.2</f>
        <v>19008</v>
      </c>
      <c r="G115" s="42">
        <f>H115*1.1</f>
        <v>17424</v>
      </c>
      <c r="H115" s="42">
        <v>15840</v>
      </c>
      <c r="I115" s="42">
        <f>H115*0.75</f>
        <v>11880</v>
      </c>
      <c r="J115" s="43">
        <f>H115*0.5</f>
        <v>7920</v>
      </c>
    </row>
    <row r="116" spans="1:10" ht="36" customHeight="1" x14ac:dyDescent="0.25">
      <c r="A116" s="7" t="s">
        <v>113</v>
      </c>
      <c r="B116" s="103" t="s">
        <v>217</v>
      </c>
      <c r="C116" s="104"/>
      <c r="D116" s="104"/>
      <c r="E116" s="105"/>
      <c r="F116" s="106">
        <v>13680</v>
      </c>
      <c r="G116" s="107"/>
      <c r="H116" s="107"/>
      <c r="I116" s="107"/>
      <c r="J116" s="108"/>
    </row>
    <row r="117" spans="1:10" ht="36" customHeight="1" thickBot="1" x14ac:dyDescent="0.3">
      <c r="A117" s="7" t="s">
        <v>113</v>
      </c>
      <c r="B117" s="103" t="s">
        <v>218</v>
      </c>
      <c r="C117" s="104"/>
      <c r="D117" s="104"/>
      <c r="E117" s="105"/>
      <c r="F117" s="106">
        <v>10800</v>
      </c>
      <c r="G117" s="107"/>
      <c r="H117" s="107"/>
      <c r="I117" s="107"/>
      <c r="J117" s="108"/>
    </row>
    <row r="118" spans="1:10" ht="54" customHeight="1" thickBot="1" x14ac:dyDescent="0.3">
      <c r="A118" s="7"/>
      <c r="B118" s="112" t="s">
        <v>220</v>
      </c>
      <c r="C118" s="113"/>
      <c r="D118" s="113"/>
      <c r="E118" s="114"/>
      <c r="F118" s="115"/>
      <c r="G118" s="116"/>
      <c r="H118" s="116"/>
      <c r="I118" s="116"/>
      <c r="J118" s="117"/>
    </row>
    <row r="119" spans="1:10" ht="36" customHeight="1" x14ac:dyDescent="0.25">
      <c r="A119" s="7"/>
      <c r="B119" s="118" t="s">
        <v>221</v>
      </c>
      <c r="C119" s="119"/>
      <c r="D119" s="119"/>
      <c r="E119" s="120"/>
      <c r="F119" s="121">
        <v>34848</v>
      </c>
      <c r="G119" s="122"/>
      <c r="H119" s="122"/>
      <c r="I119" s="122"/>
      <c r="J119" s="123"/>
    </row>
    <row r="120" spans="1:10" ht="36" customHeight="1" x14ac:dyDescent="0.25">
      <c r="A120" s="7"/>
      <c r="B120" s="103" t="s">
        <v>222</v>
      </c>
      <c r="C120" s="104"/>
      <c r="D120" s="104"/>
      <c r="E120" s="105"/>
      <c r="F120" s="106">
        <v>69768</v>
      </c>
      <c r="G120" s="107"/>
      <c r="H120" s="107"/>
      <c r="I120" s="107"/>
      <c r="J120" s="108"/>
    </row>
    <row r="121" spans="1:10" ht="36" customHeight="1" x14ac:dyDescent="0.25">
      <c r="A121" s="7"/>
      <c r="B121" s="103" t="s">
        <v>223</v>
      </c>
      <c r="C121" s="104"/>
      <c r="D121" s="104"/>
      <c r="E121" s="105"/>
      <c r="F121" s="106">
        <v>87120</v>
      </c>
      <c r="G121" s="107"/>
      <c r="H121" s="107"/>
      <c r="I121" s="107"/>
      <c r="J121" s="108"/>
    </row>
    <row r="122" spans="1:10" ht="36" customHeight="1" x14ac:dyDescent="0.25">
      <c r="A122" s="7"/>
      <c r="B122" s="103" t="s">
        <v>224</v>
      </c>
      <c r="C122" s="104"/>
      <c r="D122" s="104"/>
      <c r="E122" s="105"/>
      <c r="F122" s="106">
        <v>1296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225</v>
      </c>
      <c r="C123" s="104"/>
      <c r="D123" s="104"/>
      <c r="E123" s="105"/>
      <c r="F123" s="106">
        <v>52272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226</v>
      </c>
      <c r="C124" s="104"/>
      <c r="D124" s="104"/>
      <c r="E124" s="105"/>
      <c r="F124" s="106">
        <v>104508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227</v>
      </c>
      <c r="C125" s="104"/>
      <c r="D125" s="104"/>
      <c r="E125" s="105"/>
      <c r="F125" s="106">
        <v>130824</v>
      </c>
      <c r="G125" s="107"/>
      <c r="H125" s="107"/>
      <c r="I125" s="107"/>
      <c r="J125" s="108"/>
    </row>
    <row r="126" spans="1:10" ht="36" customHeight="1" thickBot="1" x14ac:dyDescent="0.3">
      <c r="A126" s="7"/>
      <c r="B126" s="109" t="s">
        <v>228</v>
      </c>
      <c r="C126" s="110"/>
      <c r="D126" s="110"/>
      <c r="E126" s="111"/>
      <c r="F126" s="94">
        <v>1728</v>
      </c>
      <c r="G126" s="95"/>
      <c r="H126" s="95"/>
      <c r="I126" s="95"/>
      <c r="J126" s="96"/>
    </row>
    <row r="127" spans="1:10" ht="36" customHeight="1" x14ac:dyDescent="0.25">
      <c r="A127" s="7"/>
      <c r="B127" s="304" t="s">
        <v>208</v>
      </c>
      <c r="C127" s="305"/>
      <c r="D127" s="305"/>
      <c r="E127" s="305"/>
      <c r="F127" s="305"/>
      <c r="G127" s="305"/>
      <c r="H127" s="305"/>
      <c r="I127" s="305"/>
      <c r="J127" s="306"/>
    </row>
    <row r="128" spans="1:10" ht="36" customHeight="1" thickBot="1" x14ac:dyDescent="0.3">
      <c r="A128" s="7"/>
      <c r="B128" s="329" t="s">
        <v>229</v>
      </c>
      <c r="C128" s="329"/>
      <c r="D128" s="329"/>
      <c r="E128" s="329"/>
      <c r="F128" s="318">
        <v>90</v>
      </c>
      <c r="G128" s="318"/>
      <c r="H128" s="318"/>
      <c r="I128" s="318"/>
      <c r="J128" s="319"/>
    </row>
    <row r="129" spans="1:10" ht="24" thickBot="1" x14ac:dyDescent="0.3">
      <c r="A129" s="7"/>
      <c r="B129" s="97"/>
      <c r="C129" s="98"/>
      <c r="D129" s="98"/>
      <c r="E129" s="99"/>
      <c r="F129" s="100"/>
      <c r="G129" s="101"/>
      <c r="H129" s="101"/>
      <c r="I129" s="101"/>
      <c r="J129" s="102"/>
    </row>
    <row r="130" spans="1:10" ht="21" customHeight="1" x14ac:dyDescent="0.25">
      <c r="A130" s="7"/>
      <c r="B130" s="27"/>
      <c r="C130" s="28"/>
      <c r="D130" s="28"/>
      <c r="E130" s="28"/>
      <c r="F130" s="29"/>
      <c r="G130" s="29"/>
      <c r="H130" s="29"/>
      <c r="I130" s="29"/>
      <c r="J130" s="29"/>
    </row>
    <row r="131" spans="1:10" ht="56.25" customHeight="1" x14ac:dyDescent="0.25">
      <c r="A131" s="7"/>
      <c r="B131" s="85" t="s">
        <v>274</v>
      </c>
      <c r="C131" s="85"/>
      <c r="D131" s="85"/>
      <c r="E131" s="85"/>
      <c r="F131" s="85"/>
      <c r="G131" s="85"/>
      <c r="H131" s="85"/>
      <c r="I131" s="85"/>
      <c r="J131" s="85"/>
    </row>
    <row r="132" spans="1:10" ht="41.25" customHeight="1" x14ac:dyDescent="0.25">
      <c r="A132" s="7"/>
      <c r="B132" s="85" t="s">
        <v>231</v>
      </c>
      <c r="C132" s="85"/>
      <c r="D132" s="85"/>
      <c r="E132" s="85"/>
      <c r="F132" s="85"/>
      <c r="G132" s="85"/>
      <c r="H132" s="85"/>
      <c r="I132" s="85"/>
      <c r="J132" s="85"/>
    </row>
    <row r="133" spans="1:10" ht="21" x14ac:dyDescent="0.25">
      <c r="A133" s="7" t="s">
        <v>113</v>
      </c>
      <c r="B133" s="86" t="s">
        <v>278</v>
      </c>
      <c r="C133" s="86"/>
      <c r="D133" s="86"/>
      <c r="E133" s="86"/>
      <c r="F133" s="86"/>
      <c r="G133" s="86"/>
      <c r="H133" s="86"/>
      <c r="I133" s="86"/>
      <c r="J133" s="86"/>
    </row>
    <row r="134" spans="1:10" ht="42" customHeight="1" x14ac:dyDescent="0.25">
      <c r="A134" s="7"/>
      <c r="B134" s="87" t="s">
        <v>233</v>
      </c>
      <c r="C134" s="87"/>
      <c r="D134" s="87"/>
      <c r="E134" s="87"/>
      <c r="F134" s="87"/>
      <c r="G134" s="87"/>
      <c r="H134" s="87"/>
      <c r="I134" s="87"/>
      <c r="J134" s="87"/>
    </row>
    <row r="135" spans="1:10" ht="21" x14ac:dyDescent="0.25">
      <c r="A135" s="7"/>
    </row>
  </sheetData>
  <sheetProtection selectLockedCells="1" selectUnlockedCells="1"/>
  <mergeCells count="250">
    <mergeCell ref="B1:J1"/>
    <mergeCell ref="F2:J2"/>
    <mergeCell ref="B3:E3"/>
    <mergeCell ref="B4:J4"/>
    <mergeCell ref="B5:E5"/>
    <mergeCell ref="F5:J5"/>
    <mergeCell ref="B11:E11"/>
    <mergeCell ref="F11:J11"/>
    <mergeCell ref="B12:E12"/>
    <mergeCell ref="F12:J12"/>
    <mergeCell ref="B13:E13"/>
    <mergeCell ref="F13:J13"/>
    <mergeCell ref="B6:E6"/>
    <mergeCell ref="B7:E7"/>
    <mergeCell ref="F7:J7"/>
    <mergeCell ref="B8:E8"/>
    <mergeCell ref="B9:E9"/>
    <mergeCell ref="B10:E10"/>
    <mergeCell ref="F10:J10"/>
    <mergeCell ref="B17:E17"/>
    <mergeCell ref="F17:J17"/>
    <mergeCell ref="B18:E18"/>
    <mergeCell ref="F18:J18"/>
    <mergeCell ref="B19:E19"/>
    <mergeCell ref="F19:J19"/>
    <mergeCell ref="B14:E14"/>
    <mergeCell ref="F14:J14"/>
    <mergeCell ref="B15:E15"/>
    <mergeCell ref="F15:J15"/>
    <mergeCell ref="B16:E16"/>
    <mergeCell ref="F16:J16"/>
    <mergeCell ref="B23:E23"/>
    <mergeCell ref="F23:J23"/>
    <mergeCell ref="B24:E24"/>
    <mergeCell ref="F24:J24"/>
    <mergeCell ref="B25:E25"/>
    <mergeCell ref="F25:J25"/>
    <mergeCell ref="B20:E20"/>
    <mergeCell ref="F20:J20"/>
    <mergeCell ref="B21:E21"/>
    <mergeCell ref="F21:J21"/>
    <mergeCell ref="B22:E22"/>
    <mergeCell ref="F22:J22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101:E101"/>
    <mergeCell ref="F101:J101"/>
    <mergeCell ref="B102:E102"/>
    <mergeCell ref="F102:J102"/>
    <mergeCell ref="B103:E103"/>
    <mergeCell ref="F103:J103"/>
    <mergeCell ref="B98:E98"/>
    <mergeCell ref="F98:J98"/>
    <mergeCell ref="B99:E99"/>
    <mergeCell ref="F99:J99"/>
    <mergeCell ref="B100:E100"/>
    <mergeCell ref="F100:J100"/>
    <mergeCell ref="B108:E108"/>
    <mergeCell ref="F108:J108"/>
    <mergeCell ref="B109:E109"/>
    <mergeCell ref="F109:J109"/>
    <mergeCell ref="B110:E110"/>
    <mergeCell ref="F110:J110"/>
    <mergeCell ref="B104:E104"/>
    <mergeCell ref="F104:J104"/>
    <mergeCell ref="B105:E105"/>
    <mergeCell ref="F105:J105"/>
    <mergeCell ref="F106:J106"/>
    <mergeCell ref="B107:J107"/>
    <mergeCell ref="B115:E115"/>
    <mergeCell ref="B116:E116"/>
    <mergeCell ref="F116:J116"/>
    <mergeCell ref="B117:E117"/>
    <mergeCell ref="F117:J117"/>
    <mergeCell ref="B118:E118"/>
    <mergeCell ref="F118:J118"/>
    <mergeCell ref="B111:E111"/>
    <mergeCell ref="F111:J111"/>
    <mergeCell ref="B112:E112"/>
    <mergeCell ref="B113:E113"/>
    <mergeCell ref="F113:J113"/>
    <mergeCell ref="B114:E114"/>
    <mergeCell ref="F114:J114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29:E129"/>
    <mergeCell ref="F129:J129"/>
    <mergeCell ref="B131:J131"/>
    <mergeCell ref="B132:J132"/>
    <mergeCell ref="B133:J133"/>
    <mergeCell ref="B134:J134"/>
    <mergeCell ref="B125:E125"/>
    <mergeCell ref="F125:J125"/>
    <mergeCell ref="B126:E126"/>
    <mergeCell ref="F126:J126"/>
    <mergeCell ref="B127:J127"/>
    <mergeCell ref="B128:E128"/>
    <mergeCell ref="F128:J128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3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33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263</v>
      </c>
      <c r="C3" s="175"/>
      <c r="D3" s="175"/>
      <c r="E3" s="175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15868.8</v>
      </c>
      <c r="G8" s="16">
        <f>H8*1.1</f>
        <v>14546.400000000001</v>
      </c>
      <c r="H8" s="16">
        <v>13224</v>
      </c>
      <c r="I8" s="16">
        <f>H8*0.75</f>
        <v>9918</v>
      </c>
      <c r="J8" s="16">
        <f>H8*0.5</f>
        <v>6612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22464</v>
      </c>
      <c r="G9" s="18">
        <f>H9*1.1</f>
        <v>20592</v>
      </c>
      <c r="H9" s="18">
        <v>18720</v>
      </c>
      <c r="I9" s="18">
        <f>H9*0.75</f>
        <v>14040</v>
      </c>
      <c r="J9" s="18">
        <f>H9*0.5</f>
        <v>9360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4032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5760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960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1344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4224 до 84480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4224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8448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12672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16896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21120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25344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29568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33792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38016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42240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46464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50688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54912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59136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63360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67584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71808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76032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80256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84480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5208 до 90816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5208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8040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10560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14784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19008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23232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27456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31680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35904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40128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44352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48576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52800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57024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61248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65472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69696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73920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78144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82368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86592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90816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960 до 22416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2832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5208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1416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22416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4488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13440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960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960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1920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2880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15816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2016 до 47664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14736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1473.6</v>
      </c>
      <c r="G76" s="136"/>
      <c r="H76" s="136"/>
      <c r="I76" s="136"/>
      <c r="J76" s="137"/>
    </row>
    <row r="77" spans="1:10" ht="36" customHeight="1" thickBot="1" x14ac:dyDescent="0.3">
      <c r="A77" s="7"/>
      <c r="B77" s="103" t="s">
        <v>178</v>
      </c>
      <c r="C77" s="104"/>
      <c r="D77" s="104"/>
      <c r="E77" s="105"/>
      <c r="F77" s="135">
        <v>3684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7080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15120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39648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14640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17568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21000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28080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47664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12840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2016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9912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8040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47664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21000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2832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18060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12000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10080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21600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55680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20640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24768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29760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39360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67200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2880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67200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29760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14745.599999999999</v>
      </c>
      <c r="G113" s="42">
        <f>H113*1.1</f>
        <v>13516.800000000001</v>
      </c>
      <c r="H113" s="42">
        <v>12288</v>
      </c>
      <c r="I113" s="42">
        <f>H113*0.75</f>
        <v>9216</v>
      </c>
      <c r="J113" s="43">
        <f>H113*0.5</f>
        <v>6144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13800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15120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20736</v>
      </c>
      <c r="G116" s="42">
        <f>H116*1.1</f>
        <v>19008</v>
      </c>
      <c r="H116" s="42">
        <v>17280</v>
      </c>
      <c r="I116" s="42">
        <f>H116*0.75</f>
        <v>12960</v>
      </c>
      <c r="J116" s="43">
        <f>H116*0.5</f>
        <v>8640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19680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21600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106">
        <v>7560</v>
      </c>
      <c r="G119" s="107"/>
      <c r="H119" s="107"/>
      <c r="I119" s="107"/>
      <c r="J119" s="108"/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22176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44400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55464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33360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66552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83304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1200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customHeight="1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>
      <c r="A137" s="7"/>
    </row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7.28515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34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33929.279999999999</v>
      </c>
      <c r="G8" s="16">
        <f>H8*1.1</f>
        <v>31101.84</v>
      </c>
      <c r="H8" s="16">
        <v>28274.399999999998</v>
      </c>
      <c r="I8" s="16">
        <f>H8*0.75</f>
        <v>21205.8</v>
      </c>
      <c r="J8" s="16">
        <f>H8*0.5</f>
        <v>14137.199999999999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47520</v>
      </c>
      <c r="G9" s="18">
        <f>H9*1.1</f>
        <v>43560</v>
      </c>
      <c r="H9" s="18">
        <v>39600</v>
      </c>
      <c r="I9" s="18">
        <f>H9*0.75</f>
        <v>29700</v>
      </c>
      <c r="J9" s="18">
        <f>H9*0.5</f>
        <v>19800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6048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8640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720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1008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3456 до 69120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3456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6912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10368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13824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17280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20736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24192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27648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31104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34560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38016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41472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44928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48384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51840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55296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58752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62208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65664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69120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7812 до 74304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7812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12060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8640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12096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15552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19008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22464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25920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29376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32832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36288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39744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43200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46656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50112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53568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57024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60480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63936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67392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70848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74304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1080 до 33624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4248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16992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1080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33624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6732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20160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23724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3024 до 50544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28800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2880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7200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24840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18072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14868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42120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50544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10620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14868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20880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18000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10620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7092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36108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8856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4248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21060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35280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25920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20880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59040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70848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15120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20880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29520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51120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12960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12744</v>
      </c>
      <c r="G113" s="42">
        <f>H113*1.1</f>
        <v>11682.000000000002</v>
      </c>
      <c r="H113" s="42">
        <v>10620</v>
      </c>
      <c r="I113" s="42">
        <f>H113*0.75</f>
        <v>7965</v>
      </c>
      <c r="J113" s="43">
        <f>H113*0.5</f>
        <v>5310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13464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18072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18144</v>
      </c>
      <c r="G116" s="42">
        <f>H116*1.1</f>
        <v>16632</v>
      </c>
      <c r="H116" s="42">
        <v>15120</v>
      </c>
      <c r="I116" s="42">
        <f>H116*0.75</f>
        <v>11340</v>
      </c>
      <c r="J116" s="43">
        <f>H116*0.5</f>
        <v>7560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19440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25920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38"/>
      <c r="F119" s="26">
        <f>H119*1.2</f>
        <v>12744</v>
      </c>
      <c r="G119" s="26">
        <f>H119*1.1</f>
        <v>11682.000000000002</v>
      </c>
      <c r="H119" s="26">
        <v>10620</v>
      </c>
      <c r="I119" s="26">
        <f>H119*0.75</f>
        <v>7965</v>
      </c>
      <c r="J119" s="26">
        <f>H119*0.5</f>
        <v>5310</v>
      </c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33264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66600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83196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50040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99828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124956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1800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0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28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35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36720</v>
      </c>
      <c r="G8" s="16">
        <f>H8*1.1</f>
        <v>33660</v>
      </c>
      <c r="H8" s="16">
        <v>30600</v>
      </c>
      <c r="I8" s="16">
        <f>H8*0.75</f>
        <v>22950</v>
      </c>
      <c r="J8" s="16">
        <f>H8*0.5</f>
        <v>15300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51408</v>
      </c>
      <c r="G9" s="18">
        <f>H9*1.1</f>
        <v>47124.000000000007</v>
      </c>
      <c r="H9" s="18">
        <v>42840</v>
      </c>
      <c r="I9" s="18">
        <f>H9*0.75</f>
        <v>32130</v>
      </c>
      <c r="J9" s="18">
        <f>H9*0.5</f>
        <v>21420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40392</v>
      </c>
      <c r="G11" s="16">
        <f>H11*1.1</f>
        <v>37026</v>
      </c>
      <c r="H11" s="16">
        <v>33660</v>
      </c>
      <c r="I11" s="16">
        <f>H11*0.75</f>
        <v>25245</v>
      </c>
      <c r="J11" s="16">
        <f>H11*0.5</f>
        <v>16830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56592</v>
      </c>
      <c r="G12" s="18">
        <f>H12*1.1</f>
        <v>51876.000000000007</v>
      </c>
      <c r="H12" s="18">
        <v>47160</v>
      </c>
      <c r="I12" s="18">
        <f>H12*0.75</f>
        <v>35370</v>
      </c>
      <c r="J12" s="18">
        <f>H12*0.5</f>
        <v>23580</v>
      </c>
    </row>
    <row r="13" spans="1:10" ht="24" customHeight="1" thickBot="1" x14ac:dyDescent="0.3">
      <c r="A13" s="7" t="s">
        <v>113</v>
      </c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7560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10800</v>
      </c>
      <c r="G15" s="185"/>
      <c r="H15" s="185"/>
      <c r="I15" s="185"/>
      <c r="J15" s="186"/>
    </row>
    <row r="16" spans="1:10" ht="24" customHeight="1" thickBot="1" x14ac:dyDescent="0.3">
      <c r="A16" s="7" t="s">
        <v>113</v>
      </c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900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1296</v>
      </c>
      <c r="G18" s="107"/>
      <c r="H18" s="107"/>
      <c r="I18" s="107"/>
      <c r="J18" s="108"/>
    </row>
    <row r="19" spans="1:10" ht="24" customHeight="1" thickBot="1" x14ac:dyDescent="0.3">
      <c r="A19" s="7" t="s">
        <v>113</v>
      </c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"&amp;MIN(F21:F70)&amp;" до "&amp;MAX(F21:F70)</f>
        <v>Цена от 5760 до 288000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5760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11520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17280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23040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28800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34560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40320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46080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51840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57600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63360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69120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74880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80640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86400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92160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97920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103680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109440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115200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120960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126720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132480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138240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144000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149760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270</v>
      </c>
      <c r="C47" s="138"/>
      <c r="D47" s="138"/>
      <c r="E47" s="105"/>
      <c r="F47" s="106">
        <v>155520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271</v>
      </c>
      <c r="C48" s="138"/>
      <c r="D48" s="138"/>
      <c r="E48" s="105"/>
      <c r="F48" s="106">
        <v>161280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272</v>
      </c>
      <c r="C49" s="138"/>
      <c r="D49" s="138"/>
      <c r="E49" s="105"/>
      <c r="F49" s="106">
        <v>167040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273</v>
      </c>
      <c r="C50" s="138"/>
      <c r="D50" s="138"/>
      <c r="E50" s="105"/>
      <c r="F50" s="106">
        <v>172800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279</v>
      </c>
      <c r="C51" s="138"/>
      <c r="D51" s="138"/>
      <c r="E51" s="105"/>
      <c r="F51" s="106">
        <v>178560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280</v>
      </c>
      <c r="C52" s="138"/>
      <c r="D52" s="138"/>
      <c r="E52" s="105"/>
      <c r="F52" s="106">
        <v>184320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281</v>
      </c>
      <c r="C53" s="138"/>
      <c r="D53" s="138"/>
      <c r="E53" s="105"/>
      <c r="F53" s="106">
        <v>190080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282</v>
      </c>
      <c r="C54" s="138"/>
      <c r="D54" s="138"/>
      <c r="E54" s="105"/>
      <c r="F54" s="106">
        <v>195840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283</v>
      </c>
      <c r="C55" s="138"/>
      <c r="D55" s="138"/>
      <c r="E55" s="105"/>
      <c r="F55" s="106">
        <v>201600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284</v>
      </c>
      <c r="C56" s="138"/>
      <c r="D56" s="138"/>
      <c r="E56" s="105"/>
      <c r="F56" s="106">
        <v>207360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285</v>
      </c>
      <c r="C57" s="138"/>
      <c r="D57" s="138"/>
      <c r="E57" s="105"/>
      <c r="F57" s="106">
        <v>213120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286</v>
      </c>
      <c r="C58" s="138"/>
      <c r="D58" s="138"/>
      <c r="E58" s="105"/>
      <c r="F58" s="106">
        <v>218880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287</v>
      </c>
      <c r="C59" s="138"/>
      <c r="D59" s="138"/>
      <c r="E59" s="105"/>
      <c r="F59" s="106">
        <v>224640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288</v>
      </c>
      <c r="C60" s="138"/>
      <c r="D60" s="138"/>
      <c r="E60" s="105"/>
      <c r="F60" s="106">
        <v>230400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313</v>
      </c>
      <c r="C61" s="138"/>
      <c r="D61" s="138"/>
      <c r="E61" s="105"/>
      <c r="F61" s="106">
        <v>236160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314</v>
      </c>
      <c r="C62" s="138"/>
      <c r="D62" s="138"/>
      <c r="E62" s="105"/>
      <c r="F62" s="106">
        <v>241920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315</v>
      </c>
      <c r="C63" s="138"/>
      <c r="D63" s="138"/>
      <c r="E63" s="105"/>
      <c r="F63" s="106">
        <v>247680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316</v>
      </c>
      <c r="C64" s="138"/>
      <c r="D64" s="138"/>
      <c r="E64" s="105"/>
      <c r="F64" s="106">
        <v>253440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317</v>
      </c>
      <c r="C65" s="138"/>
      <c r="D65" s="138"/>
      <c r="E65" s="105"/>
      <c r="F65" s="106">
        <v>259200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318</v>
      </c>
      <c r="C66" s="138"/>
      <c r="D66" s="138"/>
      <c r="E66" s="105"/>
      <c r="F66" s="106">
        <v>264960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319</v>
      </c>
      <c r="C67" s="138"/>
      <c r="D67" s="138"/>
      <c r="E67" s="105"/>
      <c r="F67" s="106">
        <v>270720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320</v>
      </c>
      <c r="C68" s="138"/>
      <c r="D68" s="138"/>
      <c r="E68" s="105"/>
      <c r="F68" s="106">
        <v>276480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321</v>
      </c>
      <c r="C69" s="138"/>
      <c r="D69" s="138"/>
      <c r="E69" s="105"/>
      <c r="F69" s="106">
        <v>282240</v>
      </c>
      <c r="G69" s="107"/>
      <c r="H69" s="107"/>
      <c r="I69" s="107"/>
      <c r="J69" s="108"/>
    </row>
    <row r="70" spans="1:10" ht="36" customHeight="1" outlineLevel="1" thickBot="1" x14ac:dyDescent="0.3">
      <c r="A70" s="7"/>
      <c r="B70" s="140" t="s">
        <v>322</v>
      </c>
      <c r="C70" s="138"/>
      <c r="D70" s="138"/>
      <c r="E70" s="105"/>
      <c r="F70" s="106">
        <v>288000</v>
      </c>
      <c r="G70" s="107"/>
      <c r="H70" s="107"/>
      <c r="I70" s="107"/>
      <c r="J70" s="108"/>
    </row>
    <row r="71" spans="1:10" ht="36" customHeight="1" thickBot="1" x14ac:dyDescent="0.3">
      <c r="A71" s="7"/>
      <c r="B71" s="149" t="s">
        <v>140</v>
      </c>
      <c r="C71" s="150"/>
      <c r="D71" s="150"/>
      <c r="E71" s="151"/>
      <c r="F71" s="152" t="str">
        <f>"Цена от "&amp;MIN(F72:F93)&amp;" до "&amp;MAX(F72:F93)</f>
        <v>Цена от 12240 до 123840</v>
      </c>
      <c r="G71" s="153"/>
      <c r="H71" s="153"/>
      <c r="I71" s="153"/>
      <c r="J71" s="154"/>
    </row>
    <row r="72" spans="1:10" ht="36" customHeight="1" outlineLevel="1" x14ac:dyDescent="0.25">
      <c r="A72" s="7"/>
      <c r="B72" s="129" t="s">
        <v>141</v>
      </c>
      <c r="C72" s="155"/>
      <c r="D72" s="155"/>
      <c r="E72" s="156"/>
      <c r="F72" s="157">
        <v>12240</v>
      </c>
      <c r="G72" s="158"/>
      <c r="H72" s="158"/>
      <c r="I72" s="158"/>
      <c r="J72" s="159"/>
    </row>
    <row r="73" spans="1:10" ht="36" customHeight="1" outlineLevel="1" x14ac:dyDescent="0.25">
      <c r="A73" s="7"/>
      <c r="B73" s="140" t="s">
        <v>142</v>
      </c>
      <c r="C73" s="138"/>
      <c r="D73" s="138"/>
      <c r="E73" s="105"/>
      <c r="F73" s="106">
        <v>18000</v>
      </c>
      <c r="G73" s="107"/>
      <c r="H73" s="107"/>
      <c r="I73" s="107"/>
      <c r="J73" s="108"/>
    </row>
    <row r="74" spans="1:10" ht="36" customHeight="1" outlineLevel="1" x14ac:dyDescent="0.25">
      <c r="A74" s="7"/>
      <c r="B74" s="140" t="s">
        <v>143</v>
      </c>
      <c r="C74" s="138"/>
      <c r="D74" s="138"/>
      <c r="E74" s="105"/>
      <c r="F74" s="106">
        <v>14400</v>
      </c>
      <c r="G74" s="107"/>
      <c r="H74" s="107"/>
      <c r="I74" s="107"/>
      <c r="J74" s="108"/>
    </row>
    <row r="75" spans="1:10" ht="36" customHeight="1" outlineLevel="1" x14ac:dyDescent="0.25">
      <c r="A75" s="7"/>
      <c r="B75" s="140" t="s">
        <v>144</v>
      </c>
      <c r="C75" s="138"/>
      <c r="D75" s="138"/>
      <c r="E75" s="105"/>
      <c r="F75" s="106">
        <v>20160</v>
      </c>
      <c r="G75" s="107"/>
      <c r="H75" s="107"/>
      <c r="I75" s="107"/>
      <c r="J75" s="108"/>
    </row>
    <row r="76" spans="1:10" ht="36" customHeight="1" outlineLevel="1" x14ac:dyDescent="0.25">
      <c r="A76" s="7"/>
      <c r="B76" s="140" t="s">
        <v>145</v>
      </c>
      <c r="C76" s="138"/>
      <c r="D76" s="138"/>
      <c r="E76" s="105"/>
      <c r="F76" s="106">
        <v>25920</v>
      </c>
      <c r="G76" s="107"/>
      <c r="H76" s="107"/>
      <c r="I76" s="107"/>
      <c r="J76" s="108"/>
    </row>
    <row r="77" spans="1:10" ht="36" customHeight="1" outlineLevel="1" x14ac:dyDescent="0.25">
      <c r="A77" s="7"/>
      <c r="B77" s="140" t="s">
        <v>146</v>
      </c>
      <c r="C77" s="138"/>
      <c r="D77" s="138"/>
      <c r="E77" s="105"/>
      <c r="F77" s="106">
        <v>31680</v>
      </c>
      <c r="G77" s="107"/>
      <c r="H77" s="107"/>
      <c r="I77" s="107"/>
      <c r="J77" s="108"/>
    </row>
    <row r="78" spans="1:10" ht="36" customHeight="1" outlineLevel="1" x14ac:dyDescent="0.25">
      <c r="A78" s="7"/>
      <c r="B78" s="140" t="s">
        <v>147</v>
      </c>
      <c r="C78" s="138"/>
      <c r="D78" s="138"/>
      <c r="E78" s="105"/>
      <c r="F78" s="106">
        <v>37440</v>
      </c>
      <c r="G78" s="107"/>
      <c r="H78" s="107"/>
      <c r="I78" s="107"/>
      <c r="J78" s="108"/>
    </row>
    <row r="79" spans="1:10" ht="36" customHeight="1" outlineLevel="1" x14ac:dyDescent="0.25">
      <c r="A79" s="7"/>
      <c r="B79" s="140" t="s">
        <v>148</v>
      </c>
      <c r="C79" s="138"/>
      <c r="D79" s="138"/>
      <c r="E79" s="105"/>
      <c r="F79" s="106">
        <v>43200</v>
      </c>
      <c r="G79" s="107"/>
      <c r="H79" s="107"/>
      <c r="I79" s="107"/>
      <c r="J79" s="108"/>
    </row>
    <row r="80" spans="1:10" ht="36" customHeight="1" outlineLevel="1" x14ac:dyDescent="0.25">
      <c r="A80" s="7"/>
      <c r="B80" s="140" t="s">
        <v>149</v>
      </c>
      <c r="C80" s="138"/>
      <c r="D80" s="138"/>
      <c r="E80" s="105"/>
      <c r="F80" s="106">
        <v>48960</v>
      </c>
      <c r="G80" s="107"/>
      <c r="H80" s="107"/>
      <c r="I80" s="107"/>
      <c r="J80" s="108"/>
    </row>
    <row r="81" spans="1:10" ht="36" customHeight="1" outlineLevel="1" x14ac:dyDescent="0.25">
      <c r="A81" s="7"/>
      <c r="B81" s="140" t="s">
        <v>150</v>
      </c>
      <c r="C81" s="138"/>
      <c r="D81" s="138"/>
      <c r="E81" s="105"/>
      <c r="F81" s="106">
        <v>54720</v>
      </c>
      <c r="G81" s="107"/>
      <c r="H81" s="107"/>
      <c r="I81" s="107"/>
      <c r="J81" s="108"/>
    </row>
    <row r="82" spans="1:10" ht="36" customHeight="1" outlineLevel="1" x14ac:dyDescent="0.25">
      <c r="A82" s="7"/>
      <c r="B82" s="140" t="s">
        <v>151</v>
      </c>
      <c r="C82" s="138"/>
      <c r="D82" s="138"/>
      <c r="E82" s="105"/>
      <c r="F82" s="106">
        <v>60480</v>
      </c>
      <c r="G82" s="107"/>
      <c r="H82" s="107"/>
      <c r="I82" s="107"/>
      <c r="J82" s="108"/>
    </row>
    <row r="83" spans="1:10" ht="36" customHeight="1" outlineLevel="1" x14ac:dyDescent="0.25">
      <c r="A83" s="7"/>
      <c r="B83" s="140" t="s">
        <v>152</v>
      </c>
      <c r="C83" s="138"/>
      <c r="D83" s="138"/>
      <c r="E83" s="105"/>
      <c r="F83" s="106">
        <v>66240</v>
      </c>
      <c r="G83" s="107"/>
      <c r="H83" s="107"/>
      <c r="I83" s="107"/>
      <c r="J83" s="108"/>
    </row>
    <row r="84" spans="1:10" ht="36" customHeight="1" outlineLevel="1" x14ac:dyDescent="0.25">
      <c r="A84" s="7"/>
      <c r="B84" s="140" t="s">
        <v>153</v>
      </c>
      <c r="C84" s="138"/>
      <c r="D84" s="138"/>
      <c r="E84" s="105"/>
      <c r="F84" s="106">
        <v>72000</v>
      </c>
      <c r="G84" s="107"/>
      <c r="H84" s="107"/>
      <c r="I84" s="107"/>
      <c r="J84" s="108"/>
    </row>
    <row r="85" spans="1:10" ht="36" customHeight="1" outlineLevel="1" x14ac:dyDescent="0.25">
      <c r="A85" s="7"/>
      <c r="B85" s="140" t="s">
        <v>154</v>
      </c>
      <c r="C85" s="138"/>
      <c r="D85" s="138"/>
      <c r="E85" s="105"/>
      <c r="F85" s="106">
        <v>77760</v>
      </c>
      <c r="G85" s="107"/>
      <c r="H85" s="107"/>
      <c r="I85" s="107"/>
      <c r="J85" s="108"/>
    </row>
    <row r="86" spans="1:10" ht="36" customHeight="1" outlineLevel="1" x14ac:dyDescent="0.25">
      <c r="A86" s="7"/>
      <c r="B86" s="140" t="s">
        <v>155</v>
      </c>
      <c r="C86" s="138"/>
      <c r="D86" s="138"/>
      <c r="E86" s="105"/>
      <c r="F86" s="106">
        <v>83520</v>
      </c>
      <c r="G86" s="107"/>
      <c r="H86" s="107"/>
      <c r="I86" s="107"/>
      <c r="J86" s="108"/>
    </row>
    <row r="87" spans="1:10" ht="36" customHeight="1" outlineLevel="1" x14ac:dyDescent="0.25">
      <c r="A87" s="7"/>
      <c r="B87" s="140" t="s">
        <v>156</v>
      </c>
      <c r="C87" s="138"/>
      <c r="D87" s="138"/>
      <c r="E87" s="105"/>
      <c r="F87" s="106">
        <v>89280</v>
      </c>
      <c r="G87" s="107"/>
      <c r="H87" s="107"/>
      <c r="I87" s="107"/>
      <c r="J87" s="108"/>
    </row>
    <row r="88" spans="1:10" ht="36" customHeight="1" outlineLevel="1" x14ac:dyDescent="0.25">
      <c r="A88" s="7"/>
      <c r="B88" s="140" t="s">
        <v>157</v>
      </c>
      <c r="C88" s="138"/>
      <c r="D88" s="138"/>
      <c r="E88" s="105"/>
      <c r="F88" s="106">
        <v>95040</v>
      </c>
      <c r="G88" s="107"/>
      <c r="H88" s="107"/>
      <c r="I88" s="107"/>
      <c r="J88" s="108"/>
    </row>
    <row r="89" spans="1:10" ht="36" customHeight="1" outlineLevel="1" x14ac:dyDescent="0.25">
      <c r="A89" s="7"/>
      <c r="B89" s="140" t="s">
        <v>158</v>
      </c>
      <c r="C89" s="138"/>
      <c r="D89" s="138"/>
      <c r="E89" s="105"/>
      <c r="F89" s="106">
        <v>100800</v>
      </c>
      <c r="G89" s="107"/>
      <c r="H89" s="107"/>
      <c r="I89" s="107"/>
      <c r="J89" s="108"/>
    </row>
    <row r="90" spans="1:10" ht="36" customHeight="1" outlineLevel="1" x14ac:dyDescent="0.25">
      <c r="A90" s="7"/>
      <c r="B90" s="140" t="s">
        <v>159</v>
      </c>
      <c r="C90" s="138"/>
      <c r="D90" s="138"/>
      <c r="E90" s="105"/>
      <c r="F90" s="106">
        <v>106560</v>
      </c>
      <c r="G90" s="107"/>
      <c r="H90" s="107"/>
      <c r="I90" s="107"/>
      <c r="J90" s="108"/>
    </row>
    <row r="91" spans="1:10" ht="36" customHeight="1" outlineLevel="1" x14ac:dyDescent="0.25">
      <c r="A91" s="7"/>
      <c r="B91" s="140" t="s">
        <v>160</v>
      </c>
      <c r="C91" s="138"/>
      <c r="D91" s="138"/>
      <c r="E91" s="105"/>
      <c r="F91" s="106">
        <v>112320</v>
      </c>
      <c r="G91" s="107"/>
      <c r="H91" s="107"/>
      <c r="I91" s="107"/>
      <c r="J91" s="108"/>
    </row>
    <row r="92" spans="1:10" ht="36" customHeight="1" outlineLevel="1" x14ac:dyDescent="0.25">
      <c r="A92" s="7"/>
      <c r="B92" s="140" t="s">
        <v>161</v>
      </c>
      <c r="C92" s="138"/>
      <c r="D92" s="138"/>
      <c r="E92" s="105"/>
      <c r="F92" s="106">
        <v>118080</v>
      </c>
      <c r="G92" s="107"/>
      <c r="H92" s="107"/>
      <c r="I92" s="107"/>
      <c r="J92" s="108"/>
    </row>
    <row r="93" spans="1:10" ht="36" customHeight="1" outlineLevel="1" thickBot="1" x14ac:dyDescent="0.3">
      <c r="A93" s="7"/>
      <c r="B93" s="140" t="s">
        <v>162</v>
      </c>
      <c r="C93" s="138"/>
      <c r="D93" s="138"/>
      <c r="E93" s="105"/>
      <c r="F93" s="106">
        <v>123840</v>
      </c>
      <c r="G93" s="107"/>
      <c r="H93" s="107"/>
      <c r="I93" s="107"/>
      <c r="J93" s="108"/>
    </row>
    <row r="94" spans="1:10" ht="36" customHeight="1" thickBot="1" x14ac:dyDescent="0.3">
      <c r="A94" s="7"/>
      <c r="B94" s="149" t="s">
        <v>163</v>
      </c>
      <c r="C94" s="150"/>
      <c r="D94" s="150"/>
      <c r="E94" s="151"/>
      <c r="F94" s="152" t="str">
        <f>"Цена от "&amp;MIN(F95:F105)&amp;" до "&amp;MAX(F95:F105)</f>
        <v>Цена от 1800 до 47520</v>
      </c>
      <c r="G94" s="153"/>
      <c r="H94" s="153"/>
      <c r="I94" s="153"/>
      <c r="J94" s="154"/>
    </row>
    <row r="95" spans="1:10" ht="36" customHeight="1" x14ac:dyDescent="0.25">
      <c r="A95" s="7"/>
      <c r="B95" s="103" t="s">
        <v>164</v>
      </c>
      <c r="C95" s="104"/>
      <c r="D95" s="104"/>
      <c r="E95" s="105"/>
      <c r="F95" s="106">
        <v>4680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165</v>
      </c>
      <c r="C96" s="104"/>
      <c r="D96" s="104"/>
      <c r="E96" s="105"/>
      <c r="F96" s="106">
        <v>12960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237</v>
      </c>
      <c r="C97" s="104"/>
      <c r="D97" s="104"/>
      <c r="E97" s="105"/>
      <c r="F97" s="106">
        <v>2520</v>
      </c>
      <c r="G97" s="107"/>
      <c r="H97" s="107"/>
      <c r="I97" s="107"/>
      <c r="J97" s="108"/>
    </row>
    <row r="98" spans="1:10" ht="36" customHeight="1" x14ac:dyDescent="0.25">
      <c r="A98" s="7"/>
      <c r="B98" s="118" t="s">
        <v>167</v>
      </c>
      <c r="C98" s="119"/>
      <c r="D98" s="119"/>
      <c r="E98" s="120"/>
      <c r="F98" s="121">
        <v>47520</v>
      </c>
      <c r="G98" s="122"/>
      <c r="H98" s="122"/>
      <c r="I98" s="122"/>
      <c r="J98" s="123"/>
    </row>
    <row r="99" spans="1:10" ht="36" customHeight="1" x14ac:dyDescent="0.25">
      <c r="A99" s="7"/>
      <c r="B99" s="103" t="s">
        <v>168</v>
      </c>
      <c r="C99" s="104"/>
      <c r="D99" s="104"/>
      <c r="E99" s="105"/>
      <c r="F99" s="106">
        <v>9360</v>
      </c>
      <c r="G99" s="107"/>
      <c r="H99" s="107"/>
      <c r="I99" s="107"/>
      <c r="J99" s="108"/>
    </row>
    <row r="100" spans="1:10" ht="36" customHeight="1" x14ac:dyDescent="0.25">
      <c r="A100" s="7"/>
      <c r="B100" s="103" t="s">
        <v>169</v>
      </c>
      <c r="C100" s="104"/>
      <c r="D100" s="104"/>
      <c r="E100" s="105"/>
      <c r="F100" s="106">
        <v>31680</v>
      </c>
      <c r="G100" s="107"/>
      <c r="H100" s="107"/>
      <c r="I100" s="107"/>
      <c r="J100" s="108"/>
    </row>
    <row r="101" spans="1:10" ht="36" customHeight="1" x14ac:dyDescent="0.25">
      <c r="A101" s="7"/>
      <c r="B101" s="103" t="s">
        <v>170</v>
      </c>
      <c r="C101" s="104"/>
      <c r="D101" s="104"/>
      <c r="E101" s="105"/>
      <c r="F101" s="106">
        <v>1800</v>
      </c>
      <c r="G101" s="107"/>
      <c r="H101" s="107"/>
      <c r="I101" s="107"/>
      <c r="J101" s="108"/>
    </row>
    <row r="102" spans="1:10" ht="36" customHeight="1" x14ac:dyDescent="0.25">
      <c r="A102" s="7"/>
      <c r="B102" s="103" t="s">
        <v>171</v>
      </c>
      <c r="C102" s="104"/>
      <c r="D102" s="104"/>
      <c r="E102" s="105"/>
      <c r="F102" s="106">
        <v>1800</v>
      </c>
      <c r="G102" s="107"/>
      <c r="H102" s="107"/>
      <c r="I102" s="107"/>
      <c r="J102" s="108"/>
    </row>
    <row r="103" spans="1:10" ht="36" customHeight="1" x14ac:dyDescent="0.25">
      <c r="A103" s="7"/>
      <c r="B103" s="103" t="s">
        <v>172</v>
      </c>
      <c r="C103" s="104"/>
      <c r="D103" s="104"/>
      <c r="E103" s="105"/>
      <c r="F103" s="106">
        <v>3600</v>
      </c>
      <c r="G103" s="107"/>
      <c r="H103" s="107"/>
      <c r="I103" s="107"/>
      <c r="J103" s="108"/>
    </row>
    <row r="104" spans="1:10" ht="36" customHeight="1" x14ac:dyDescent="0.25">
      <c r="A104" s="7"/>
      <c r="B104" s="103" t="s">
        <v>173</v>
      </c>
      <c r="C104" s="104"/>
      <c r="D104" s="104"/>
      <c r="E104" s="105"/>
      <c r="F104" s="106">
        <v>5400</v>
      </c>
      <c r="G104" s="107"/>
      <c r="H104" s="107"/>
      <c r="I104" s="107"/>
      <c r="J104" s="108"/>
    </row>
    <row r="105" spans="1:10" ht="36" customHeight="1" thickBot="1" x14ac:dyDescent="0.3">
      <c r="A105" s="7"/>
      <c r="B105" s="103" t="s">
        <v>174</v>
      </c>
      <c r="C105" s="104"/>
      <c r="D105" s="104"/>
      <c r="E105" s="105"/>
      <c r="F105" s="106">
        <v>26640</v>
      </c>
      <c r="G105" s="107"/>
      <c r="H105" s="107"/>
      <c r="I105" s="107"/>
      <c r="J105" s="108"/>
    </row>
    <row r="106" spans="1:10" ht="54" customHeight="1" thickBot="1" x14ac:dyDescent="0.3">
      <c r="A106" s="7"/>
      <c r="B106" s="256" t="s">
        <v>238</v>
      </c>
      <c r="C106" s="257"/>
      <c r="D106" s="257"/>
      <c r="E106" s="258"/>
      <c r="F106" s="277" t="str">
        <f>"Цена от "&amp;MIN(F108,F112:J113,H146,F114:J125)&amp;" до "&amp;MAX(F108,F112:J113,H146,F114:J125)</f>
        <v>Цена от 3240 до 154800</v>
      </c>
      <c r="G106" s="278"/>
      <c r="H106" s="278"/>
      <c r="I106" s="278"/>
      <c r="J106" s="279"/>
    </row>
    <row r="107" spans="1:10" ht="24" thickBot="1" x14ac:dyDescent="0.3">
      <c r="A107" s="7"/>
      <c r="B107" s="97"/>
      <c r="C107" s="98"/>
      <c r="D107" s="98"/>
      <c r="E107" s="99"/>
      <c r="F107" s="100"/>
      <c r="G107" s="101"/>
      <c r="H107" s="101"/>
      <c r="I107" s="101"/>
      <c r="J107" s="102"/>
    </row>
    <row r="108" spans="1:10" ht="36" customHeight="1" x14ac:dyDescent="0.25">
      <c r="A108" s="7"/>
      <c r="B108" s="103" t="s">
        <v>176</v>
      </c>
      <c r="C108" s="104"/>
      <c r="D108" s="104"/>
      <c r="E108" s="105"/>
      <c r="F108" s="106">
        <v>25200</v>
      </c>
      <c r="G108" s="107"/>
      <c r="H108" s="107"/>
      <c r="I108" s="107"/>
      <c r="J108" s="108"/>
    </row>
    <row r="109" spans="1:10" ht="36" customHeight="1" x14ac:dyDescent="0.25">
      <c r="A109" s="7"/>
      <c r="B109" s="132" t="s">
        <v>177</v>
      </c>
      <c r="C109" s="133"/>
      <c r="D109" s="133"/>
      <c r="E109" s="134"/>
      <c r="F109" s="135">
        <v>2520</v>
      </c>
      <c r="G109" s="136"/>
      <c r="H109" s="136"/>
      <c r="I109" s="136"/>
      <c r="J109" s="137"/>
    </row>
    <row r="110" spans="1:10" ht="36" customHeight="1" thickBot="1" x14ac:dyDescent="0.3">
      <c r="A110" s="7"/>
      <c r="B110" s="132" t="s">
        <v>178</v>
      </c>
      <c r="C110" s="133"/>
      <c r="D110" s="133"/>
      <c r="E110" s="134"/>
      <c r="F110" s="135">
        <v>6300</v>
      </c>
      <c r="G110" s="136"/>
      <c r="H110" s="136"/>
      <c r="I110" s="136"/>
      <c r="J110" s="137"/>
    </row>
    <row r="111" spans="1:10" ht="24" thickBot="1" x14ac:dyDescent="0.3">
      <c r="A111" s="7"/>
      <c r="B111" s="97"/>
      <c r="C111" s="98"/>
      <c r="D111" s="98"/>
      <c r="E111" s="99"/>
      <c r="F111" s="100"/>
      <c r="G111" s="101"/>
      <c r="H111" s="101"/>
      <c r="I111" s="101"/>
      <c r="J111" s="102"/>
    </row>
    <row r="112" spans="1:10" ht="36" customHeight="1" x14ac:dyDescent="0.25">
      <c r="A112" s="7" t="s">
        <v>111</v>
      </c>
      <c r="B112" s="118" t="s">
        <v>179</v>
      </c>
      <c r="C112" s="119"/>
      <c r="D112" s="119"/>
      <c r="E112" s="120"/>
      <c r="F112" s="121">
        <v>29520</v>
      </c>
      <c r="G112" s="122"/>
      <c r="H112" s="122"/>
      <c r="I112" s="122"/>
      <c r="J112" s="123"/>
    </row>
    <row r="113" spans="1:10" ht="36" customHeight="1" x14ac:dyDescent="0.25">
      <c r="A113" s="7" t="s">
        <v>111</v>
      </c>
      <c r="B113" s="140" t="s">
        <v>180</v>
      </c>
      <c r="C113" s="141"/>
      <c r="D113" s="141"/>
      <c r="E113" s="142"/>
      <c r="F113" s="106">
        <v>71280</v>
      </c>
      <c r="G113" s="107"/>
      <c r="H113" s="107"/>
      <c r="I113" s="107"/>
      <c r="J113" s="108"/>
    </row>
    <row r="114" spans="1:10" ht="36" customHeight="1" x14ac:dyDescent="0.25">
      <c r="A114" s="7" t="s">
        <v>111</v>
      </c>
      <c r="B114" s="103" t="s">
        <v>181</v>
      </c>
      <c r="C114" s="104"/>
      <c r="D114" s="104"/>
      <c r="E114" s="105"/>
      <c r="F114" s="106">
        <v>95040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182</v>
      </c>
      <c r="C115" s="104"/>
      <c r="D115" s="104"/>
      <c r="E115" s="105"/>
      <c r="F115" s="106">
        <v>29520</v>
      </c>
      <c r="G115" s="107"/>
      <c r="H115" s="107"/>
      <c r="I115" s="107"/>
      <c r="J115" s="108"/>
    </row>
    <row r="116" spans="1:10" ht="36" customHeight="1" x14ac:dyDescent="0.25">
      <c r="A116" s="7" t="s">
        <v>111</v>
      </c>
      <c r="B116" s="103" t="s">
        <v>183</v>
      </c>
      <c r="C116" s="104"/>
      <c r="D116" s="104"/>
      <c r="E116" s="105"/>
      <c r="F116" s="106">
        <v>35424</v>
      </c>
      <c r="G116" s="107"/>
      <c r="H116" s="107"/>
      <c r="I116" s="107"/>
      <c r="J116" s="108"/>
    </row>
    <row r="117" spans="1:10" ht="36" customHeight="1" x14ac:dyDescent="0.25">
      <c r="A117" s="7" t="s">
        <v>111</v>
      </c>
      <c r="B117" s="103" t="s">
        <v>184</v>
      </c>
      <c r="C117" s="104"/>
      <c r="D117" s="104"/>
      <c r="E117" s="105"/>
      <c r="F117" s="106">
        <v>21420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185</v>
      </c>
      <c r="C118" s="104"/>
      <c r="D118" s="104"/>
      <c r="E118" s="105"/>
      <c r="F118" s="106">
        <v>33300</v>
      </c>
      <c r="G118" s="107"/>
      <c r="H118" s="107"/>
      <c r="I118" s="107"/>
      <c r="J118" s="108"/>
    </row>
    <row r="119" spans="1:10" ht="36" customHeight="1" x14ac:dyDescent="0.25">
      <c r="A119" s="7" t="s">
        <v>111</v>
      </c>
      <c r="B119" s="103" t="s">
        <v>186</v>
      </c>
      <c r="C119" s="104"/>
      <c r="D119" s="104"/>
      <c r="E119" s="105"/>
      <c r="F119" s="106">
        <v>47700</v>
      </c>
      <c r="G119" s="107"/>
      <c r="H119" s="107"/>
      <c r="I119" s="107"/>
      <c r="J119" s="108"/>
    </row>
    <row r="120" spans="1:10" ht="36" customHeight="1" x14ac:dyDescent="0.25">
      <c r="A120" s="7"/>
      <c r="B120" s="103" t="s">
        <v>187</v>
      </c>
      <c r="C120" s="104"/>
      <c r="D120" s="104"/>
      <c r="E120" s="105"/>
      <c r="F120" s="106">
        <v>103680</v>
      </c>
      <c r="G120" s="107"/>
      <c r="H120" s="107"/>
      <c r="I120" s="107"/>
      <c r="J120" s="108"/>
    </row>
    <row r="121" spans="1:10" ht="36" customHeight="1" x14ac:dyDescent="0.25">
      <c r="A121" s="7" t="s">
        <v>111</v>
      </c>
      <c r="B121" s="118" t="s">
        <v>188</v>
      </c>
      <c r="C121" s="119"/>
      <c r="D121" s="119"/>
      <c r="E121" s="120"/>
      <c r="F121" s="106">
        <v>3240</v>
      </c>
      <c r="G121" s="107"/>
      <c r="H121" s="107"/>
      <c r="I121" s="107"/>
      <c r="J121" s="108"/>
    </row>
    <row r="122" spans="1:10" ht="36" customHeight="1" x14ac:dyDescent="0.25">
      <c r="A122" s="7"/>
      <c r="B122" s="140" t="s">
        <v>189</v>
      </c>
      <c r="C122" s="141"/>
      <c r="D122" s="141"/>
      <c r="E122" s="142"/>
      <c r="F122" s="106">
        <v>31680</v>
      </c>
      <c r="G122" s="107"/>
      <c r="H122" s="107"/>
      <c r="I122" s="107"/>
      <c r="J122" s="108"/>
    </row>
    <row r="123" spans="1:10" ht="36" customHeight="1" x14ac:dyDescent="0.25">
      <c r="A123" s="7"/>
      <c r="B123" s="140" t="s">
        <v>190</v>
      </c>
      <c r="C123" s="141"/>
      <c r="D123" s="141"/>
      <c r="E123" s="142"/>
      <c r="F123" s="106">
        <v>26640</v>
      </c>
      <c r="G123" s="107"/>
      <c r="H123" s="107"/>
      <c r="I123" s="107"/>
      <c r="J123" s="108"/>
    </row>
    <row r="124" spans="1:10" ht="36" customHeight="1" x14ac:dyDescent="0.25">
      <c r="A124" s="7" t="s">
        <v>111</v>
      </c>
      <c r="B124" s="140" t="s">
        <v>191</v>
      </c>
      <c r="C124" s="141"/>
      <c r="D124" s="141"/>
      <c r="E124" s="142"/>
      <c r="F124" s="106">
        <v>154800</v>
      </c>
      <c r="G124" s="107"/>
      <c r="H124" s="107"/>
      <c r="I124" s="107"/>
      <c r="J124" s="108"/>
    </row>
    <row r="125" spans="1:10" ht="36" customHeight="1" x14ac:dyDescent="0.25">
      <c r="A125" s="7" t="s">
        <v>111</v>
      </c>
      <c r="B125" s="103" t="s">
        <v>192</v>
      </c>
      <c r="C125" s="104"/>
      <c r="D125" s="104"/>
      <c r="E125" s="105"/>
      <c r="F125" s="106">
        <v>52560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193</v>
      </c>
      <c r="C126" s="104"/>
      <c r="D126" s="104"/>
      <c r="E126" s="105"/>
      <c r="F126" s="106">
        <v>3060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194</v>
      </c>
      <c r="C127" s="104"/>
      <c r="D127" s="104"/>
      <c r="E127" s="105"/>
      <c r="F127" s="106">
        <v>72000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195</v>
      </c>
      <c r="C128" s="104"/>
      <c r="D128" s="104"/>
      <c r="E128" s="138"/>
      <c r="F128" s="106">
        <v>60030</v>
      </c>
      <c r="G128" s="107"/>
      <c r="H128" s="107"/>
      <c r="I128" s="107"/>
      <c r="J128" s="108"/>
    </row>
    <row r="129" spans="1:10" ht="36" customHeight="1" x14ac:dyDescent="0.25">
      <c r="A129" s="7" t="s">
        <v>113</v>
      </c>
      <c r="B129" s="103" t="s">
        <v>196</v>
      </c>
      <c r="C129" s="104"/>
      <c r="D129" s="104"/>
      <c r="E129" s="105"/>
      <c r="F129" s="106">
        <v>41760</v>
      </c>
      <c r="G129" s="107"/>
      <c r="H129" s="107"/>
      <c r="I129" s="107"/>
      <c r="J129" s="108"/>
    </row>
    <row r="130" spans="1:10" ht="36" customHeight="1" x14ac:dyDescent="0.25">
      <c r="A130" s="7" t="s">
        <v>113</v>
      </c>
      <c r="B130" s="103" t="s">
        <v>197</v>
      </c>
      <c r="C130" s="104"/>
      <c r="D130" s="104"/>
      <c r="E130" s="105"/>
      <c r="F130" s="106">
        <v>100080</v>
      </c>
      <c r="G130" s="107"/>
      <c r="H130" s="107"/>
      <c r="I130" s="107"/>
      <c r="J130" s="108"/>
    </row>
    <row r="131" spans="1:10" ht="36" customHeight="1" x14ac:dyDescent="0.25">
      <c r="A131" s="7" t="s">
        <v>113</v>
      </c>
      <c r="B131" s="103" t="s">
        <v>198</v>
      </c>
      <c r="C131" s="104"/>
      <c r="D131" s="104"/>
      <c r="E131" s="105"/>
      <c r="F131" s="106">
        <v>133200</v>
      </c>
      <c r="G131" s="107"/>
      <c r="H131" s="107"/>
      <c r="I131" s="107"/>
      <c r="J131" s="108"/>
    </row>
    <row r="132" spans="1:10" ht="36" customHeight="1" x14ac:dyDescent="0.25">
      <c r="A132" s="7" t="s">
        <v>113</v>
      </c>
      <c r="B132" s="103" t="s">
        <v>199</v>
      </c>
      <c r="C132" s="104"/>
      <c r="D132" s="104"/>
      <c r="E132" s="105"/>
      <c r="F132" s="106">
        <v>41760</v>
      </c>
      <c r="G132" s="107"/>
      <c r="H132" s="107"/>
      <c r="I132" s="107"/>
      <c r="J132" s="108"/>
    </row>
    <row r="133" spans="1:10" ht="36" customHeight="1" x14ac:dyDescent="0.25">
      <c r="A133" s="7" t="s">
        <v>113</v>
      </c>
      <c r="B133" s="132" t="s">
        <v>200</v>
      </c>
      <c r="C133" s="133"/>
      <c r="D133" s="133"/>
      <c r="E133" s="134"/>
      <c r="F133" s="135">
        <v>50112</v>
      </c>
      <c r="G133" s="136"/>
      <c r="H133" s="136"/>
      <c r="I133" s="136"/>
      <c r="J133" s="137"/>
    </row>
    <row r="134" spans="1:10" ht="36" customHeight="1" x14ac:dyDescent="0.25">
      <c r="A134" s="7" t="s">
        <v>113</v>
      </c>
      <c r="B134" s="103" t="s">
        <v>201</v>
      </c>
      <c r="C134" s="104"/>
      <c r="D134" s="104"/>
      <c r="E134" s="105"/>
      <c r="F134" s="106">
        <v>30240</v>
      </c>
      <c r="G134" s="107"/>
      <c r="H134" s="107"/>
      <c r="I134" s="107"/>
      <c r="J134" s="108"/>
    </row>
    <row r="135" spans="1:10" ht="36" customHeight="1" x14ac:dyDescent="0.25">
      <c r="A135" s="7" t="s">
        <v>113</v>
      </c>
      <c r="B135" s="103" t="s">
        <v>202</v>
      </c>
      <c r="C135" s="104"/>
      <c r="D135" s="104"/>
      <c r="E135" s="105"/>
      <c r="F135" s="106">
        <v>46800</v>
      </c>
      <c r="G135" s="107"/>
      <c r="H135" s="107"/>
      <c r="I135" s="107"/>
      <c r="J135" s="108"/>
    </row>
    <row r="136" spans="1:10" ht="36" customHeight="1" x14ac:dyDescent="0.25">
      <c r="A136" s="7" t="s">
        <v>113</v>
      </c>
      <c r="B136" s="103" t="s">
        <v>203</v>
      </c>
      <c r="C136" s="104"/>
      <c r="D136" s="104"/>
      <c r="E136" s="105"/>
      <c r="F136" s="106">
        <v>66960</v>
      </c>
      <c r="G136" s="107"/>
      <c r="H136" s="107"/>
      <c r="I136" s="107"/>
      <c r="J136" s="108"/>
    </row>
    <row r="137" spans="1:10" ht="36" customHeight="1" x14ac:dyDescent="0.25">
      <c r="A137" s="7" t="s">
        <v>113</v>
      </c>
      <c r="B137" s="103" t="s">
        <v>204</v>
      </c>
      <c r="C137" s="104"/>
      <c r="D137" s="104"/>
      <c r="E137" s="105"/>
      <c r="F137" s="106">
        <v>5040</v>
      </c>
      <c r="G137" s="107"/>
      <c r="H137" s="107"/>
      <c r="I137" s="107"/>
      <c r="J137" s="108"/>
    </row>
    <row r="138" spans="1:10" ht="36" customHeight="1" x14ac:dyDescent="0.25">
      <c r="A138" s="7" t="s">
        <v>113</v>
      </c>
      <c r="B138" s="103" t="s">
        <v>205</v>
      </c>
      <c r="C138" s="104"/>
      <c r="D138" s="104"/>
      <c r="E138" s="105"/>
      <c r="F138" s="106">
        <v>216720</v>
      </c>
      <c r="G138" s="107"/>
      <c r="H138" s="107"/>
      <c r="I138" s="107"/>
      <c r="J138" s="108"/>
    </row>
    <row r="139" spans="1:10" ht="36" customHeight="1" thickBot="1" x14ac:dyDescent="0.3">
      <c r="A139" s="7" t="s">
        <v>113</v>
      </c>
      <c r="B139" s="103" t="s">
        <v>206</v>
      </c>
      <c r="C139" s="104"/>
      <c r="D139" s="104"/>
      <c r="E139" s="105"/>
      <c r="F139" s="106">
        <v>74160</v>
      </c>
      <c r="G139" s="107"/>
      <c r="H139" s="107"/>
      <c r="I139" s="107"/>
      <c r="J139" s="108"/>
    </row>
    <row r="140" spans="1:10" ht="36" customHeight="1" thickBot="1" x14ac:dyDescent="0.3">
      <c r="A140" s="7"/>
      <c r="B140" s="38" t="s">
        <v>207</v>
      </c>
      <c r="C140" s="39"/>
      <c r="D140" s="39"/>
      <c r="E140" s="40"/>
      <c r="F140" s="277"/>
      <c r="G140" s="278"/>
      <c r="H140" s="278"/>
      <c r="I140" s="278"/>
      <c r="J140" s="279"/>
    </row>
    <row r="141" spans="1:10" ht="22.5" customHeight="1" thickBot="1" x14ac:dyDescent="0.3">
      <c r="A141" s="7" t="s">
        <v>111</v>
      </c>
      <c r="B141" s="190" t="s">
        <v>208</v>
      </c>
      <c r="C141" s="191"/>
      <c r="D141" s="191"/>
      <c r="E141" s="191"/>
      <c r="F141" s="191"/>
      <c r="G141" s="191"/>
      <c r="H141" s="191"/>
      <c r="I141" s="191"/>
      <c r="J141" s="192"/>
    </row>
    <row r="142" spans="1:10" ht="36" customHeight="1" x14ac:dyDescent="0.25">
      <c r="A142" s="7"/>
      <c r="B142" s="171" t="s">
        <v>209</v>
      </c>
      <c r="C142" s="193"/>
      <c r="D142" s="193"/>
      <c r="E142" s="194"/>
      <c r="F142" s="121">
        <v>60</v>
      </c>
      <c r="G142" s="122"/>
      <c r="H142" s="122"/>
      <c r="I142" s="122"/>
      <c r="J142" s="123"/>
    </row>
    <row r="143" spans="1:10" ht="36" customHeight="1" x14ac:dyDescent="0.25">
      <c r="A143" s="7"/>
      <c r="B143" s="103" t="s">
        <v>210</v>
      </c>
      <c r="C143" s="104"/>
      <c r="D143" s="104"/>
      <c r="E143" s="105"/>
      <c r="F143" s="106">
        <v>60</v>
      </c>
      <c r="G143" s="107"/>
      <c r="H143" s="107"/>
      <c r="I143" s="107"/>
      <c r="J143" s="108"/>
    </row>
    <row r="144" spans="1:10" ht="36" customHeight="1" thickBot="1" x14ac:dyDescent="0.3">
      <c r="A144" s="7"/>
      <c r="B144" s="103" t="s">
        <v>211</v>
      </c>
      <c r="C144" s="104"/>
      <c r="D144" s="104"/>
      <c r="E144" s="105"/>
      <c r="F144" s="106">
        <v>120</v>
      </c>
      <c r="G144" s="107"/>
      <c r="H144" s="107"/>
      <c r="I144" s="107"/>
      <c r="J144" s="108"/>
    </row>
    <row r="145" spans="1:10" ht="36" customHeight="1" thickBot="1" x14ac:dyDescent="0.3">
      <c r="A145" s="7"/>
      <c r="B145" s="112" t="s">
        <v>212</v>
      </c>
      <c r="C145" s="113"/>
      <c r="D145" s="113"/>
      <c r="E145" s="114"/>
      <c r="F145" s="277"/>
      <c r="G145" s="278"/>
      <c r="H145" s="278"/>
      <c r="I145" s="278"/>
      <c r="J145" s="279"/>
    </row>
    <row r="146" spans="1:10" ht="36" customHeight="1" x14ac:dyDescent="0.25">
      <c r="A146" s="7" t="s">
        <v>111</v>
      </c>
      <c r="B146" s="103" t="s">
        <v>213</v>
      </c>
      <c r="C146" s="104"/>
      <c r="D146" s="104"/>
      <c r="E146" s="105"/>
      <c r="F146" s="41">
        <f>H146*1.2</f>
        <v>14256</v>
      </c>
      <c r="G146" s="42">
        <f>H146*1.1</f>
        <v>13068.000000000002</v>
      </c>
      <c r="H146" s="42">
        <v>11880</v>
      </c>
      <c r="I146" s="42">
        <f>H146*0.75</f>
        <v>8910</v>
      </c>
      <c r="J146" s="43">
        <f>H146*0.5</f>
        <v>5940</v>
      </c>
    </row>
    <row r="147" spans="1:10" ht="36" customHeight="1" x14ac:dyDescent="0.25">
      <c r="A147" s="7" t="s">
        <v>111</v>
      </c>
      <c r="B147" s="103" t="s">
        <v>214</v>
      </c>
      <c r="C147" s="104"/>
      <c r="D147" s="104"/>
      <c r="E147" s="105"/>
      <c r="F147" s="106">
        <v>11880</v>
      </c>
      <c r="G147" s="107"/>
      <c r="H147" s="107"/>
      <c r="I147" s="107"/>
      <c r="J147" s="108"/>
    </row>
    <row r="148" spans="1:10" ht="36" customHeight="1" x14ac:dyDescent="0.25">
      <c r="A148" s="7" t="s">
        <v>111</v>
      </c>
      <c r="B148" s="103" t="s">
        <v>215</v>
      </c>
      <c r="C148" s="104"/>
      <c r="D148" s="104"/>
      <c r="E148" s="105"/>
      <c r="F148" s="106">
        <v>15300</v>
      </c>
      <c r="G148" s="107"/>
      <c r="H148" s="107"/>
      <c r="I148" s="107"/>
      <c r="J148" s="108"/>
    </row>
    <row r="149" spans="1:10" ht="36" customHeight="1" x14ac:dyDescent="0.25">
      <c r="A149" s="7" t="s">
        <v>113</v>
      </c>
      <c r="B149" s="103" t="s">
        <v>216</v>
      </c>
      <c r="C149" s="104"/>
      <c r="D149" s="104"/>
      <c r="E149" s="105"/>
      <c r="F149" s="41">
        <f>H149*1.2</f>
        <v>20736</v>
      </c>
      <c r="G149" s="42">
        <f>H149*1.1</f>
        <v>19008</v>
      </c>
      <c r="H149" s="42">
        <v>17280</v>
      </c>
      <c r="I149" s="42">
        <f>H149*0.75</f>
        <v>12960</v>
      </c>
      <c r="J149" s="43">
        <f>H149*0.5</f>
        <v>8640</v>
      </c>
    </row>
    <row r="150" spans="1:10" ht="36" customHeight="1" x14ac:dyDescent="0.25">
      <c r="A150" s="7" t="s">
        <v>113</v>
      </c>
      <c r="B150" s="103" t="s">
        <v>217</v>
      </c>
      <c r="C150" s="104"/>
      <c r="D150" s="104"/>
      <c r="E150" s="105"/>
      <c r="F150" s="106">
        <v>17280</v>
      </c>
      <c r="G150" s="107"/>
      <c r="H150" s="107"/>
      <c r="I150" s="107"/>
      <c r="J150" s="108"/>
    </row>
    <row r="151" spans="1:10" ht="36" customHeight="1" x14ac:dyDescent="0.25">
      <c r="A151" s="7" t="s">
        <v>113</v>
      </c>
      <c r="B151" s="103" t="s">
        <v>218</v>
      </c>
      <c r="C151" s="104"/>
      <c r="D151" s="104"/>
      <c r="E151" s="105"/>
      <c r="F151" s="106">
        <v>21600</v>
      </c>
      <c r="G151" s="107"/>
      <c r="H151" s="107"/>
      <c r="I151" s="107"/>
      <c r="J151" s="108"/>
    </row>
    <row r="152" spans="1:10" ht="36" customHeight="1" thickBot="1" x14ac:dyDescent="0.3">
      <c r="A152" s="7"/>
      <c r="B152" s="103" t="s">
        <v>219</v>
      </c>
      <c r="C152" s="104"/>
      <c r="D152" s="104"/>
      <c r="E152" s="105"/>
      <c r="F152" s="106">
        <v>11880</v>
      </c>
      <c r="G152" s="107"/>
      <c r="H152" s="107"/>
      <c r="I152" s="107"/>
      <c r="J152" s="108"/>
    </row>
    <row r="153" spans="1:10" ht="54" customHeight="1" thickBot="1" x14ac:dyDescent="0.3">
      <c r="A153" s="7"/>
      <c r="B153" s="112" t="s">
        <v>220</v>
      </c>
      <c r="C153" s="113"/>
      <c r="D153" s="113"/>
      <c r="E153" s="114"/>
      <c r="F153" s="115"/>
      <c r="G153" s="116"/>
      <c r="H153" s="116"/>
      <c r="I153" s="116"/>
      <c r="J153" s="117"/>
    </row>
    <row r="154" spans="1:10" ht="36" customHeight="1" x14ac:dyDescent="0.25">
      <c r="A154" s="7"/>
      <c r="B154" s="118" t="s">
        <v>221</v>
      </c>
      <c r="C154" s="119"/>
      <c r="D154" s="119"/>
      <c r="E154" s="120"/>
      <c r="F154" s="121">
        <v>10080</v>
      </c>
      <c r="G154" s="122"/>
      <c r="H154" s="122"/>
      <c r="I154" s="122"/>
      <c r="J154" s="123"/>
    </row>
    <row r="155" spans="1:10" ht="36" customHeight="1" x14ac:dyDescent="0.25">
      <c r="A155" s="7"/>
      <c r="B155" s="103" t="s">
        <v>222</v>
      </c>
      <c r="C155" s="104"/>
      <c r="D155" s="104"/>
      <c r="E155" s="105"/>
      <c r="F155" s="106">
        <v>19440</v>
      </c>
      <c r="G155" s="107"/>
      <c r="H155" s="107"/>
      <c r="I155" s="107"/>
      <c r="J155" s="108"/>
    </row>
    <row r="156" spans="1:10" ht="36" customHeight="1" x14ac:dyDescent="0.25">
      <c r="A156" s="7"/>
      <c r="B156" s="103" t="s">
        <v>223</v>
      </c>
      <c r="C156" s="104"/>
      <c r="D156" s="104"/>
      <c r="E156" s="105"/>
      <c r="F156" s="106">
        <v>24480</v>
      </c>
      <c r="G156" s="107"/>
      <c r="H156" s="107"/>
      <c r="I156" s="107"/>
      <c r="J156" s="108"/>
    </row>
    <row r="157" spans="1:10" ht="36" customHeight="1" x14ac:dyDescent="0.25">
      <c r="A157" s="7"/>
      <c r="B157" s="103" t="s">
        <v>224</v>
      </c>
      <c r="C157" s="104"/>
      <c r="D157" s="104"/>
      <c r="E157" s="105"/>
      <c r="F157" s="106">
        <v>720</v>
      </c>
      <c r="G157" s="107"/>
      <c r="H157" s="107"/>
      <c r="I157" s="107"/>
      <c r="J157" s="108"/>
    </row>
    <row r="158" spans="1:10" ht="36" customHeight="1" x14ac:dyDescent="0.25">
      <c r="A158" s="7"/>
      <c r="B158" s="103" t="s">
        <v>225</v>
      </c>
      <c r="C158" s="104"/>
      <c r="D158" s="104"/>
      <c r="E158" s="105"/>
      <c r="F158" s="106">
        <v>15120</v>
      </c>
      <c r="G158" s="107"/>
      <c r="H158" s="107"/>
      <c r="I158" s="107"/>
      <c r="J158" s="108"/>
    </row>
    <row r="159" spans="1:10" ht="36" customHeight="1" x14ac:dyDescent="0.25">
      <c r="A159" s="7"/>
      <c r="B159" s="103" t="s">
        <v>226</v>
      </c>
      <c r="C159" s="104"/>
      <c r="D159" s="104"/>
      <c r="E159" s="105"/>
      <c r="F159" s="106">
        <v>29520</v>
      </c>
      <c r="G159" s="107"/>
      <c r="H159" s="107"/>
      <c r="I159" s="107"/>
      <c r="J159" s="108"/>
    </row>
    <row r="160" spans="1:10" ht="36" customHeight="1" x14ac:dyDescent="0.25">
      <c r="A160" s="7"/>
      <c r="B160" s="103" t="s">
        <v>227</v>
      </c>
      <c r="C160" s="104"/>
      <c r="D160" s="104"/>
      <c r="E160" s="105"/>
      <c r="F160" s="106">
        <v>36720</v>
      </c>
      <c r="G160" s="107"/>
      <c r="H160" s="107"/>
      <c r="I160" s="107"/>
      <c r="J160" s="108"/>
    </row>
    <row r="161" spans="1:10" ht="36" customHeight="1" thickBot="1" x14ac:dyDescent="0.3">
      <c r="A161" s="7"/>
      <c r="B161" s="109" t="s">
        <v>228</v>
      </c>
      <c r="C161" s="110"/>
      <c r="D161" s="110"/>
      <c r="E161" s="111"/>
      <c r="F161" s="94">
        <v>720</v>
      </c>
      <c r="G161" s="95"/>
      <c r="H161" s="95"/>
      <c r="I161" s="95"/>
      <c r="J161" s="96"/>
    </row>
    <row r="162" spans="1:10" ht="36" customHeight="1" x14ac:dyDescent="0.25">
      <c r="A162" s="7"/>
      <c r="B162" s="304" t="s">
        <v>208</v>
      </c>
      <c r="C162" s="305"/>
      <c r="D162" s="305"/>
      <c r="E162" s="305"/>
      <c r="F162" s="305"/>
      <c r="G162" s="305"/>
      <c r="H162" s="305"/>
      <c r="I162" s="305"/>
      <c r="J162" s="306"/>
    </row>
    <row r="163" spans="1:10" ht="36" customHeight="1" thickBot="1" x14ac:dyDescent="0.3">
      <c r="A163" s="7"/>
      <c r="B163" s="329" t="s">
        <v>229</v>
      </c>
      <c r="C163" s="329"/>
      <c r="D163" s="329"/>
      <c r="E163" s="329"/>
      <c r="F163" s="318">
        <v>90</v>
      </c>
      <c r="G163" s="318"/>
      <c r="H163" s="318"/>
      <c r="I163" s="318"/>
      <c r="J163" s="319"/>
    </row>
    <row r="164" spans="1:10" ht="24" thickBot="1" x14ac:dyDescent="0.3">
      <c r="A164" s="7"/>
      <c r="B164" s="97"/>
      <c r="C164" s="98"/>
      <c r="D164" s="98"/>
      <c r="E164" s="99"/>
      <c r="F164" s="100"/>
      <c r="G164" s="101"/>
      <c r="H164" s="101"/>
      <c r="I164" s="101"/>
      <c r="J164" s="102"/>
    </row>
    <row r="165" spans="1:10" ht="18" customHeight="1" x14ac:dyDescent="0.25">
      <c r="A165" s="7"/>
      <c r="B165" s="27"/>
      <c r="C165" s="28"/>
      <c r="D165" s="28"/>
      <c r="E165" s="28"/>
      <c r="F165" s="29"/>
      <c r="G165" s="29"/>
      <c r="H165" s="29"/>
      <c r="I165" s="29"/>
      <c r="J165" s="29"/>
    </row>
    <row r="166" spans="1:10" ht="67.5" customHeight="1" x14ac:dyDescent="0.25">
      <c r="A166" s="7"/>
      <c r="B166" s="85" t="s">
        <v>274</v>
      </c>
      <c r="C166" s="85"/>
      <c r="D166" s="85"/>
      <c r="E166" s="85"/>
      <c r="F166" s="85"/>
      <c r="G166" s="85"/>
      <c r="H166" s="85"/>
      <c r="I166" s="85"/>
      <c r="J166" s="85"/>
    </row>
    <row r="167" spans="1:10" ht="40.5" customHeight="1" x14ac:dyDescent="0.25">
      <c r="A167" s="7"/>
      <c r="B167" s="85" t="s">
        <v>231</v>
      </c>
      <c r="C167" s="85"/>
      <c r="D167" s="85"/>
      <c r="E167" s="85"/>
      <c r="F167" s="85"/>
      <c r="G167" s="85"/>
      <c r="H167" s="85"/>
      <c r="I167" s="85"/>
      <c r="J167" s="85"/>
    </row>
    <row r="168" spans="1:10" ht="27" customHeight="1" x14ac:dyDescent="0.25">
      <c r="A168" s="7" t="s">
        <v>113</v>
      </c>
      <c r="B168" s="86" t="s">
        <v>232</v>
      </c>
      <c r="C168" s="86"/>
      <c r="D168" s="86"/>
      <c r="E168" s="86"/>
      <c r="F168" s="86"/>
      <c r="G168" s="86"/>
      <c r="H168" s="86"/>
      <c r="I168" s="86"/>
      <c r="J168" s="86"/>
    </row>
    <row r="169" spans="1:10" ht="40.5" customHeight="1" x14ac:dyDescent="0.25">
      <c r="A169" s="7"/>
      <c r="B169" s="87" t="s">
        <v>233</v>
      </c>
      <c r="C169" s="87"/>
      <c r="D169" s="87"/>
      <c r="E169" s="87"/>
      <c r="F169" s="87"/>
      <c r="G169" s="87"/>
      <c r="H169" s="87"/>
      <c r="I169" s="87"/>
      <c r="J169" s="87"/>
    </row>
    <row r="170" spans="1:10" ht="18" customHeight="1" x14ac:dyDescent="0.25">
      <c r="A170" s="7"/>
    </row>
  </sheetData>
  <sheetProtection selectLockedCells="1" selectUnlockedCells="1"/>
  <mergeCells count="318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38:E138"/>
    <mergeCell ref="F138:J138"/>
    <mergeCell ref="B139:E139"/>
    <mergeCell ref="F139:J139"/>
    <mergeCell ref="F140:J140"/>
    <mergeCell ref="B141:J141"/>
    <mergeCell ref="B135:E135"/>
    <mergeCell ref="F135:J135"/>
    <mergeCell ref="B136:E136"/>
    <mergeCell ref="F136:J136"/>
    <mergeCell ref="B137:E137"/>
    <mergeCell ref="F137:J137"/>
    <mergeCell ref="B145:E145"/>
    <mergeCell ref="F145:J145"/>
    <mergeCell ref="B146:E146"/>
    <mergeCell ref="B147:E147"/>
    <mergeCell ref="F147:J147"/>
    <mergeCell ref="B148:E148"/>
    <mergeCell ref="F148:J148"/>
    <mergeCell ref="B142:E142"/>
    <mergeCell ref="F142:J142"/>
    <mergeCell ref="B143:E143"/>
    <mergeCell ref="F143:J143"/>
    <mergeCell ref="B144:E144"/>
    <mergeCell ref="F144:J144"/>
    <mergeCell ref="B153:E153"/>
    <mergeCell ref="F153:J153"/>
    <mergeCell ref="B154:E154"/>
    <mergeCell ref="F154:J154"/>
    <mergeCell ref="B155:E155"/>
    <mergeCell ref="F155:J155"/>
    <mergeCell ref="B149:E149"/>
    <mergeCell ref="B150:E150"/>
    <mergeCell ref="F150:J150"/>
    <mergeCell ref="B151:E151"/>
    <mergeCell ref="F151:J151"/>
    <mergeCell ref="B152:E152"/>
    <mergeCell ref="F152:J152"/>
    <mergeCell ref="B159:E159"/>
    <mergeCell ref="F159:J159"/>
    <mergeCell ref="B160:E160"/>
    <mergeCell ref="F160:J160"/>
    <mergeCell ref="B161:E161"/>
    <mergeCell ref="F161:J161"/>
    <mergeCell ref="B156:E156"/>
    <mergeCell ref="F156:J156"/>
    <mergeCell ref="B157:E157"/>
    <mergeCell ref="F157:J157"/>
    <mergeCell ref="B158:E158"/>
    <mergeCell ref="F158:J158"/>
    <mergeCell ref="B167:J167"/>
    <mergeCell ref="B168:J168"/>
    <mergeCell ref="B169:J169"/>
    <mergeCell ref="B162:J162"/>
    <mergeCell ref="B163:E163"/>
    <mergeCell ref="F163:J163"/>
    <mergeCell ref="B164:E164"/>
    <mergeCell ref="F164:J164"/>
    <mergeCell ref="B166:J16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71"/>
  <sheetViews>
    <sheetView view="pageBreakPreview" zoomScale="53" zoomScaleNormal="60" zoomScaleSheetLayoutView="53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16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36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69422.399999999994</v>
      </c>
      <c r="G8" s="16">
        <f>H8*1.1</f>
        <v>63637.200000000004</v>
      </c>
      <c r="H8" s="16">
        <v>57852</v>
      </c>
      <c r="I8" s="16">
        <f>H8*0.75</f>
        <v>43389</v>
      </c>
      <c r="J8" s="16">
        <f>H8*0.5</f>
        <v>28926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97200</v>
      </c>
      <c r="G9" s="18">
        <f>H9*1.1</f>
        <v>89100</v>
      </c>
      <c r="H9" s="18">
        <v>81000</v>
      </c>
      <c r="I9" s="18">
        <f>H9*0.75</f>
        <v>60750</v>
      </c>
      <c r="J9" s="18">
        <f>H9*0.5</f>
        <v>40500</v>
      </c>
    </row>
    <row r="10" spans="1:10" ht="21.75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79768.800000000003</v>
      </c>
      <c r="G11" s="16">
        <f>H11*1.1</f>
        <v>73121.400000000009</v>
      </c>
      <c r="H11" s="16">
        <v>66474</v>
      </c>
      <c r="I11" s="16">
        <f>H11*0.75</f>
        <v>49855.5</v>
      </c>
      <c r="J11" s="16">
        <f>H11*0.5</f>
        <v>33237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111715.2</v>
      </c>
      <c r="G12" s="18">
        <f>H12*1.1</f>
        <v>102405.6</v>
      </c>
      <c r="H12" s="18">
        <v>93096</v>
      </c>
      <c r="I12" s="18">
        <f>H12*0.75</f>
        <v>69822</v>
      </c>
      <c r="J12" s="18">
        <f>H12*0.5</f>
        <v>46548</v>
      </c>
    </row>
    <row r="13" spans="1:10" ht="24" customHeight="1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13680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19440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1314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1872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"&amp;MIN(F21:F65)&amp;" до "&amp;MAX(F21:F65)</f>
        <v>Цена от 12456 до 560520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12456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24912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37368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49824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62280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74736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87192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99648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112104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124560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137016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149472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161928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174384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186840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199296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211752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224208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236664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249120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261576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274032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286488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298944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311400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323856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270</v>
      </c>
      <c r="C47" s="138"/>
      <c r="D47" s="138"/>
      <c r="E47" s="105"/>
      <c r="F47" s="106">
        <v>336312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271</v>
      </c>
      <c r="C48" s="138"/>
      <c r="D48" s="138"/>
      <c r="E48" s="105"/>
      <c r="F48" s="106">
        <v>348768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272</v>
      </c>
      <c r="C49" s="138"/>
      <c r="D49" s="138"/>
      <c r="E49" s="105"/>
      <c r="F49" s="106">
        <v>361224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273</v>
      </c>
      <c r="C50" s="138"/>
      <c r="D50" s="138"/>
      <c r="E50" s="105"/>
      <c r="F50" s="106">
        <v>373680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279</v>
      </c>
      <c r="C51" s="138"/>
      <c r="D51" s="138"/>
      <c r="E51" s="105"/>
      <c r="F51" s="106">
        <v>386136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280</v>
      </c>
      <c r="C52" s="138"/>
      <c r="D52" s="138"/>
      <c r="E52" s="105"/>
      <c r="F52" s="106">
        <v>398592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281</v>
      </c>
      <c r="C53" s="138"/>
      <c r="D53" s="138"/>
      <c r="E53" s="105"/>
      <c r="F53" s="106">
        <v>411048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282</v>
      </c>
      <c r="C54" s="138"/>
      <c r="D54" s="138"/>
      <c r="E54" s="105"/>
      <c r="F54" s="106">
        <v>423504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283</v>
      </c>
      <c r="C55" s="138"/>
      <c r="D55" s="138"/>
      <c r="E55" s="105"/>
      <c r="F55" s="106">
        <v>435960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284</v>
      </c>
      <c r="C56" s="138"/>
      <c r="D56" s="138"/>
      <c r="E56" s="105"/>
      <c r="F56" s="106">
        <v>448416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285</v>
      </c>
      <c r="C57" s="138"/>
      <c r="D57" s="138"/>
      <c r="E57" s="105"/>
      <c r="F57" s="106">
        <v>460872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286</v>
      </c>
      <c r="C58" s="138"/>
      <c r="D58" s="138"/>
      <c r="E58" s="105"/>
      <c r="F58" s="106">
        <v>473328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287</v>
      </c>
      <c r="C59" s="138"/>
      <c r="D59" s="138"/>
      <c r="E59" s="105"/>
      <c r="F59" s="106">
        <v>485784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288</v>
      </c>
      <c r="C60" s="138"/>
      <c r="D60" s="138"/>
      <c r="E60" s="105"/>
      <c r="F60" s="106">
        <v>498240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313</v>
      </c>
      <c r="C61" s="138"/>
      <c r="D61" s="138"/>
      <c r="E61" s="105"/>
      <c r="F61" s="106">
        <v>510696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314</v>
      </c>
      <c r="C62" s="138"/>
      <c r="D62" s="138"/>
      <c r="E62" s="105"/>
      <c r="F62" s="106">
        <v>523152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315</v>
      </c>
      <c r="C63" s="138"/>
      <c r="D63" s="138"/>
      <c r="E63" s="105"/>
      <c r="F63" s="106">
        <v>535608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316</v>
      </c>
      <c r="C64" s="138"/>
      <c r="D64" s="138"/>
      <c r="E64" s="105"/>
      <c r="F64" s="106">
        <v>548064</v>
      </c>
      <c r="G64" s="107"/>
      <c r="H64" s="107"/>
      <c r="I64" s="107"/>
      <c r="J64" s="108"/>
    </row>
    <row r="65" spans="1:10" ht="36" customHeight="1" outlineLevel="1" thickBot="1" x14ac:dyDescent="0.3">
      <c r="A65" s="7"/>
      <c r="B65" s="140" t="s">
        <v>317</v>
      </c>
      <c r="C65" s="138"/>
      <c r="D65" s="138"/>
      <c r="E65" s="105"/>
      <c r="F65" s="106">
        <v>560520</v>
      </c>
      <c r="G65" s="107"/>
      <c r="H65" s="107"/>
      <c r="I65" s="107"/>
      <c r="J65" s="108"/>
    </row>
    <row r="66" spans="1:10" ht="36" customHeight="1" thickBot="1" x14ac:dyDescent="0.3">
      <c r="A66" s="7"/>
      <c r="B66" s="149" t="s">
        <v>140</v>
      </c>
      <c r="C66" s="150"/>
      <c r="D66" s="150"/>
      <c r="E66" s="151"/>
      <c r="F66" s="152" t="str">
        <f>"Цена от "&amp;MIN(F67:F88)&amp;" до "&amp;MAX(F67:F88)</f>
        <v>Цена от 15552 до 267804</v>
      </c>
      <c r="G66" s="153"/>
      <c r="H66" s="153"/>
      <c r="I66" s="153"/>
      <c r="J66" s="154"/>
    </row>
    <row r="67" spans="1:10" ht="36" customHeight="1" outlineLevel="1" x14ac:dyDescent="0.25">
      <c r="A67" s="7"/>
      <c r="B67" s="129" t="s">
        <v>141</v>
      </c>
      <c r="C67" s="155"/>
      <c r="D67" s="155"/>
      <c r="E67" s="156"/>
      <c r="F67" s="157">
        <v>15552</v>
      </c>
      <c r="G67" s="158"/>
      <c r="H67" s="158"/>
      <c r="I67" s="158"/>
      <c r="J67" s="159"/>
    </row>
    <row r="68" spans="1:10" ht="36" customHeight="1" outlineLevel="1" x14ac:dyDescent="0.25">
      <c r="A68" s="7"/>
      <c r="B68" s="140" t="s">
        <v>142</v>
      </c>
      <c r="C68" s="138"/>
      <c r="D68" s="138"/>
      <c r="E68" s="105"/>
      <c r="F68" s="106">
        <v>23040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143</v>
      </c>
      <c r="C69" s="138"/>
      <c r="D69" s="138"/>
      <c r="E69" s="105"/>
      <c r="F69" s="106">
        <v>31140</v>
      </c>
      <c r="G69" s="107"/>
      <c r="H69" s="107"/>
      <c r="I69" s="107"/>
      <c r="J69" s="108"/>
    </row>
    <row r="70" spans="1:10" ht="36" customHeight="1" outlineLevel="1" x14ac:dyDescent="0.25">
      <c r="A70" s="7"/>
      <c r="B70" s="140" t="s">
        <v>144</v>
      </c>
      <c r="C70" s="138"/>
      <c r="D70" s="138"/>
      <c r="E70" s="105"/>
      <c r="F70" s="106">
        <v>43596</v>
      </c>
      <c r="G70" s="107"/>
      <c r="H70" s="107"/>
      <c r="I70" s="107"/>
      <c r="J70" s="108"/>
    </row>
    <row r="71" spans="1:10" ht="36" customHeight="1" outlineLevel="1" x14ac:dyDescent="0.25">
      <c r="A71" s="7"/>
      <c r="B71" s="140" t="s">
        <v>145</v>
      </c>
      <c r="C71" s="138"/>
      <c r="D71" s="138"/>
      <c r="E71" s="105"/>
      <c r="F71" s="106">
        <v>56052</v>
      </c>
      <c r="G71" s="107"/>
      <c r="H71" s="107"/>
      <c r="I71" s="107"/>
      <c r="J71" s="108"/>
    </row>
    <row r="72" spans="1:10" ht="36" customHeight="1" outlineLevel="1" x14ac:dyDescent="0.25">
      <c r="A72" s="7"/>
      <c r="B72" s="140" t="s">
        <v>146</v>
      </c>
      <c r="C72" s="138"/>
      <c r="D72" s="138"/>
      <c r="E72" s="105"/>
      <c r="F72" s="106">
        <v>68508</v>
      </c>
      <c r="G72" s="107"/>
      <c r="H72" s="107"/>
      <c r="I72" s="107"/>
      <c r="J72" s="108"/>
    </row>
    <row r="73" spans="1:10" ht="36" customHeight="1" outlineLevel="1" x14ac:dyDescent="0.25">
      <c r="A73" s="7"/>
      <c r="B73" s="140" t="s">
        <v>147</v>
      </c>
      <c r="C73" s="138"/>
      <c r="D73" s="138"/>
      <c r="E73" s="105"/>
      <c r="F73" s="106">
        <v>80964</v>
      </c>
      <c r="G73" s="107"/>
      <c r="H73" s="107"/>
      <c r="I73" s="107"/>
      <c r="J73" s="108"/>
    </row>
    <row r="74" spans="1:10" ht="36" customHeight="1" outlineLevel="1" x14ac:dyDescent="0.25">
      <c r="A74" s="7"/>
      <c r="B74" s="140" t="s">
        <v>148</v>
      </c>
      <c r="C74" s="138"/>
      <c r="D74" s="138"/>
      <c r="E74" s="105"/>
      <c r="F74" s="106">
        <v>93420</v>
      </c>
      <c r="G74" s="107"/>
      <c r="H74" s="107"/>
      <c r="I74" s="107"/>
      <c r="J74" s="108"/>
    </row>
    <row r="75" spans="1:10" ht="36" customHeight="1" outlineLevel="1" x14ac:dyDescent="0.25">
      <c r="A75" s="7"/>
      <c r="B75" s="140" t="s">
        <v>149</v>
      </c>
      <c r="C75" s="138"/>
      <c r="D75" s="138"/>
      <c r="E75" s="105"/>
      <c r="F75" s="106">
        <v>105876</v>
      </c>
      <c r="G75" s="107"/>
      <c r="H75" s="107"/>
      <c r="I75" s="107"/>
      <c r="J75" s="108"/>
    </row>
    <row r="76" spans="1:10" ht="36" customHeight="1" outlineLevel="1" x14ac:dyDescent="0.25">
      <c r="A76" s="7"/>
      <c r="B76" s="140" t="s">
        <v>150</v>
      </c>
      <c r="C76" s="138"/>
      <c r="D76" s="138"/>
      <c r="E76" s="105"/>
      <c r="F76" s="106">
        <v>118332</v>
      </c>
      <c r="G76" s="107"/>
      <c r="H76" s="107"/>
      <c r="I76" s="107"/>
      <c r="J76" s="108"/>
    </row>
    <row r="77" spans="1:10" ht="36" customHeight="1" outlineLevel="1" x14ac:dyDescent="0.25">
      <c r="A77" s="7"/>
      <c r="B77" s="140" t="s">
        <v>151</v>
      </c>
      <c r="C77" s="138"/>
      <c r="D77" s="138"/>
      <c r="E77" s="105"/>
      <c r="F77" s="106">
        <v>130788</v>
      </c>
      <c r="G77" s="107"/>
      <c r="H77" s="107"/>
      <c r="I77" s="107"/>
      <c r="J77" s="108"/>
    </row>
    <row r="78" spans="1:10" ht="36" customHeight="1" outlineLevel="1" x14ac:dyDescent="0.25">
      <c r="A78" s="7"/>
      <c r="B78" s="140" t="s">
        <v>152</v>
      </c>
      <c r="C78" s="138"/>
      <c r="D78" s="138"/>
      <c r="E78" s="105"/>
      <c r="F78" s="106">
        <v>143244</v>
      </c>
      <c r="G78" s="107"/>
      <c r="H78" s="107"/>
      <c r="I78" s="107"/>
      <c r="J78" s="108"/>
    </row>
    <row r="79" spans="1:10" ht="36" customHeight="1" outlineLevel="1" x14ac:dyDescent="0.25">
      <c r="A79" s="7"/>
      <c r="B79" s="140" t="s">
        <v>153</v>
      </c>
      <c r="C79" s="138"/>
      <c r="D79" s="138"/>
      <c r="E79" s="105"/>
      <c r="F79" s="106">
        <v>155700</v>
      </c>
      <c r="G79" s="107"/>
      <c r="H79" s="107"/>
      <c r="I79" s="107"/>
      <c r="J79" s="108"/>
    </row>
    <row r="80" spans="1:10" ht="36" customHeight="1" outlineLevel="1" x14ac:dyDescent="0.25">
      <c r="A80" s="7"/>
      <c r="B80" s="140" t="s">
        <v>154</v>
      </c>
      <c r="C80" s="138"/>
      <c r="D80" s="138"/>
      <c r="E80" s="105"/>
      <c r="F80" s="106">
        <v>168156</v>
      </c>
      <c r="G80" s="107"/>
      <c r="H80" s="107"/>
      <c r="I80" s="107"/>
      <c r="J80" s="108"/>
    </row>
    <row r="81" spans="1:10" ht="36" customHeight="1" outlineLevel="1" x14ac:dyDescent="0.25">
      <c r="A81" s="7"/>
      <c r="B81" s="140" t="s">
        <v>155</v>
      </c>
      <c r="C81" s="138"/>
      <c r="D81" s="138"/>
      <c r="E81" s="105"/>
      <c r="F81" s="106">
        <v>180612</v>
      </c>
      <c r="G81" s="107"/>
      <c r="H81" s="107"/>
      <c r="I81" s="107"/>
      <c r="J81" s="108"/>
    </row>
    <row r="82" spans="1:10" ht="36" customHeight="1" outlineLevel="1" x14ac:dyDescent="0.25">
      <c r="A82" s="7"/>
      <c r="B82" s="140" t="s">
        <v>156</v>
      </c>
      <c r="C82" s="138"/>
      <c r="D82" s="138"/>
      <c r="E82" s="105"/>
      <c r="F82" s="106">
        <v>193068</v>
      </c>
      <c r="G82" s="107"/>
      <c r="H82" s="107"/>
      <c r="I82" s="107"/>
      <c r="J82" s="108"/>
    </row>
    <row r="83" spans="1:10" ht="36" customHeight="1" outlineLevel="1" x14ac:dyDescent="0.25">
      <c r="A83" s="7"/>
      <c r="B83" s="140" t="s">
        <v>157</v>
      </c>
      <c r="C83" s="138"/>
      <c r="D83" s="138"/>
      <c r="E83" s="105"/>
      <c r="F83" s="106">
        <v>205524</v>
      </c>
      <c r="G83" s="107"/>
      <c r="H83" s="107"/>
      <c r="I83" s="107"/>
      <c r="J83" s="108"/>
    </row>
    <row r="84" spans="1:10" ht="36" customHeight="1" outlineLevel="1" x14ac:dyDescent="0.25">
      <c r="A84" s="7"/>
      <c r="B84" s="140" t="s">
        <v>158</v>
      </c>
      <c r="C84" s="138"/>
      <c r="D84" s="138"/>
      <c r="E84" s="105"/>
      <c r="F84" s="106">
        <v>217980</v>
      </c>
      <c r="G84" s="107"/>
      <c r="H84" s="107"/>
      <c r="I84" s="107"/>
      <c r="J84" s="108"/>
    </row>
    <row r="85" spans="1:10" ht="36" customHeight="1" outlineLevel="1" x14ac:dyDescent="0.25">
      <c r="A85" s="7"/>
      <c r="B85" s="140" t="s">
        <v>159</v>
      </c>
      <c r="C85" s="138"/>
      <c r="D85" s="138"/>
      <c r="E85" s="105"/>
      <c r="F85" s="106">
        <v>230436</v>
      </c>
      <c r="G85" s="107"/>
      <c r="H85" s="107"/>
      <c r="I85" s="107"/>
      <c r="J85" s="108"/>
    </row>
    <row r="86" spans="1:10" ht="36" customHeight="1" outlineLevel="1" x14ac:dyDescent="0.25">
      <c r="A86" s="7"/>
      <c r="B86" s="140" t="s">
        <v>160</v>
      </c>
      <c r="C86" s="138"/>
      <c r="D86" s="138"/>
      <c r="E86" s="105"/>
      <c r="F86" s="106">
        <v>242892</v>
      </c>
      <c r="G86" s="107"/>
      <c r="H86" s="107"/>
      <c r="I86" s="107"/>
      <c r="J86" s="108"/>
    </row>
    <row r="87" spans="1:10" ht="36" customHeight="1" outlineLevel="1" x14ac:dyDescent="0.25">
      <c r="A87" s="7"/>
      <c r="B87" s="140" t="s">
        <v>161</v>
      </c>
      <c r="C87" s="138"/>
      <c r="D87" s="138"/>
      <c r="E87" s="105"/>
      <c r="F87" s="106">
        <v>255348</v>
      </c>
      <c r="G87" s="107"/>
      <c r="H87" s="107"/>
      <c r="I87" s="107"/>
      <c r="J87" s="108"/>
    </row>
    <row r="88" spans="1:10" ht="36" customHeight="1" outlineLevel="1" thickBot="1" x14ac:dyDescent="0.3">
      <c r="A88" s="7"/>
      <c r="B88" s="140" t="s">
        <v>162</v>
      </c>
      <c r="C88" s="138"/>
      <c r="D88" s="138"/>
      <c r="E88" s="105"/>
      <c r="F88" s="106">
        <v>267804</v>
      </c>
      <c r="G88" s="107"/>
      <c r="H88" s="107"/>
      <c r="I88" s="107"/>
      <c r="J88" s="108"/>
    </row>
    <row r="89" spans="1:10" ht="36" customHeight="1" thickBot="1" x14ac:dyDescent="0.3">
      <c r="A89" s="7"/>
      <c r="B89" s="149" t="s">
        <v>163</v>
      </c>
      <c r="C89" s="150"/>
      <c r="D89" s="150"/>
      <c r="E89" s="151"/>
      <c r="F89" s="152" t="str">
        <f>"Цена от "&amp;MIN(F90:F100)&amp;" до "&amp;MAX(F90:F100)</f>
        <v>Цена от 2340 до 97920</v>
      </c>
      <c r="G89" s="153"/>
      <c r="H89" s="153"/>
      <c r="I89" s="153"/>
      <c r="J89" s="154"/>
    </row>
    <row r="90" spans="1:10" ht="36" customHeight="1" x14ac:dyDescent="0.25">
      <c r="A90" s="7"/>
      <c r="B90" s="103" t="s">
        <v>164</v>
      </c>
      <c r="C90" s="104"/>
      <c r="D90" s="104"/>
      <c r="E90" s="105"/>
      <c r="F90" s="106">
        <v>8604</v>
      </c>
      <c r="G90" s="107"/>
      <c r="H90" s="107"/>
      <c r="I90" s="107"/>
      <c r="J90" s="108"/>
    </row>
    <row r="91" spans="1:10" ht="36" customHeight="1" x14ac:dyDescent="0.25">
      <c r="A91" s="7"/>
      <c r="B91" s="103" t="s">
        <v>165</v>
      </c>
      <c r="C91" s="104"/>
      <c r="D91" s="104"/>
      <c r="E91" s="105"/>
      <c r="F91" s="106">
        <v>97920</v>
      </c>
      <c r="G91" s="107"/>
      <c r="H91" s="107"/>
      <c r="I91" s="107"/>
      <c r="J91" s="108"/>
    </row>
    <row r="92" spans="1:10" ht="36" customHeight="1" x14ac:dyDescent="0.25">
      <c r="A92" s="7"/>
      <c r="B92" s="103" t="s">
        <v>237</v>
      </c>
      <c r="C92" s="104"/>
      <c r="D92" s="104"/>
      <c r="E92" s="105"/>
      <c r="F92" s="106">
        <v>5400</v>
      </c>
      <c r="G92" s="107"/>
      <c r="H92" s="107"/>
      <c r="I92" s="107"/>
      <c r="J92" s="108"/>
    </row>
    <row r="93" spans="1:10" ht="36" customHeight="1" x14ac:dyDescent="0.25">
      <c r="A93" s="7"/>
      <c r="B93" s="118" t="s">
        <v>167</v>
      </c>
      <c r="C93" s="119"/>
      <c r="D93" s="119"/>
      <c r="E93" s="120"/>
      <c r="F93" s="121">
        <v>61740</v>
      </c>
      <c r="G93" s="122"/>
      <c r="H93" s="122"/>
      <c r="I93" s="122"/>
      <c r="J93" s="123"/>
    </row>
    <row r="94" spans="1:10" ht="36" customHeight="1" x14ac:dyDescent="0.25">
      <c r="A94" s="7"/>
      <c r="B94" s="103" t="s">
        <v>168</v>
      </c>
      <c r="C94" s="104"/>
      <c r="D94" s="104"/>
      <c r="E94" s="105"/>
      <c r="F94" s="106">
        <v>13140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169</v>
      </c>
      <c r="C95" s="104"/>
      <c r="D95" s="104"/>
      <c r="E95" s="105"/>
      <c r="F95" s="106">
        <v>36540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170</v>
      </c>
      <c r="C96" s="104"/>
      <c r="D96" s="104"/>
      <c r="E96" s="105"/>
      <c r="F96" s="106">
        <v>2340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171</v>
      </c>
      <c r="C97" s="104"/>
      <c r="D97" s="104"/>
      <c r="E97" s="105"/>
      <c r="F97" s="106">
        <v>2340</v>
      </c>
      <c r="G97" s="107"/>
      <c r="H97" s="107"/>
      <c r="I97" s="107"/>
      <c r="J97" s="108"/>
    </row>
    <row r="98" spans="1:10" ht="36" customHeight="1" x14ac:dyDescent="0.25">
      <c r="A98" s="7"/>
      <c r="B98" s="103" t="s">
        <v>172</v>
      </c>
      <c r="C98" s="104"/>
      <c r="D98" s="104"/>
      <c r="E98" s="105"/>
      <c r="F98" s="106">
        <v>4680</v>
      </c>
      <c r="G98" s="107"/>
      <c r="H98" s="107"/>
      <c r="I98" s="107"/>
      <c r="J98" s="108"/>
    </row>
    <row r="99" spans="1:10" ht="36" customHeight="1" x14ac:dyDescent="0.25">
      <c r="A99" s="7"/>
      <c r="B99" s="103" t="s">
        <v>173</v>
      </c>
      <c r="C99" s="104"/>
      <c r="D99" s="104"/>
      <c r="E99" s="105"/>
      <c r="F99" s="106">
        <v>7020</v>
      </c>
      <c r="G99" s="107"/>
      <c r="H99" s="107"/>
      <c r="I99" s="107"/>
      <c r="J99" s="108"/>
    </row>
    <row r="100" spans="1:10" ht="36" customHeight="1" thickBot="1" x14ac:dyDescent="0.3">
      <c r="A100" s="7"/>
      <c r="B100" s="103" t="s">
        <v>174</v>
      </c>
      <c r="C100" s="104"/>
      <c r="D100" s="104"/>
      <c r="E100" s="105"/>
      <c r="F100" s="106">
        <v>38340</v>
      </c>
      <c r="G100" s="107"/>
      <c r="H100" s="107"/>
      <c r="I100" s="107"/>
      <c r="J100" s="108"/>
    </row>
    <row r="101" spans="1:10" ht="54" customHeight="1" thickBot="1" x14ac:dyDescent="0.3">
      <c r="A101" s="7"/>
      <c r="B101" s="256" t="s">
        <v>238</v>
      </c>
      <c r="C101" s="257"/>
      <c r="D101" s="257"/>
      <c r="E101" s="258"/>
      <c r="F101" s="277" t="str">
        <f>"Цена от "&amp;MIN(F103,F107:F120)&amp;" до "&amp;MAX(F103,F107:F120)</f>
        <v>Цена от 3240 до 787140</v>
      </c>
      <c r="G101" s="278"/>
      <c r="H101" s="278"/>
      <c r="I101" s="278"/>
      <c r="J101" s="279"/>
    </row>
    <row r="102" spans="1:10" ht="24" customHeight="1" thickBot="1" x14ac:dyDescent="0.3">
      <c r="A102" s="7"/>
      <c r="B102" s="97"/>
      <c r="C102" s="98"/>
      <c r="D102" s="98"/>
      <c r="E102" s="99"/>
      <c r="F102" s="100"/>
      <c r="G102" s="101"/>
      <c r="H102" s="101"/>
      <c r="I102" s="101"/>
      <c r="J102" s="102"/>
    </row>
    <row r="103" spans="1:10" ht="36" customHeight="1" x14ac:dyDescent="0.25">
      <c r="A103" s="7"/>
      <c r="B103" s="103" t="s">
        <v>176</v>
      </c>
      <c r="C103" s="104"/>
      <c r="D103" s="104"/>
      <c r="E103" s="105"/>
      <c r="F103" s="106">
        <v>78624</v>
      </c>
      <c r="G103" s="107"/>
      <c r="H103" s="107"/>
      <c r="I103" s="107"/>
      <c r="J103" s="108"/>
    </row>
    <row r="104" spans="1:10" ht="36" customHeight="1" x14ac:dyDescent="0.25">
      <c r="A104" s="7"/>
      <c r="B104" s="132" t="s">
        <v>177</v>
      </c>
      <c r="C104" s="133"/>
      <c r="D104" s="133"/>
      <c r="E104" s="134"/>
      <c r="F104" s="106">
        <v>7862.4</v>
      </c>
      <c r="G104" s="107"/>
      <c r="H104" s="107"/>
      <c r="I104" s="107"/>
      <c r="J104" s="108"/>
    </row>
    <row r="105" spans="1:10" ht="36" customHeight="1" thickBot="1" x14ac:dyDescent="0.3">
      <c r="A105" s="7"/>
      <c r="B105" s="132" t="s">
        <v>178</v>
      </c>
      <c r="C105" s="133"/>
      <c r="D105" s="133"/>
      <c r="E105" s="134"/>
      <c r="F105" s="106">
        <v>19656</v>
      </c>
      <c r="G105" s="107"/>
      <c r="H105" s="107"/>
      <c r="I105" s="107"/>
      <c r="J105" s="108"/>
    </row>
    <row r="106" spans="1:10" ht="24" customHeight="1" thickBot="1" x14ac:dyDescent="0.3">
      <c r="A106" s="7"/>
      <c r="B106" s="97"/>
      <c r="C106" s="98"/>
      <c r="D106" s="98"/>
      <c r="E106" s="99"/>
      <c r="F106" s="100"/>
      <c r="G106" s="101"/>
      <c r="H106" s="101"/>
      <c r="I106" s="101"/>
      <c r="J106" s="102"/>
    </row>
    <row r="107" spans="1:10" ht="36" customHeight="1" x14ac:dyDescent="0.25">
      <c r="A107" s="7" t="s">
        <v>111</v>
      </c>
      <c r="B107" s="103" t="s">
        <v>179</v>
      </c>
      <c r="C107" s="104"/>
      <c r="D107" s="104"/>
      <c r="E107" s="105"/>
      <c r="F107" s="106">
        <v>153540</v>
      </c>
      <c r="G107" s="107"/>
      <c r="H107" s="107"/>
      <c r="I107" s="107"/>
      <c r="J107" s="108"/>
    </row>
    <row r="108" spans="1:10" ht="36" customHeight="1" x14ac:dyDescent="0.25">
      <c r="A108" s="7" t="s">
        <v>111</v>
      </c>
      <c r="B108" s="140" t="s">
        <v>180</v>
      </c>
      <c r="C108" s="141"/>
      <c r="D108" s="141"/>
      <c r="E108" s="142"/>
      <c r="F108" s="247">
        <v>97740</v>
      </c>
      <c r="G108" s="309"/>
      <c r="H108" s="309"/>
      <c r="I108" s="309"/>
      <c r="J108" s="310"/>
    </row>
    <row r="109" spans="1:10" ht="36" customHeight="1" x14ac:dyDescent="0.25">
      <c r="A109" s="7"/>
      <c r="B109" s="103" t="s">
        <v>290</v>
      </c>
      <c r="C109" s="104"/>
      <c r="D109" s="104"/>
      <c r="E109" s="105"/>
      <c r="F109" s="106">
        <v>787140</v>
      </c>
      <c r="G109" s="107"/>
      <c r="H109" s="107"/>
      <c r="I109" s="107"/>
      <c r="J109" s="108"/>
    </row>
    <row r="110" spans="1:10" ht="36" customHeight="1" x14ac:dyDescent="0.25">
      <c r="A110" s="7" t="s">
        <v>111</v>
      </c>
      <c r="B110" s="103" t="s">
        <v>181</v>
      </c>
      <c r="C110" s="104"/>
      <c r="D110" s="104"/>
      <c r="E110" s="105"/>
      <c r="F110" s="106">
        <v>362340</v>
      </c>
      <c r="G110" s="107"/>
      <c r="H110" s="107"/>
      <c r="I110" s="107"/>
      <c r="J110" s="108"/>
    </row>
    <row r="111" spans="1:10" ht="36" customHeight="1" x14ac:dyDescent="0.25">
      <c r="A111" s="7" t="s">
        <v>111</v>
      </c>
      <c r="B111" s="103" t="s">
        <v>182</v>
      </c>
      <c r="C111" s="104"/>
      <c r="D111" s="104"/>
      <c r="E111" s="105"/>
      <c r="F111" s="106">
        <v>79740</v>
      </c>
      <c r="G111" s="107"/>
      <c r="H111" s="107"/>
      <c r="I111" s="107"/>
      <c r="J111" s="108"/>
    </row>
    <row r="112" spans="1:10" ht="36" customHeight="1" x14ac:dyDescent="0.25">
      <c r="A112" s="7" t="s">
        <v>111</v>
      </c>
      <c r="B112" s="103" t="s">
        <v>183</v>
      </c>
      <c r="C112" s="104"/>
      <c r="D112" s="104"/>
      <c r="E112" s="105"/>
      <c r="F112" s="106">
        <v>95688</v>
      </c>
      <c r="G112" s="107"/>
      <c r="H112" s="107"/>
      <c r="I112" s="107"/>
      <c r="J112" s="108"/>
    </row>
    <row r="113" spans="1:10" ht="36" customHeight="1" x14ac:dyDescent="0.25">
      <c r="A113" s="7" t="s">
        <v>111</v>
      </c>
      <c r="B113" s="103" t="s">
        <v>184</v>
      </c>
      <c r="C113" s="104"/>
      <c r="D113" s="104"/>
      <c r="E113" s="105"/>
      <c r="F113" s="106">
        <v>108540</v>
      </c>
      <c r="G113" s="107"/>
      <c r="H113" s="107"/>
      <c r="I113" s="107"/>
      <c r="J113" s="108"/>
    </row>
    <row r="114" spans="1:10" ht="36" customHeight="1" x14ac:dyDescent="0.25">
      <c r="A114" s="7" t="s">
        <v>111</v>
      </c>
      <c r="B114" s="103" t="s">
        <v>185</v>
      </c>
      <c r="C114" s="104"/>
      <c r="D114" s="104"/>
      <c r="E114" s="105"/>
      <c r="F114" s="106">
        <v>140940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186</v>
      </c>
      <c r="C115" s="104"/>
      <c r="D115" s="104"/>
      <c r="E115" s="105"/>
      <c r="F115" s="106">
        <v>418140</v>
      </c>
      <c r="G115" s="107"/>
      <c r="H115" s="107"/>
      <c r="I115" s="107"/>
      <c r="J115" s="108"/>
    </row>
    <row r="116" spans="1:10" ht="36" customHeight="1" x14ac:dyDescent="0.25">
      <c r="A116" s="7"/>
      <c r="B116" s="103" t="s">
        <v>187</v>
      </c>
      <c r="C116" s="104"/>
      <c r="D116" s="104"/>
      <c r="E116" s="105"/>
      <c r="F116" s="106">
        <v>177552</v>
      </c>
      <c r="G116" s="107"/>
      <c r="H116" s="107"/>
      <c r="I116" s="107"/>
      <c r="J116" s="108"/>
    </row>
    <row r="117" spans="1:10" ht="36" customHeight="1" x14ac:dyDescent="0.25">
      <c r="A117" s="7" t="s">
        <v>111</v>
      </c>
      <c r="B117" s="118" t="s">
        <v>188</v>
      </c>
      <c r="C117" s="119"/>
      <c r="D117" s="119"/>
      <c r="E117" s="120"/>
      <c r="F117" s="106">
        <v>3240</v>
      </c>
      <c r="G117" s="107"/>
      <c r="H117" s="107"/>
      <c r="I117" s="107"/>
      <c r="J117" s="108"/>
    </row>
    <row r="118" spans="1:10" ht="36" customHeight="1" x14ac:dyDescent="0.25">
      <c r="A118" s="7"/>
      <c r="B118" s="103" t="s">
        <v>189</v>
      </c>
      <c r="C118" s="104"/>
      <c r="D118" s="104"/>
      <c r="E118" s="105"/>
      <c r="F118" s="106">
        <v>83340</v>
      </c>
      <c r="G118" s="107"/>
      <c r="H118" s="107"/>
      <c r="I118" s="107"/>
      <c r="J118" s="108"/>
    </row>
    <row r="119" spans="1:10" ht="36" customHeight="1" x14ac:dyDescent="0.25">
      <c r="B119" s="103" t="s">
        <v>190</v>
      </c>
      <c r="C119" s="104"/>
      <c r="D119" s="104"/>
      <c r="E119" s="105"/>
      <c r="F119" s="106">
        <v>70740</v>
      </c>
      <c r="G119" s="107"/>
      <c r="H119" s="107"/>
      <c r="I119" s="107"/>
      <c r="J119" s="108"/>
    </row>
    <row r="120" spans="1:10" ht="36" customHeight="1" x14ac:dyDescent="0.25">
      <c r="A120" s="7" t="s">
        <v>111</v>
      </c>
      <c r="B120" s="103" t="s">
        <v>192</v>
      </c>
      <c r="C120" s="104"/>
      <c r="D120" s="104"/>
      <c r="E120" s="105"/>
      <c r="F120" s="106">
        <v>284940</v>
      </c>
      <c r="G120" s="107"/>
      <c r="H120" s="107"/>
      <c r="I120" s="107"/>
      <c r="J120" s="108"/>
    </row>
    <row r="121" spans="1:10" ht="36" customHeight="1" x14ac:dyDescent="0.25">
      <c r="A121" s="7"/>
      <c r="B121" s="103" t="s">
        <v>193</v>
      </c>
      <c r="C121" s="104"/>
      <c r="D121" s="104"/>
      <c r="E121" s="105"/>
      <c r="F121" s="106">
        <v>8622</v>
      </c>
      <c r="G121" s="107"/>
      <c r="H121" s="107"/>
      <c r="I121" s="107"/>
      <c r="J121" s="108"/>
    </row>
    <row r="122" spans="1:10" ht="36" customHeight="1" x14ac:dyDescent="0.25">
      <c r="A122" s="7"/>
      <c r="B122" s="103" t="s">
        <v>194</v>
      </c>
      <c r="C122" s="104"/>
      <c r="D122" s="104"/>
      <c r="E122" s="105"/>
      <c r="F122" s="106">
        <v>96300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195</v>
      </c>
      <c r="C123" s="104"/>
      <c r="D123" s="104"/>
      <c r="E123" s="138"/>
      <c r="F123" s="106">
        <v>60030</v>
      </c>
      <c r="G123" s="107"/>
      <c r="H123" s="107"/>
      <c r="I123" s="107"/>
      <c r="J123" s="108"/>
    </row>
    <row r="124" spans="1:10" ht="36" customHeight="1" x14ac:dyDescent="0.25">
      <c r="A124" s="7" t="s">
        <v>113</v>
      </c>
      <c r="B124" s="103" t="s">
        <v>196</v>
      </c>
      <c r="C124" s="104"/>
      <c r="D124" s="104"/>
      <c r="E124" s="105"/>
      <c r="F124" s="106">
        <v>215280</v>
      </c>
      <c r="G124" s="107"/>
      <c r="H124" s="107"/>
      <c r="I124" s="107"/>
      <c r="J124" s="108"/>
    </row>
    <row r="125" spans="1:10" ht="36" customHeight="1" x14ac:dyDescent="0.25">
      <c r="A125" s="7" t="s">
        <v>113</v>
      </c>
      <c r="B125" s="103" t="s">
        <v>197</v>
      </c>
      <c r="C125" s="104"/>
      <c r="D125" s="104"/>
      <c r="E125" s="105"/>
      <c r="F125" s="106">
        <v>137520</v>
      </c>
      <c r="G125" s="107"/>
      <c r="H125" s="107"/>
      <c r="I125" s="107"/>
      <c r="J125" s="108"/>
    </row>
    <row r="126" spans="1:10" ht="36" customHeight="1" x14ac:dyDescent="0.25">
      <c r="A126" s="7" t="s">
        <v>113</v>
      </c>
      <c r="B126" s="103" t="s">
        <v>198</v>
      </c>
      <c r="C126" s="104"/>
      <c r="D126" s="104"/>
      <c r="E126" s="105"/>
      <c r="F126" s="106">
        <v>507600</v>
      </c>
      <c r="G126" s="107"/>
      <c r="H126" s="107"/>
      <c r="I126" s="107"/>
      <c r="J126" s="108"/>
    </row>
    <row r="127" spans="1:10" ht="36" customHeight="1" x14ac:dyDescent="0.25">
      <c r="A127" s="7" t="s">
        <v>113</v>
      </c>
      <c r="B127" s="103" t="s">
        <v>199</v>
      </c>
      <c r="C127" s="104"/>
      <c r="D127" s="104"/>
      <c r="E127" s="105"/>
      <c r="F127" s="106">
        <v>112320</v>
      </c>
      <c r="G127" s="107"/>
      <c r="H127" s="107"/>
      <c r="I127" s="107"/>
      <c r="J127" s="108"/>
    </row>
    <row r="128" spans="1:10" ht="36" customHeight="1" x14ac:dyDescent="0.25">
      <c r="A128" s="7" t="s">
        <v>113</v>
      </c>
      <c r="B128" s="132" t="s">
        <v>200</v>
      </c>
      <c r="C128" s="133"/>
      <c r="D128" s="133"/>
      <c r="E128" s="134"/>
      <c r="F128" s="135">
        <v>134784</v>
      </c>
      <c r="G128" s="136"/>
      <c r="H128" s="136"/>
      <c r="I128" s="136"/>
      <c r="J128" s="137"/>
    </row>
    <row r="129" spans="1:10" ht="36" customHeight="1" x14ac:dyDescent="0.25">
      <c r="A129" s="7" t="s">
        <v>113</v>
      </c>
      <c r="B129" s="103" t="s">
        <v>201</v>
      </c>
      <c r="C129" s="104"/>
      <c r="D129" s="104"/>
      <c r="E129" s="105"/>
      <c r="F129" s="106">
        <v>152640</v>
      </c>
      <c r="G129" s="107"/>
      <c r="H129" s="107"/>
      <c r="I129" s="107"/>
      <c r="J129" s="108"/>
    </row>
    <row r="130" spans="1:10" ht="36" customHeight="1" x14ac:dyDescent="0.25">
      <c r="A130" s="7" t="s">
        <v>113</v>
      </c>
      <c r="B130" s="103" t="s">
        <v>202</v>
      </c>
      <c r="C130" s="104"/>
      <c r="D130" s="104"/>
      <c r="E130" s="105"/>
      <c r="F130" s="106">
        <v>198000</v>
      </c>
      <c r="G130" s="107"/>
      <c r="H130" s="107"/>
      <c r="I130" s="107"/>
      <c r="J130" s="108"/>
    </row>
    <row r="131" spans="1:10" ht="36" customHeight="1" x14ac:dyDescent="0.25">
      <c r="A131" s="7" t="s">
        <v>113</v>
      </c>
      <c r="B131" s="103" t="s">
        <v>203</v>
      </c>
      <c r="C131" s="104"/>
      <c r="D131" s="104"/>
      <c r="E131" s="105"/>
      <c r="F131" s="106">
        <v>586080</v>
      </c>
      <c r="G131" s="107"/>
      <c r="H131" s="107"/>
      <c r="I131" s="107"/>
      <c r="J131" s="108"/>
    </row>
    <row r="132" spans="1:10" ht="36" customHeight="1" x14ac:dyDescent="0.25">
      <c r="A132" s="7" t="s">
        <v>113</v>
      </c>
      <c r="B132" s="118" t="s">
        <v>204</v>
      </c>
      <c r="C132" s="119"/>
      <c r="D132" s="119"/>
      <c r="E132" s="120"/>
      <c r="F132" s="106">
        <v>5040</v>
      </c>
      <c r="G132" s="107"/>
      <c r="H132" s="107"/>
      <c r="I132" s="107"/>
      <c r="J132" s="108"/>
    </row>
    <row r="133" spans="1:10" ht="36" customHeight="1" thickBot="1" x14ac:dyDescent="0.3">
      <c r="A133" s="7" t="s">
        <v>113</v>
      </c>
      <c r="B133" s="103" t="s">
        <v>206</v>
      </c>
      <c r="C133" s="104"/>
      <c r="D133" s="104"/>
      <c r="E133" s="105"/>
      <c r="F133" s="106">
        <v>399600</v>
      </c>
      <c r="G133" s="107"/>
      <c r="H133" s="107"/>
      <c r="I133" s="107"/>
      <c r="J133" s="108"/>
    </row>
    <row r="134" spans="1:10" ht="22.5" customHeight="1" x14ac:dyDescent="0.25">
      <c r="A134" s="7" t="s">
        <v>111</v>
      </c>
      <c r="B134" s="88" t="s">
        <v>208</v>
      </c>
      <c r="C134" s="89"/>
      <c r="D134" s="89"/>
      <c r="E134" s="89"/>
      <c r="F134" s="89"/>
      <c r="G134" s="89"/>
      <c r="H134" s="89"/>
      <c r="I134" s="89"/>
      <c r="J134" s="90"/>
    </row>
    <row r="135" spans="1:10" ht="36" customHeight="1" thickBot="1" x14ac:dyDescent="0.3">
      <c r="A135" s="7"/>
      <c r="B135" s="140" t="s">
        <v>191</v>
      </c>
      <c r="C135" s="141"/>
      <c r="D135" s="141"/>
      <c r="E135" s="142"/>
      <c r="F135" s="106">
        <v>40</v>
      </c>
      <c r="G135" s="107"/>
      <c r="H135" s="107"/>
      <c r="I135" s="107"/>
      <c r="J135" s="108"/>
    </row>
    <row r="136" spans="1:10" ht="36" customHeight="1" thickBot="1" x14ac:dyDescent="0.3">
      <c r="A136" s="7"/>
      <c r="B136" s="20" t="s">
        <v>207</v>
      </c>
      <c r="C136" s="21"/>
      <c r="D136" s="21"/>
      <c r="E136" s="22"/>
      <c r="F136" s="126"/>
      <c r="G136" s="127"/>
      <c r="H136" s="127"/>
      <c r="I136" s="127"/>
      <c r="J136" s="128"/>
    </row>
    <row r="137" spans="1:10" ht="36" customHeight="1" thickBot="1" x14ac:dyDescent="0.3">
      <c r="A137" s="7"/>
      <c r="B137" s="190" t="s">
        <v>208</v>
      </c>
      <c r="C137" s="191"/>
      <c r="D137" s="191"/>
      <c r="E137" s="191"/>
      <c r="F137" s="191"/>
      <c r="G137" s="191"/>
      <c r="H137" s="191"/>
      <c r="I137" s="191"/>
      <c r="J137" s="192"/>
    </row>
    <row r="138" spans="1:10" ht="36" customHeight="1" x14ac:dyDescent="0.25">
      <c r="A138" s="7"/>
      <c r="B138" s="129" t="s">
        <v>209</v>
      </c>
      <c r="C138" s="130"/>
      <c r="D138" s="130"/>
      <c r="E138" s="131"/>
      <c r="F138" s="106">
        <v>60</v>
      </c>
      <c r="G138" s="107"/>
      <c r="H138" s="107"/>
      <c r="I138" s="107"/>
      <c r="J138" s="108"/>
    </row>
    <row r="139" spans="1:10" ht="36" customHeight="1" x14ac:dyDescent="0.25">
      <c r="A139" s="7"/>
      <c r="B139" s="103" t="s">
        <v>210</v>
      </c>
      <c r="C139" s="104"/>
      <c r="D139" s="104"/>
      <c r="E139" s="105"/>
      <c r="F139" s="106">
        <v>99</v>
      </c>
      <c r="G139" s="107"/>
      <c r="H139" s="107"/>
      <c r="I139" s="107"/>
      <c r="J139" s="108"/>
    </row>
    <row r="140" spans="1:10" ht="36" customHeight="1" thickBot="1" x14ac:dyDescent="0.3">
      <c r="A140" s="7"/>
      <c r="B140" s="103" t="s">
        <v>211</v>
      </c>
      <c r="C140" s="104"/>
      <c r="D140" s="104"/>
      <c r="E140" s="105"/>
      <c r="F140" s="106">
        <v>150</v>
      </c>
      <c r="G140" s="107"/>
      <c r="H140" s="107"/>
      <c r="I140" s="107"/>
      <c r="J140" s="108"/>
    </row>
    <row r="141" spans="1:10" ht="36" customHeight="1" thickBot="1" x14ac:dyDescent="0.3">
      <c r="A141" s="7"/>
      <c r="B141" s="112" t="s">
        <v>212</v>
      </c>
      <c r="C141" s="113"/>
      <c r="D141" s="113"/>
      <c r="E141" s="114"/>
      <c r="F141" s="277"/>
      <c r="G141" s="278"/>
      <c r="H141" s="278"/>
      <c r="I141" s="278"/>
      <c r="J141" s="279"/>
    </row>
    <row r="142" spans="1:10" ht="36" customHeight="1" x14ac:dyDescent="0.25">
      <c r="A142" s="7" t="s">
        <v>111</v>
      </c>
      <c r="B142" s="103" t="s">
        <v>275</v>
      </c>
      <c r="C142" s="104"/>
      <c r="D142" s="104"/>
      <c r="E142" s="105"/>
      <c r="F142" s="106">
        <v>31140</v>
      </c>
      <c r="G142" s="107"/>
      <c r="H142" s="107"/>
      <c r="I142" s="107"/>
      <c r="J142" s="108"/>
    </row>
    <row r="143" spans="1:10" ht="36" customHeight="1" x14ac:dyDescent="0.25">
      <c r="A143" s="7" t="s">
        <v>111</v>
      </c>
      <c r="B143" s="103" t="s">
        <v>291</v>
      </c>
      <c r="C143" s="104"/>
      <c r="D143" s="104"/>
      <c r="E143" s="105"/>
      <c r="F143" s="106">
        <v>32940</v>
      </c>
      <c r="G143" s="107"/>
      <c r="H143" s="107"/>
      <c r="I143" s="107"/>
      <c r="J143" s="108"/>
    </row>
    <row r="144" spans="1:10" ht="36" customHeight="1" x14ac:dyDescent="0.25">
      <c r="A144" s="7" t="s">
        <v>113</v>
      </c>
      <c r="B144" s="103" t="s">
        <v>292</v>
      </c>
      <c r="C144" s="104"/>
      <c r="D144" s="104"/>
      <c r="E144" s="105"/>
      <c r="F144" s="106">
        <v>43920</v>
      </c>
      <c r="G144" s="107"/>
      <c r="H144" s="107"/>
      <c r="I144" s="107"/>
      <c r="J144" s="108"/>
    </row>
    <row r="145" spans="1:10" ht="36" customHeight="1" x14ac:dyDescent="0.25">
      <c r="A145" s="7" t="s">
        <v>113</v>
      </c>
      <c r="B145" s="103" t="s">
        <v>293</v>
      </c>
      <c r="C145" s="104"/>
      <c r="D145" s="104"/>
      <c r="E145" s="105"/>
      <c r="F145" s="106">
        <v>46800</v>
      </c>
      <c r="G145" s="107"/>
      <c r="H145" s="107"/>
      <c r="I145" s="107"/>
      <c r="J145" s="108"/>
    </row>
    <row r="146" spans="1:10" ht="36" customHeight="1" thickBot="1" x14ac:dyDescent="0.3">
      <c r="A146" s="7"/>
      <c r="B146" s="103" t="s">
        <v>219</v>
      </c>
      <c r="C146" s="104"/>
      <c r="D146" s="104"/>
      <c r="E146" s="105"/>
      <c r="F146" s="106">
        <v>32940</v>
      </c>
      <c r="G146" s="107"/>
      <c r="H146" s="107"/>
      <c r="I146" s="107"/>
      <c r="J146" s="108"/>
    </row>
    <row r="147" spans="1:10" ht="54" customHeight="1" thickBot="1" x14ac:dyDescent="0.3">
      <c r="A147" s="7"/>
      <c r="B147" s="112" t="s">
        <v>220</v>
      </c>
      <c r="C147" s="113"/>
      <c r="D147" s="113"/>
      <c r="E147" s="114"/>
      <c r="F147" s="115"/>
      <c r="G147" s="116"/>
      <c r="H147" s="116"/>
      <c r="I147" s="116"/>
      <c r="J147" s="117"/>
    </row>
    <row r="148" spans="1:10" ht="36" customHeight="1" x14ac:dyDescent="0.25">
      <c r="A148" s="7"/>
      <c r="B148" s="118" t="s">
        <v>221</v>
      </c>
      <c r="C148" s="119"/>
      <c r="D148" s="119"/>
      <c r="E148" s="120"/>
      <c r="F148" s="121">
        <v>45540</v>
      </c>
      <c r="G148" s="122"/>
      <c r="H148" s="122"/>
      <c r="I148" s="122"/>
      <c r="J148" s="123"/>
    </row>
    <row r="149" spans="1:10" ht="36" customHeight="1" x14ac:dyDescent="0.25">
      <c r="A149" s="7"/>
      <c r="B149" s="103" t="s">
        <v>222</v>
      </c>
      <c r="C149" s="104"/>
      <c r="D149" s="104"/>
      <c r="E149" s="105"/>
      <c r="F149" s="106">
        <v>92340</v>
      </c>
      <c r="G149" s="107"/>
      <c r="H149" s="107"/>
      <c r="I149" s="107"/>
      <c r="J149" s="108"/>
    </row>
    <row r="150" spans="1:10" ht="36" customHeight="1" x14ac:dyDescent="0.25">
      <c r="A150" s="7"/>
      <c r="B150" s="103" t="s">
        <v>223</v>
      </c>
      <c r="C150" s="104"/>
      <c r="D150" s="104"/>
      <c r="E150" s="105"/>
      <c r="F150" s="106">
        <v>110340</v>
      </c>
      <c r="G150" s="107"/>
      <c r="H150" s="107"/>
      <c r="I150" s="107"/>
      <c r="J150" s="108"/>
    </row>
    <row r="151" spans="1:10" ht="36" customHeight="1" x14ac:dyDescent="0.25">
      <c r="A151" s="7"/>
      <c r="B151" s="103" t="s">
        <v>224</v>
      </c>
      <c r="C151" s="104"/>
      <c r="D151" s="104"/>
      <c r="E151" s="105"/>
      <c r="F151" s="106">
        <v>1080</v>
      </c>
      <c r="G151" s="107"/>
      <c r="H151" s="107"/>
      <c r="I151" s="107"/>
      <c r="J151" s="108"/>
    </row>
    <row r="152" spans="1:10" ht="36" customHeight="1" x14ac:dyDescent="0.25">
      <c r="A152" s="7"/>
      <c r="B152" s="103" t="s">
        <v>225</v>
      </c>
      <c r="C152" s="104"/>
      <c r="D152" s="104"/>
      <c r="E152" s="105"/>
      <c r="F152" s="106">
        <v>63540</v>
      </c>
      <c r="G152" s="107"/>
      <c r="H152" s="107"/>
      <c r="I152" s="107"/>
      <c r="J152" s="108"/>
    </row>
    <row r="153" spans="1:10" ht="36" customHeight="1" x14ac:dyDescent="0.25">
      <c r="A153" s="7"/>
      <c r="B153" s="103" t="s">
        <v>226</v>
      </c>
      <c r="C153" s="104"/>
      <c r="D153" s="104"/>
      <c r="E153" s="105"/>
      <c r="F153" s="106">
        <v>131940</v>
      </c>
      <c r="G153" s="107"/>
      <c r="H153" s="107"/>
      <c r="I153" s="107"/>
      <c r="J153" s="108"/>
    </row>
    <row r="154" spans="1:10" ht="36" customHeight="1" x14ac:dyDescent="0.25">
      <c r="A154" s="7"/>
      <c r="B154" s="103" t="s">
        <v>227</v>
      </c>
      <c r="C154" s="104"/>
      <c r="D154" s="104"/>
      <c r="E154" s="105"/>
      <c r="F154" s="106">
        <v>158940</v>
      </c>
      <c r="G154" s="107"/>
      <c r="H154" s="107"/>
      <c r="I154" s="107"/>
      <c r="J154" s="108"/>
    </row>
    <row r="155" spans="1:10" ht="36" customHeight="1" thickBot="1" x14ac:dyDescent="0.3">
      <c r="A155" s="7"/>
      <c r="B155" s="103" t="s">
        <v>228</v>
      </c>
      <c r="C155" s="104"/>
      <c r="D155" s="104"/>
      <c r="E155" s="105"/>
      <c r="F155" s="106">
        <v>1800</v>
      </c>
      <c r="G155" s="107"/>
      <c r="H155" s="107"/>
      <c r="I155" s="107"/>
      <c r="J155" s="108"/>
    </row>
    <row r="156" spans="1:10" ht="36" customHeight="1" x14ac:dyDescent="0.25">
      <c r="A156" s="7"/>
      <c r="B156" s="304" t="s">
        <v>208</v>
      </c>
      <c r="C156" s="305"/>
      <c r="D156" s="305"/>
      <c r="E156" s="305"/>
      <c r="F156" s="305"/>
      <c r="G156" s="305"/>
      <c r="H156" s="305"/>
      <c r="I156" s="305"/>
      <c r="J156" s="306"/>
    </row>
    <row r="157" spans="1:10" ht="36" customHeight="1" thickBot="1" x14ac:dyDescent="0.3">
      <c r="A157" s="7"/>
      <c r="B157" s="329" t="s">
        <v>229</v>
      </c>
      <c r="C157" s="329"/>
      <c r="D157" s="329"/>
      <c r="E157" s="329"/>
      <c r="F157" s="318">
        <v>150</v>
      </c>
      <c r="G157" s="318"/>
      <c r="H157" s="318"/>
      <c r="I157" s="318"/>
      <c r="J157" s="319"/>
    </row>
    <row r="158" spans="1:10" ht="24" customHeight="1" thickBot="1" x14ac:dyDescent="0.3">
      <c r="A158" s="7"/>
      <c r="B158" s="97"/>
      <c r="C158" s="98"/>
      <c r="D158" s="98"/>
      <c r="E158" s="99"/>
      <c r="F158" s="100"/>
      <c r="G158" s="101"/>
      <c r="H158" s="101"/>
      <c r="I158" s="101"/>
      <c r="J158" s="102"/>
    </row>
    <row r="159" spans="1:10" ht="18" customHeight="1" x14ac:dyDescent="0.25">
      <c r="A159" s="7"/>
      <c r="B159" s="27"/>
      <c r="C159" s="28"/>
      <c r="D159" s="28"/>
      <c r="E159" s="28"/>
      <c r="F159" s="29"/>
      <c r="G159" s="29"/>
      <c r="H159" s="29"/>
      <c r="I159" s="29"/>
      <c r="J159" s="29"/>
    </row>
    <row r="160" spans="1:10" ht="67.5" customHeight="1" x14ac:dyDescent="0.25">
      <c r="A160" s="7"/>
      <c r="B160" s="85" t="s">
        <v>297</v>
      </c>
      <c r="C160" s="85"/>
      <c r="D160" s="85"/>
      <c r="E160" s="85"/>
      <c r="F160" s="85"/>
      <c r="G160" s="85"/>
      <c r="H160" s="85"/>
      <c r="I160" s="85"/>
      <c r="J160" s="85"/>
    </row>
    <row r="161" spans="1:10" ht="27" customHeight="1" x14ac:dyDescent="0.25">
      <c r="A161" s="7" t="s">
        <v>113</v>
      </c>
      <c r="B161" s="86" t="s">
        <v>232</v>
      </c>
      <c r="C161" s="86"/>
      <c r="D161" s="86"/>
      <c r="E161" s="86"/>
      <c r="F161" s="86"/>
      <c r="G161" s="86"/>
      <c r="H161" s="86"/>
      <c r="I161" s="86"/>
      <c r="J161" s="86"/>
    </row>
    <row r="162" spans="1:10" s="37" customFormat="1" ht="20.100000000000001" customHeight="1" x14ac:dyDescent="0.25">
      <c r="B162" s="55"/>
      <c r="F162" s="56"/>
      <c r="G162" s="56"/>
      <c r="H162" s="56"/>
      <c r="I162" s="56"/>
      <c r="J162" s="56"/>
    </row>
    <row r="163" spans="1:10" s="48" customFormat="1" ht="36" customHeight="1" thickBot="1" x14ac:dyDescent="0.3">
      <c r="B163" s="340" t="s">
        <v>298</v>
      </c>
      <c r="C163" s="340"/>
      <c r="D163" s="340"/>
      <c r="E163" s="340"/>
      <c r="F163" s="340"/>
      <c r="G163" s="340"/>
      <c r="H163" s="340"/>
      <c r="I163" s="340"/>
    </row>
    <row r="164" spans="1:10" s="32" customFormat="1" ht="36" customHeight="1" thickBot="1" x14ac:dyDescent="0.3">
      <c r="B164" s="341" t="s">
        <v>299</v>
      </c>
      <c r="C164" s="342"/>
      <c r="D164" s="342"/>
      <c r="E164" s="342"/>
      <c r="F164" s="342"/>
      <c r="G164" s="342"/>
      <c r="H164" s="342"/>
      <c r="I164" s="343"/>
    </row>
    <row r="165" spans="1:10" ht="54" customHeight="1" thickBot="1" x14ac:dyDescent="0.3">
      <c r="B165" s="344" t="s">
        <v>323</v>
      </c>
      <c r="C165" s="345"/>
      <c r="D165" s="346" t="s">
        <v>324</v>
      </c>
      <c r="E165" s="347"/>
      <c r="F165" s="348"/>
      <c r="G165" s="347" t="s">
        <v>325</v>
      </c>
      <c r="H165" s="347"/>
      <c r="I165" s="348"/>
      <c r="J165" s="8"/>
    </row>
    <row r="166" spans="1:10" ht="36" customHeight="1" x14ac:dyDescent="0.25">
      <c r="B166" s="330" t="s">
        <v>303</v>
      </c>
      <c r="C166" s="331"/>
      <c r="D166" s="332" t="s">
        <v>304</v>
      </c>
      <c r="E166" s="332"/>
      <c r="F166" s="332"/>
      <c r="G166" s="334">
        <v>2190</v>
      </c>
      <c r="H166" s="332"/>
      <c r="I166" s="335"/>
      <c r="J166" s="8"/>
    </row>
    <row r="167" spans="1:10" ht="36" customHeight="1" x14ac:dyDescent="0.25">
      <c r="B167" s="336" t="s">
        <v>305</v>
      </c>
      <c r="C167" s="337"/>
      <c r="D167" s="333"/>
      <c r="E167" s="333"/>
      <c r="F167" s="333"/>
      <c r="G167" s="338">
        <v>1590</v>
      </c>
      <c r="H167" s="333"/>
      <c r="I167" s="339"/>
      <c r="J167" s="8"/>
    </row>
    <row r="168" spans="1:10" ht="36" customHeight="1" x14ac:dyDescent="0.25">
      <c r="B168" s="336" t="s">
        <v>306</v>
      </c>
      <c r="C168" s="337"/>
      <c r="D168" s="333"/>
      <c r="E168" s="333"/>
      <c r="F168" s="333"/>
      <c r="G168" s="338">
        <v>1440</v>
      </c>
      <c r="H168" s="333"/>
      <c r="I168" s="339"/>
      <c r="J168" s="8"/>
    </row>
    <row r="169" spans="1:10" ht="54" customHeight="1" x14ac:dyDescent="0.25">
      <c r="B169" s="336" t="s">
        <v>307</v>
      </c>
      <c r="C169" s="337"/>
      <c r="D169" s="333"/>
      <c r="E169" s="333"/>
      <c r="F169" s="333"/>
      <c r="G169" s="338">
        <v>1290</v>
      </c>
      <c r="H169" s="333"/>
      <c r="I169" s="339"/>
      <c r="J169" s="8"/>
    </row>
    <row r="170" spans="1:10" ht="40.5" customHeight="1" x14ac:dyDescent="0.25">
      <c r="A170" s="7"/>
      <c r="B170" s="87" t="s">
        <v>233</v>
      </c>
      <c r="C170" s="87"/>
      <c r="D170" s="87"/>
      <c r="E170" s="87"/>
      <c r="F170" s="87"/>
      <c r="G170" s="87"/>
      <c r="H170" s="87"/>
      <c r="I170" s="87"/>
      <c r="J170" s="87"/>
    </row>
    <row r="171" spans="1:10" ht="18" customHeight="1" x14ac:dyDescent="0.25">
      <c r="A171" s="7"/>
    </row>
  </sheetData>
  <sheetProtection selectLockedCells="1" selectUnlockedCells="1"/>
  <mergeCells count="320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J134"/>
    <mergeCell ref="B135:E135"/>
    <mergeCell ref="F135:J135"/>
    <mergeCell ref="B129:E129"/>
    <mergeCell ref="F129:J129"/>
    <mergeCell ref="B130:E130"/>
    <mergeCell ref="F130:J130"/>
    <mergeCell ref="B131:E131"/>
    <mergeCell ref="F131:J131"/>
    <mergeCell ref="B140:E140"/>
    <mergeCell ref="F140:J140"/>
    <mergeCell ref="B141:E141"/>
    <mergeCell ref="F141:J141"/>
    <mergeCell ref="B142:E142"/>
    <mergeCell ref="F142:J142"/>
    <mergeCell ref="F136:J136"/>
    <mergeCell ref="B137:J137"/>
    <mergeCell ref="B138:E138"/>
    <mergeCell ref="F138:J138"/>
    <mergeCell ref="B139:E139"/>
    <mergeCell ref="F139:J139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60:J160"/>
    <mergeCell ref="B161:J161"/>
    <mergeCell ref="B163:I163"/>
    <mergeCell ref="B164:I164"/>
    <mergeCell ref="B165:C165"/>
    <mergeCell ref="D165:F165"/>
    <mergeCell ref="G165:I165"/>
    <mergeCell ref="B155:E155"/>
    <mergeCell ref="F155:J155"/>
    <mergeCell ref="B156:J156"/>
    <mergeCell ref="B157:E157"/>
    <mergeCell ref="F157:J157"/>
    <mergeCell ref="B158:E158"/>
    <mergeCell ref="F158:J158"/>
    <mergeCell ref="B170:J170"/>
    <mergeCell ref="B166:C166"/>
    <mergeCell ref="D166:F169"/>
    <mergeCell ref="G166:I166"/>
    <mergeCell ref="B167:C167"/>
    <mergeCell ref="G167:I167"/>
    <mergeCell ref="B168:C168"/>
    <mergeCell ref="G168:I168"/>
    <mergeCell ref="B169:C169"/>
    <mergeCell ref="G169:I169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9"/>
  <sheetViews>
    <sheetView view="pageBreakPreview" topLeftCell="B1" zoomScale="65" zoomScaleNormal="60" zoomScaleSheetLayoutView="65" workbookViewId="0">
      <pane ySplit="4" topLeftCell="A8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0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37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326</v>
      </c>
      <c r="C3" s="175"/>
      <c r="D3" s="175"/>
      <c r="E3" s="175"/>
      <c r="F3" s="12">
        <v>12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86400</v>
      </c>
      <c r="G8" s="16">
        <f>H8*1.1</f>
        <v>79200</v>
      </c>
      <c r="H8" s="16">
        <v>72000</v>
      </c>
      <c r="I8" s="16">
        <f>H8*0.75</f>
        <v>54000</v>
      </c>
      <c r="J8" s="16">
        <f>H8*0.5</f>
        <v>36000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120960</v>
      </c>
      <c r="G9" s="18">
        <f>H9*1.1</f>
        <v>110880.00000000001</v>
      </c>
      <c r="H9" s="18">
        <v>100800</v>
      </c>
      <c r="I9" s="18">
        <f>H9*0.75</f>
        <v>75600</v>
      </c>
      <c r="J9" s="18">
        <f>H9*0.5</f>
        <v>50400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16560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24480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2880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4032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18720 до 374400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18720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37440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56160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74880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93600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112320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131040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149760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168480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187200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205920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224640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243360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262080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280800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299520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318240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336960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355680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374400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21600 до 402480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21600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30240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46800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65520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84240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102960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121680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140400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159120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177840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196560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215280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234000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252720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271440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290160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308880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327600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346320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365040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383760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402480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720 до 57600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12960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23040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720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57600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15840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50400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2880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2880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5760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8640</v>
      </c>
      <c r="G71" s="107"/>
      <c r="H71" s="107"/>
      <c r="I71" s="107"/>
      <c r="J71" s="108"/>
    </row>
    <row r="72" spans="1:10" ht="36" customHeight="1" thickBot="1" x14ac:dyDescent="0.3">
      <c r="A72" s="7"/>
      <c r="B72" s="132" t="s">
        <v>174</v>
      </c>
      <c r="C72" s="133"/>
      <c r="D72" s="133"/>
      <c r="E72" s="134"/>
      <c r="F72" s="135">
        <v>57600</v>
      </c>
      <c r="G72" s="136"/>
      <c r="H72" s="136"/>
      <c r="I72" s="136"/>
      <c r="J72" s="137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"&amp;MIN(F75,F79:J80,H113,F81:F92)&amp;" до "&amp;MAX(F75,F79:J80,H113,F81:F92)</f>
        <v>Цена от 6120 до 191520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50400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5040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25200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61200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43200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100800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64800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77760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57600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62640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129600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191520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6120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25920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21600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115200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43200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14400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54000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60120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86400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60480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141120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90720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108864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80640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87840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181440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8640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247">
        <v>161280</v>
      </c>
      <c r="G105" s="309"/>
      <c r="H105" s="309"/>
      <c r="I105" s="309"/>
      <c r="J105" s="310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60480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51840</v>
      </c>
      <c r="G113" s="42">
        <f>H113*1.1</f>
        <v>47520.000000000007</v>
      </c>
      <c r="H113" s="42">
        <v>43200</v>
      </c>
      <c r="I113" s="42">
        <f>H113*0.75</f>
        <v>32400</v>
      </c>
      <c r="J113" s="43">
        <f>H113*0.5</f>
        <v>21600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18720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291</v>
      </c>
      <c r="C115" s="104"/>
      <c r="D115" s="104"/>
      <c r="E115" s="105"/>
      <c r="F115" s="121">
        <v>60480</v>
      </c>
      <c r="G115" s="122"/>
      <c r="H115" s="122"/>
      <c r="I115" s="122"/>
      <c r="J115" s="123"/>
    </row>
    <row r="116" spans="1:10" ht="36" customHeight="1" x14ac:dyDescent="0.25">
      <c r="A116" s="7" t="s">
        <v>111</v>
      </c>
      <c r="B116" s="103" t="s">
        <v>215</v>
      </c>
      <c r="C116" s="104"/>
      <c r="D116" s="104"/>
      <c r="E116" s="105"/>
      <c r="F116" s="106">
        <v>57600</v>
      </c>
      <c r="G116" s="107"/>
      <c r="H116" s="107"/>
      <c r="I116" s="107"/>
      <c r="J116" s="108"/>
    </row>
    <row r="117" spans="1:10" ht="36" customHeight="1" x14ac:dyDescent="0.25">
      <c r="A117" s="7" t="s">
        <v>113</v>
      </c>
      <c r="B117" s="103" t="s">
        <v>216</v>
      </c>
      <c r="C117" s="104"/>
      <c r="D117" s="104"/>
      <c r="E117" s="105"/>
      <c r="F117" s="41">
        <f>H117*1.2</f>
        <v>72576</v>
      </c>
      <c r="G117" s="42">
        <f>H117*1.1</f>
        <v>66528</v>
      </c>
      <c r="H117" s="42">
        <v>60480</v>
      </c>
      <c r="I117" s="42">
        <f>H117*0.75</f>
        <v>45360</v>
      </c>
      <c r="J117" s="43">
        <f>H117*0.5</f>
        <v>30240</v>
      </c>
    </row>
    <row r="118" spans="1:10" ht="36" customHeight="1" x14ac:dyDescent="0.25">
      <c r="A118" s="7" t="s">
        <v>113</v>
      </c>
      <c r="B118" s="103" t="s">
        <v>217</v>
      </c>
      <c r="C118" s="104"/>
      <c r="D118" s="104"/>
      <c r="E118" s="105"/>
      <c r="F118" s="106">
        <v>27360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293</v>
      </c>
      <c r="C119" s="104"/>
      <c r="D119" s="104"/>
      <c r="E119" s="105"/>
      <c r="F119" s="106">
        <v>84960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103" t="s">
        <v>218</v>
      </c>
      <c r="C120" s="104"/>
      <c r="D120" s="104"/>
      <c r="E120" s="105"/>
      <c r="F120" s="106">
        <v>80640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219</v>
      </c>
      <c r="C121" s="104"/>
      <c r="D121" s="104"/>
      <c r="E121" s="138"/>
      <c r="F121" s="26">
        <f>H121*1.2</f>
        <v>108864</v>
      </c>
      <c r="G121" s="26">
        <f>H121*1.1</f>
        <v>99792.000000000015</v>
      </c>
      <c r="H121" s="26">
        <v>90720</v>
      </c>
      <c r="I121" s="26">
        <f>H121*0.75</f>
        <v>68040</v>
      </c>
      <c r="J121" s="26">
        <f>H121*0.5</f>
        <v>45360</v>
      </c>
    </row>
    <row r="122" spans="1:10" ht="54" customHeight="1" thickBot="1" x14ac:dyDescent="0.3">
      <c r="A122" s="7"/>
      <c r="B122" s="112" t="s">
        <v>220</v>
      </c>
      <c r="C122" s="113"/>
      <c r="D122" s="113"/>
      <c r="E122" s="114"/>
      <c r="F122" s="115"/>
      <c r="G122" s="116"/>
      <c r="H122" s="116"/>
      <c r="I122" s="116"/>
      <c r="J122" s="117"/>
    </row>
    <row r="123" spans="1:10" ht="36" customHeight="1" x14ac:dyDescent="0.25">
      <c r="A123" s="7"/>
      <c r="B123" s="118" t="s">
        <v>221</v>
      </c>
      <c r="C123" s="119"/>
      <c r="D123" s="119"/>
      <c r="E123" s="120"/>
      <c r="F123" s="121">
        <v>102240</v>
      </c>
      <c r="G123" s="122"/>
      <c r="H123" s="122"/>
      <c r="I123" s="122"/>
      <c r="J123" s="123"/>
    </row>
    <row r="124" spans="1:10" ht="36" customHeight="1" x14ac:dyDescent="0.25">
      <c r="A124" s="7"/>
      <c r="B124" s="103" t="s">
        <v>222</v>
      </c>
      <c r="C124" s="104"/>
      <c r="D124" s="104"/>
      <c r="E124" s="105"/>
      <c r="F124" s="106">
        <v>204480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223</v>
      </c>
      <c r="C125" s="104"/>
      <c r="D125" s="104"/>
      <c r="E125" s="105"/>
      <c r="F125" s="106">
        <v>255600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224</v>
      </c>
      <c r="C126" s="104"/>
      <c r="D126" s="104"/>
      <c r="E126" s="105"/>
      <c r="F126" s="106">
        <v>3600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225</v>
      </c>
      <c r="C127" s="104"/>
      <c r="D127" s="104"/>
      <c r="E127" s="105"/>
      <c r="F127" s="106">
        <v>153360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226</v>
      </c>
      <c r="C128" s="104"/>
      <c r="D128" s="104"/>
      <c r="E128" s="105"/>
      <c r="F128" s="106">
        <v>306720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227</v>
      </c>
      <c r="C129" s="104"/>
      <c r="D129" s="104"/>
      <c r="E129" s="105"/>
      <c r="F129" s="106">
        <v>383760</v>
      </c>
      <c r="G129" s="107"/>
      <c r="H129" s="107"/>
      <c r="I129" s="107"/>
      <c r="J129" s="108"/>
    </row>
    <row r="130" spans="1:10" ht="36" customHeight="1" thickBot="1" x14ac:dyDescent="0.3">
      <c r="A130" s="7"/>
      <c r="B130" s="109" t="s">
        <v>228</v>
      </c>
      <c r="C130" s="110"/>
      <c r="D130" s="110"/>
      <c r="E130" s="111"/>
      <c r="F130" s="94">
        <v>5040</v>
      </c>
      <c r="G130" s="95"/>
      <c r="H130" s="95"/>
      <c r="I130" s="95"/>
      <c r="J130" s="96"/>
    </row>
    <row r="131" spans="1:10" ht="36" customHeight="1" x14ac:dyDescent="0.25">
      <c r="A131" s="7"/>
      <c r="B131" s="304" t="s">
        <v>208</v>
      </c>
      <c r="C131" s="305"/>
      <c r="D131" s="305"/>
      <c r="E131" s="305"/>
      <c r="F131" s="305"/>
      <c r="G131" s="305"/>
      <c r="H131" s="305"/>
      <c r="I131" s="305"/>
      <c r="J131" s="306"/>
    </row>
    <row r="132" spans="1:10" ht="36" customHeight="1" thickBot="1" x14ac:dyDescent="0.3">
      <c r="A132" s="7"/>
      <c r="B132" s="329" t="s">
        <v>229</v>
      </c>
      <c r="C132" s="329"/>
      <c r="D132" s="329"/>
      <c r="E132" s="329"/>
      <c r="F132" s="318">
        <v>90</v>
      </c>
      <c r="G132" s="318"/>
      <c r="H132" s="318"/>
      <c r="I132" s="318"/>
      <c r="J132" s="319"/>
    </row>
    <row r="133" spans="1:10" ht="24" thickBot="1" x14ac:dyDescent="0.3">
      <c r="A133" s="7"/>
      <c r="B133" s="97"/>
      <c r="C133" s="98"/>
      <c r="D133" s="98"/>
      <c r="E133" s="99"/>
      <c r="F133" s="100"/>
      <c r="G133" s="101"/>
      <c r="H133" s="101"/>
      <c r="I133" s="101"/>
      <c r="J133" s="102"/>
    </row>
    <row r="134" spans="1:10" ht="18" customHeight="1" x14ac:dyDescent="0.25">
      <c r="A134" s="7"/>
      <c r="B134" s="27"/>
      <c r="C134" s="28"/>
      <c r="D134" s="28"/>
      <c r="E134" s="28"/>
      <c r="F134" s="29"/>
      <c r="G134" s="29"/>
      <c r="H134" s="29"/>
      <c r="I134" s="29"/>
      <c r="J134" s="29"/>
    </row>
    <row r="135" spans="1:10" ht="67.5" customHeight="1" x14ac:dyDescent="0.25">
      <c r="A135" s="7"/>
      <c r="B135" s="85" t="s">
        <v>274</v>
      </c>
      <c r="C135" s="85"/>
      <c r="D135" s="85"/>
      <c r="E135" s="85"/>
      <c r="F135" s="85"/>
      <c r="G135" s="85"/>
      <c r="H135" s="85"/>
      <c r="I135" s="85"/>
      <c r="J135" s="85"/>
    </row>
    <row r="136" spans="1:10" ht="40.5" customHeight="1" x14ac:dyDescent="0.25">
      <c r="A136" s="7"/>
      <c r="B136" s="85" t="s">
        <v>231</v>
      </c>
      <c r="C136" s="85"/>
      <c r="D136" s="85"/>
      <c r="E136" s="85"/>
      <c r="F136" s="85"/>
      <c r="G136" s="85"/>
      <c r="H136" s="85"/>
      <c r="I136" s="85"/>
      <c r="J136" s="85"/>
    </row>
    <row r="137" spans="1:10" ht="27" customHeight="1" x14ac:dyDescent="0.25">
      <c r="A137" s="7" t="s">
        <v>113</v>
      </c>
      <c r="B137" s="86" t="s">
        <v>232</v>
      </c>
      <c r="C137" s="86"/>
      <c r="D137" s="86"/>
      <c r="E137" s="86"/>
      <c r="F137" s="86"/>
      <c r="G137" s="86"/>
      <c r="H137" s="86"/>
      <c r="I137" s="86"/>
      <c r="J137" s="86"/>
    </row>
    <row r="138" spans="1:10" ht="40.5" customHeight="1" x14ac:dyDescent="0.25">
      <c r="A138" s="7"/>
      <c r="B138" s="87" t="s">
        <v>233</v>
      </c>
      <c r="C138" s="87"/>
      <c r="D138" s="87"/>
      <c r="E138" s="87"/>
      <c r="F138" s="87"/>
      <c r="G138" s="87"/>
      <c r="H138" s="87"/>
      <c r="I138" s="87"/>
      <c r="J138" s="87"/>
    </row>
    <row r="139" spans="1:10" ht="18" customHeight="1" x14ac:dyDescent="0.25">
      <c r="A139" s="7"/>
    </row>
  </sheetData>
  <sheetProtection selectLockedCells="1" selectUnlockedCells="1"/>
  <mergeCells count="257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B122:E122"/>
    <mergeCell ref="F122:J122"/>
    <mergeCell ref="B115:E115"/>
    <mergeCell ref="F115:J115"/>
    <mergeCell ref="B116:E116"/>
    <mergeCell ref="F116:J116"/>
    <mergeCell ref="B117:E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3:E133"/>
    <mergeCell ref="F133:J133"/>
    <mergeCell ref="B135:J135"/>
    <mergeCell ref="B136:J136"/>
    <mergeCell ref="B137:J137"/>
    <mergeCell ref="B138:J138"/>
    <mergeCell ref="B129:E129"/>
    <mergeCell ref="F129:J129"/>
    <mergeCell ref="B130:E130"/>
    <mergeCell ref="F130:J130"/>
    <mergeCell ref="B131:J131"/>
    <mergeCell ref="B132:E132"/>
    <mergeCell ref="F132:J13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0"/>
  <sheetViews>
    <sheetView view="pageBreakPreview" zoomScale="65" zoomScaleNormal="60" zoomScaleSheetLayoutView="65" workbookViewId="0">
      <pane ySplit="4" topLeftCell="A6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6.855468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38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36288</v>
      </c>
      <c r="G8" s="16">
        <f>H8*1.1</f>
        <v>33264</v>
      </c>
      <c r="H8" s="16">
        <v>30240</v>
      </c>
      <c r="I8" s="16">
        <f>H8*0.75</f>
        <v>22680</v>
      </c>
      <c r="J8" s="16">
        <f>H8*0.5</f>
        <v>15120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50803.199999999997</v>
      </c>
      <c r="G9" s="18">
        <f>H9*1.1</f>
        <v>46569.600000000006</v>
      </c>
      <c r="H9" s="18">
        <v>42336</v>
      </c>
      <c r="I9" s="18">
        <f>H9*0.75</f>
        <v>31752</v>
      </c>
      <c r="J9" s="18">
        <f>H9*0.5</f>
        <v>21168</v>
      </c>
    </row>
    <row r="10" spans="1:10" ht="36" customHeight="1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38880</v>
      </c>
      <c r="G11" s="16">
        <f>H11*1.1</f>
        <v>35640</v>
      </c>
      <c r="H11" s="16">
        <v>32400</v>
      </c>
      <c r="I11" s="16">
        <f>H11*0.75</f>
        <v>24300</v>
      </c>
      <c r="J11" s="16">
        <f>H11*0.5</f>
        <v>16200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54432</v>
      </c>
      <c r="G12" s="18">
        <f>H12*1.1</f>
        <v>49896.000000000007</v>
      </c>
      <c r="H12" s="18">
        <v>45360</v>
      </c>
      <c r="I12" s="18">
        <f>H12*0.75</f>
        <v>34020</v>
      </c>
      <c r="J12" s="18">
        <f>H12*0.5</f>
        <v>22680</v>
      </c>
    </row>
    <row r="13" spans="1:10" ht="24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7200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10080</v>
      </c>
      <c r="G15" s="185"/>
      <c r="H15" s="185"/>
      <c r="I15" s="185"/>
      <c r="J15" s="186"/>
    </row>
    <row r="16" spans="1:10" ht="24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504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720</v>
      </c>
      <c r="G18" s="107"/>
      <c r="H18" s="107"/>
      <c r="I18" s="107"/>
      <c r="J18" s="108"/>
    </row>
    <row r="19" spans="1:10" ht="24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"&amp;MIN($F$21:F40)&amp;" до "&amp;MAX($F$21:F40)</f>
        <v>Цена от 2484 до 94392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2484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4968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9936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14904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19872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24840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29808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34776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39744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44712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49680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54648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59616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64584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69552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74520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79488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84456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89424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94392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7452 до 101844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10620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15840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7452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12420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17388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22356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27324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32292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37260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42228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47196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52164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57132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62100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67068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72036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77004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81972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86940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91908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96876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101844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900 до 17640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3204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165</v>
      </c>
      <c r="C66" s="104"/>
      <c r="D66" s="104"/>
      <c r="E66" s="105"/>
      <c r="F66" s="106">
        <v>17280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900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17640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3240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16920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1800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1800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3600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5400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10800</v>
      </c>
      <c r="G75" s="107"/>
      <c r="H75" s="107"/>
      <c r="I75" s="107"/>
      <c r="J75" s="108"/>
    </row>
    <row r="76" spans="1:10" ht="54" customHeight="1" thickBot="1" x14ac:dyDescent="0.3">
      <c r="A76" s="7"/>
      <c r="B76" s="256" t="s">
        <v>238</v>
      </c>
      <c r="C76" s="257"/>
      <c r="D76" s="257"/>
      <c r="E76" s="258"/>
      <c r="F76" s="277" t="str">
        <f>"Цена от "&amp;MIN(F78,F82:J83,H116,F84:J95)&amp;" до "&amp;MAX(F78,F82:J83,H116,F84:J95)</f>
        <v>Цена от 3060 до 79848</v>
      </c>
      <c r="G76" s="278"/>
      <c r="H76" s="278"/>
      <c r="I76" s="278"/>
      <c r="J76" s="279"/>
    </row>
    <row r="77" spans="1:10" ht="24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12600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35">
        <v>1260</v>
      </c>
      <c r="G79" s="136"/>
      <c r="H79" s="136"/>
      <c r="I79" s="136"/>
      <c r="J79" s="137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35">
        <v>3150</v>
      </c>
      <c r="G80" s="136"/>
      <c r="H80" s="136"/>
      <c r="I80" s="136"/>
      <c r="J80" s="137"/>
    </row>
    <row r="81" spans="1:10" ht="24" thickBot="1" x14ac:dyDescent="0.3">
      <c r="A81" s="7"/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18" t="s">
        <v>179</v>
      </c>
      <c r="C82" s="119"/>
      <c r="D82" s="119"/>
      <c r="E82" s="120"/>
      <c r="F82" s="121">
        <v>35280</v>
      </c>
      <c r="G82" s="122"/>
      <c r="H82" s="122"/>
      <c r="I82" s="122"/>
      <c r="J82" s="123"/>
    </row>
    <row r="83" spans="1:10" ht="36" customHeight="1" x14ac:dyDescent="0.25">
      <c r="A83" s="7" t="s">
        <v>111</v>
      </c>
      <c r="B83" s="140" t="s">
        <v>180</v>
      </c>
      <c r="C83" s="141"/>
      <c r="D83" s="141"/>
      <c r="E83" s="142"/>
      <c r="F83" s="106">
        <v>19080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181</v>
      </c>
      <c r="C84" s="104"/>
      <c r="D84" s="104"/>
      <c r="E84" s="105"/>
      <c r="F84" s="106">
        <v>10800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182</v>
      </c>
      <c r="C85" s="104"/>
      <c r="D85" s="104"/>
      <c r="E85" s="105"/>
      <c r="F85" s="106">
        <v>43164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183</v>
      </c>
      <c r="C86" s="104"/>
      <c r="D86" s="104"/>
      <c r="E86" s="105"/>
      <c r="F86" s="106">
        <v>51796.799999999996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184</v>
      </c>
      <c r="C87" s="104"/>
      <c r="D87" s="104"/>
      <c r="E87" s="105"/>
      <c r="F87" s="106">
        <v>10800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185</v>
      </c>
      <c r="C88" s="104"/>
      <c r="D88" s="104"/>
      <c r="E88" s="105"/>
      <c r="F88" s="106">
        <v>19080</v>
      </c>
      <c r="G88" s="107"/>
      <c r="H88" s="107"/>
      <c r="I88" s="107"/>
      <c r="J88" s="108"/>
    </row>
    <row r="89" spans="1:10" ht="36" customHeight="1" x14ac:dyDescent="0.25">
      <c r="A89" s="7" t="s">
        <v>111</v>
      </c>
      <c r="B89" s="103" t="s">
        <v>186</v>
      </c>
      <c r="C89" s="104"/>
      <c r="D89" s="104"/>
      <c r="E89" s="105"/>
      <c r="F89" s="106">
        <v>10800</v>
      </c>
      <c r="G89" s="107"/>
      <c r="H89" s="107"/>
      <c r="I89" s="107"/>
      <c r="J89" s="108"/>
    </row>
    <row r="90" spans="1:10" ht="36" customHeight="1" x14ac:dyDescent="0.25">
      <c r="A90" s="7"/>
      <c r="B90" s="103" t="s">
        <v>187</v>
      </c>
      <c r="C90" s="104"/>
      <c r="D90" s="104"/>
      <c r="E90" s="105"/>
      <c r="F90" s="106">
        <v>30060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18" t="s">
        <v>188</v>
      </c>
      <c r="C91" s="119"/>
      <c r="D91" s="119"/>
      <c r="E91" s="120"/>
      <c r="F91" s="106">
        <v>3060</v>
      </c>
      <c r="G91" s="107"/>
      <c r="H91" s="107"/>
      <c r="I91" s="107"/>
      <c r="J91" s="108"/>
    </row>
    <row r="92" spans="1:10" ht="36" customHeight="1" x14ac:dyDescent="0.25">
      <c r="A92" s="7"/>
      <c r="B92" s="140" t="s">
        <v>189</v>
      </c>
      <c r="C92" s="141"/>
      <c r="D92" s="141"/>
      <c r="E92" s="142"/>
      <c r="F92" s="106">
        <v>10800</v>
      </c>
      <c r="G92" s="107"/>
      <c r="H92" s="107"/>
      <c r="I92" s="107"/>
      <c r="J92" s="108"/>
    </row>
    <row r="93" spans="1:10" ht="36" customHeight="1" x14ac:dyDescent="0.25">
      <c r="A93" s="7"/>
      <c r="B93" s="140" t="s">
        <v>190</v>
      </c>
      <c r="C93" s="141"/>
      <c r="D93" s="141"/>
      <c r="E93" s="142"/>
      <c r="F93" s="106">
        <v>7200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40" t="s">
        <v>191</v>
      </c>
      <c r="C94" s="141"/>
      <c r="D94" s="141"/>
      <c r="E94" s="142"/>
      <c r="F94" s="106">
        <v>79848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192</v>
      </c>
      <c r="C95" s="104"/>
      <c r="D95" s="104"/>
      <c r="E95" s="105"/>
      <c r="F95" s="106">
        <v>10800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193</v>
      </c>
      <c r="C96" s="104"/>
      <c r="D96" s="104"/>
      <c r="E96" s="105"/>
      <c r="F96" s="106">
        <v>2160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106">
        <v>36000</v>
      </c>
      <c r="G97" s="107"/>
      <c r="H97" s="107"/>
      <c r="I97" s="107"/>
      <c r="J97" s="108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106">
        <v>18000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106">
        <v>49680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106">
        <v>27360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106">
        <v>15120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106">
        <v>60480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135">
        <v>72576</v>
      </c>
      <c r="G103" s="136"/>
      <c r="H103" s="136"/>
      <c r="I103" s="136"/>
      <c r="J103" s="137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106">
        <v>15120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106">
        <v>27360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106">
        <v>15120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204</v>
      </c>
      <c r="C107" s="104"/>
      <c r="D107" s="104"/>
      <c r="E107" s="105"/>
      <c r="F107" s="106">
        <v>4320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106">
        <v>112320</v>
      </c>
      <c r="G108" s="107"/>
      <c r="H108" s="107"/>
      <c r="I108" s="107"/>
      <c r="J108" s="108"/>
    </row>
    <row r="109" spans="1:10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106">
        <v>15120</v>
      </c>
      <c r="G109" s="107"/>
      <c r="H109" s="107"/>
      <c r="I109" s="107"/>
      <c r="J109" s="108"/>
    </row>
    <row r="110" spans="1:10" ht="36" customHeight="1" thickBot="1" x14ac:dyDescent="0.3">
      <c r="A110" s="7"/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A112" s="7"/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A113" s="7"/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A114" s="7"/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7" t="s">
        <v>111</v>
      </c>
      <c r="B116" s="103" t="s">
        <v>213</v>
      </c>
      <c r="C116" s="104"/>
      <c r="D116" s="104"/>
      <c r="E116" s="105"/>
      <c r="F116" s="41">
        <f>H116*1.2</f>
        <v>19872</v>
      </c>
      <c r="G116" s="42">
        <f>H116*1.1</f>
        <v>18216</v>
      </c>
      <c r="H116" s="42">
        <v>16560</v>
      </c>
      <c r="I116" s="42">
        <f>H116*0.75</f>
        <v>12420</v>
      </c>
      <c r="J116" s="43">
        <f>H116*0.5</f>
        <v>8280</v>
      </c>
    </row>
    <row r="117" spans="1:10" ht="36" customHeight="1" x14ac:dyDescent="0.25">
      <c r="A117" s="7" t="s">
        <v>111</v>
      </c>
      <c r="B117" s="103" t="s">
        <v>214</v>
      </c>
      <c r="C117" s="104"/>
      <c r="D117" s="104"/>
      <c r="E117" s="105"/>
      <c r="F117" s="106">
        <v>19080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106">
        <v>19080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41">
        <f>H119*1.2</f>
        <v>28512</v>
      </c>
      <c r="G119" s="42">
        <f>H119*1.1</f>
        <v>26136.000000000004</v>
      </c>
      <c r="H119" s="42">
        <v>23760</v>
      </c>
      <c r="I119" s="42">
        <f>H119*0.75</f>
        <v>17820</v>
      </c>
      <c r="J119" s="43">
        <f>H119*0.5</f>
        <v>11880</v>
      </c>
    </row>
    <row r="120" spans="1:10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106">
        <v>27360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106">
        <v>27360</v>
      </c>
      <c r="G121" s="107"/>
      <c r="H121" s="107"/>
      <c r="I121" s="107"/>
      <c r="J121" s="108"/>
    </row>
    <row r="122" spans="1:10" ht="36" customHeight="1" thickBot="1" x14ac:dyDescent="0.3">
      <c r="A122" s="7"/>
      <c r="B122" s="103" t="s">
        <v>219</v>
      </c>
      <c r="C122" s="104"/>
      <c r="D122" s="104"/>
      <c r="E122" s="138"/>
      <c r="F122" s="26">
        <f>H122*1.2</f>
        <v>21600</v>
      </c>
      <c r="G122" s="26">
        <f>H122*1.1</f>
        <v>19800</v>
      </c>
      <c r="H122" s="26">
        <v>18000</v>
      </c>
      <c r="I122" s="26">
        <f>H122*0.75</f>
        <v>13500</v>
      </c>
      <c r="J122" s="26">
        <f>H122*0.5</f>
        <v>9000</v>
      </c>
    </row>
    <row r="123" spans="1:10" ht="54" customHeight="1" thickBot="1" x14ac:dyDescent="0.3">
      <c r="A123" s="7"/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A124" s="7"/>
      <c r="B124" s="118" t="s">
        <v>221</v>
      </c>
      <c r="C124" s="119"/>
      <c r="D124" s="119"/>
      <c r="E124" s="120"/>
      <c r="F124" s="121">
        <v>25200</v>
      </c>
      <c r="G124" s="122"/>
      <c r="H124" s="122"/>
      <c r="I124" s="122"/>
      <c r="J124" s="123"/>
    </row>
    <row r="125" spans="1:10" ht="36" customHeight="1" x14ac:dyDescent="0.25">
      <c r="A125" s="7"/>
      <c r="B125" s="103" t="s">
        <v>222</v>
      </c>
      <c r="C125" s="104"/>
      <c r="D125" s="104"/>
      <c r="E125" s="105"/>
      <c r="F125" s="106">
        <v>50400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223</v>
      </c>
      <c r="C126" s="104"/>
      <c r="D126" s="104"/>
      <c r="E126" s="105"/>
      <c r="F126" s="106">
        <v>63000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224</v>
      </c>
      <c r="C127" s="104"/>
      <c r="D127" s="104"/>
      <c r="E127" s="105"/>
      <c r="F127" s="106">
        <v>720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225</v>
      </c>
      <c r="C128" s="104"/>
      <c r="D128" s="104"/>
      <c r="E128" s="105"/>
      <c r="F128" s="106">
        <v>37800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226</v>
      </c>
      <c r="C129" s="104"/>
      <c r="D129" s="104"/>
      <c r="E129" s="105"/>
      <c r="F129" s="106">
        <v>75600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227</v>
      </c>
      <c r="C130" s="104"/>
      <c r="D130" s="104"/>
      <c r="E130" s="105"/>
      <c r="F130" s="106">
        <v>94680</v>
      </c>
      <c r="G130" s="107"/>
      <c r="H130" s="107"/>
      <c r="I130" s="107"/>
      <c r="J130" s="108"/>
    </row>
    <row r="131" spans="1:10" ht="36" customHeight="1" thickBot="1" x14ac:dyDescent="0.3">
      <c r="A131" s="7"/>
      <c r="B131" s="109" t="s">
        <v>228</v>
      </c>
      <c r="C131" s="110"/>
      <c r="D131" s="110"/>
      <c r="E131" s="111"/>
      <c r="F131" s="94">
        <v>1440</v>
      </c>
      <c r="G131" s="95"/>
      <c r="H131" s="95"/>
      <c r="I131" s="95"/>
      <c r="J131" s="96"/>
    </row>
    <row r="132" spans="1:10" ht="36" customHeight="1" x14ac:dyDescent="0.25">
      <c r="A132" s="7"/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A133" s="7"/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  <c r="J133" s="319"/>
    </row>
    <row r="134" spans="1:10" ht="24" thickBot="1" x14ac:dyDescent="0.3">
      <c r="A134" s="7"/>
      <c r="B134" s="97"/>
      <c r="C134" s="98"/>
      <c r="D134" s="98"/>
      <c r="E134" s="99"/>
      <c r="F134" s="100"/>
      <c r="G134" s="101"/>
      <c r="H134" s="101"/>
      <c r="I134" s="101"/>
      <c r="J134" s="102"/>
    </row>
    <row r="135" spans="1:10" ht="18" customHeight="1" x14ac:dyDescent="0.25">
      <c r="A135" s="7"/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ht="67.5" customHeight="1" x14ac:dyDescent="0.25">
      <c r="A136" s="7"/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0.5" customHeight="1" x14ac:dyDescent="0.25">
      <c r="A137" s="7"/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27" customHeight="1" x14ac:dyDescent="0.25">
      <c r="A138" s="7" t="s">
        <v>113</v>
      </c>
      <c r="B138" s="86" t="s">
        <v>232</v>
      </c>
      <c r="C138" s="86"/>
      <c r="D138" s="86"/>
      <c r="E138" s="86"/>
      <c r="F138" s="86"/>
      <c r="G138" s="86"/>
      <c r="H138" s="86"/>
      <c r="I138" s="86"/>
      <c r="J138" s="86"/>
    </row>
    <row r="139" spans="1:10" ht="40.5" customHeight="1" x14ac:dyDescent="0.25">
      <c r="A139" s="7"/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18" customHeight="1" x14ac:dyDescent="0.25">
      <c r="A140" s="7"/>
    </row>
  </sheetData>
  <sheetProtection selectLockedCells="1" selectUnlockedCells="1"/>
  <mergeCells count="257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F110:J110"/>
    <mergeCell ref="B111:J111"/>
    <mergeCell ref="B105:E105"/>
    <mergeCell ref="F105:J105"/>
    <mergeCell ref="B106:E106"/>
    <mergeCell ref="F106:J106"/>
    <mergeCell ref="B107:E107"/>
    <mergeCell ref="F107:J107"/>
    <mergeCell ref="B115:E115"/>
    <mergeCell ref="F115:J115"/>
    <mergeCell ref="B116:E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19:E119"/>
    <mergeCell ref="B120:E120"/>
    <mergeCell ref="F120:J120"/>
    <mergeCell ref="B121:E121"/>
    <mergeCell ref="F121:J121"/>
    <mergeCell ref="B122:E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7:J137"/>
    <mergeCell ref="B138:J138"/>
    <mergeCell ref="B139:J139"/>
    <mergeCell ref="B132:J132"/>
    <mergeCell ref="B133:E133"/>
    <mergeCell ref="F133:J133"/>
    <mergeCell ref="B134:E134"/>
    <mergeCell ref="F134:J134"/>
    <mergeCell ref="B136:J13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G140"/>
  <sheetViews>
    <sheetView tabSelected="1" view="pageBreakPreview" topLeftCell="B1" zoomScale="60" zoomScaleNormal="60" workbookViewId="0">
      <pane ySplit="4" topLeftCell="A11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16.7109375" style="7" hidden="1" customWidth="1"/>
    <col min="2" max="2" width="30.7109375" style="33" customWidth="1"/>
    <col min="3" max="5" width="30.7109375" style="8" customWidth="1"/>
    <col min="6" max="6" width="24.7109375" style="34" customWidth="1"/>
    <col min="7" max="7" width="63.5703125" style="34" customWidth="1"/>
    <col min="8" max="16384" width="9.140625" style="8"/>
  </cols>
  <sheetData>
    <row r="1" spans="1:7" ht="36" customHeight="1" x14ac:dyDescent="0.25">
      <c r="B1" s="173" t="s">
        <v>101</v>
      </c>
      <c r="C1" s="173"/>
      <c r="D1" s="173"/>
      <c r="E1" s="173"/>
      <c r="F1" s="173"/>
      <c r="G1" s="173"/>
    </row>
    <row r="2" spans="1:7" s="11" customFormat="1" ht="54" customHeight="1" x14ac:dyDescent="0.25">
      <c r="A2" s="9"/>
      <c r="B2" s="275" t="s">
        <v>5</v>
      </c>
      <c r="C2" s="275"/>
      <c r="D2" s="275"/>
      <c r="E2" s="275"/>
      <c r="F2" s="275"/>
      <c r="G2" s="275"/>
    </row>
    <row r="3" spans="1:7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</row>
    <row r="4" spans="1:7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</row>
    <row r="5" spans="1:7" ht="54" customHeight="1" thickBot="1" x14ac:dyDescent="0.3">
      <c r="B5" s="112" t="s">
        <v>104</v>
      </c>
      <c r="C5" s="113"/>
      <c r="D5" s="113"/>
      <c r="E5" s="114"/>
      <c r="F5" s="276"/>
      <c r="G5" s="176"/>
    </row>
    <row r="6" spans="1:7" ht="54" customHeight="1" thickBot="1" x14ac:dyDescent="0.3">
      <c r="B6" s="168" t="s">
        <v>105</v>
      </c>
      <c r="C6" s="169"/>
      <c r="D6" s="169"/>
      <c r="E6" s="170"/>
      <c r="F6" s="273"/>
      <c r="G6" s="274"/>
    </row>
    <row r="7" spans="1:7" ht="24" customHeight="1" thickBot="1" x14ac:dyDescent="0.3">
      <c r="B7" s="232"/>
      <c r="C7" s="233"/>
      <c r="D7" s="233"/>
      <c r="E7" s="234"/>
      <c r="F7" s="246"/>
      <c r="G7" s="100"/>
    </row>
    <row r="8" spans="1:7" ht="36" customHeight="1" x14ac:dyDescent="0.25">
      <c r="A8" s="7" t="s">
        <v>111</v>
      </c>
      <c r="B8" s="187" t="s">
        <v>255</v>
      </c>
      <c r="C8" s="269"/>
      <c r="D8" s="269"/>
      <c r="E8" s="270"/>
      <c r="F8" s="271">
        <v>15012</v>
      </c>
      <c r="G8" s="272"/>
    </row>
    <row r="9" spans="1:7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267">
        <v>21024</v>
      </c>
      <c r="G9" s="268"/>
    </row>
    <row r="10" spans="1:7" ht="36" customHeight="1" thickBot="1" x14ac:dyDescent="0.3">
      <c r="B10" s="97"/>
      <c r="C10" s="98"/>
      <c r="D10" s="98"/>
      <c r="E10" s="99"/>
      <c r="F10" s="246"/>
      <c r="G10" s="100"/>
    </row>
    <row r="11" spans="1:7" ht="36" customHeight="1" x14ac:dyDescent="0.25">
      <c r="B11" s="187" t="s">
        <v>257</v>
      </c>
      <c r="C11" s="269"/>
      <c r="D11" s="269"/>
      <c r="E11" s="270"/>
      <c r="F11" s="271">
        <v>16524</v>
      </c>
      <c r="G11" s="272"/>
    </row>
    <row r="12" spans="1:7" ht="36" customHeight="1" thickBot="1" x14ac:dyDescent="0.3">
      <c r="B12" s="171" t="s">
        <v>258</v>
      </c>
      <c r="C12" s="172"/>
      <c r="D12" s="172"/>
      <c r="E12" s="120"/>
      <c r="F12" s="267">
        <v>23184</v>
      </c>
      <c r="G12" s="268"/>
    </row>
    <row r="13" spans="1:7" ht="24" customHeight="1" thickBot="1" x14ac:dyDescent="0.3">
      <c r="B13" s="97"/>
      <c r="C13" s="98"/>
      <c r="D13" s="98"/>
      <c r="E13" s="99"/>
      <c r="F13" s="246"/>
      <c r="G13" s="100"/>
    </row>
    <row r="14" spans="1:7" ht="36" customHeight="1" x14ac:dyDescent="0.25">
      <c r="A14" s="7" t="s">
        <v>111</v>
      </c>
      <c r="B14" s="187" t="s">
        <v>115</v>
      </c>
      <c r="C14" s="269"/>
      <c r="D14" s="269"/>
      <c r="E14" s="270"/>
      <c r="F14" s="249">
        <v>3240</v>
      </c>
      <c r="G14" s="250"/>
    </row>
    <row r="15" spans="1:7" ht="36" customHeight="1" thickBot="1" x14ac:dyDescent="0.3">
      <c r="A15" s="7" t="s">
        <v>113</v>
      </c>
      <c r="B15" s="91" t="s">
        <v>116</v>
      </c>
      <c r="C15" s="265"/>
      <c r="D15" s="265"/>
      <c r="E15" s="266"/>
      <c r="F15" s="244">
        <v>5040</v>
      </c>
      <c r="G15" s="184"/>
    </row>
    <row r="16" spans="1:7" ht="24" customHeight="1" thickBot="1" x14ac:dyDescent="0.3">
      <c r="B16" s="97"/>
      <c r="C16" s="98"/>
      <c r="D16" s="98"/>
      <c r="E16" s="99"/>
      <c r="F16" s="246"/>
      <c r="G16" s="100"/>
    </row>
    <row r="17" spans="1:7" ht="36" customHeight="1" x14ac:dyDescent="0.25">
      <c r="A17" s="7" t="s">
        <v>111</v>
      </c>
      <c r="B17" s="140" t="s">
        <v>259</v>
      </c>
      <c r="C17" s="138"/>
      <c r="D17" s="138"/>
      <c r="E17" s="105"/>
      <c r="F17" s="249">
        <v>900</v>
      </c>
      <c r="G17" s="250"/>
    </row>
    <row r="18" spans="1:7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247">
        <v>1296</v>
      </c>
      <c r="G18" s="106"/>
    </row>
    <row r="19" spans="1:7" ht="24" customHeight="1" thickBot="1" x14ac:dyDescent="0.3">
      <c r="B19" s="97"/>
      <c r="C19" s="98"/>
      <c r="D19" s="98"/>
      <c r="E19" s="99"/>
      <c r="F19" s="246"/>
      <c r="G19" s="100"/>
    </row>
    <row r="20" spans="1:7" ht="36" customHeight="1" thickBot="1" x14ac:dyDescent="0.3">
      <c r="B20" s="162" t="s">
        <v>119</v>
      </c>
      <c r="C20" s="163"/>
      <c r="D20" s="163"/>
      <c r="E20" s="164"/>
      <c r="F20" s="263" t="str">
        <f>"Цена от "&amp;MIN($F$21:F40)&amp;" до "&amp;MAX($F$21:F40)</f>
        <v>Цена от 2520 до 50400</v>
      </c>
      <c r="G20" s="264"/>
    </row>
    <row r="21" spans="1:7" ht="36" customHeight="1" outlineLevel="1" x14ac:dyDescent="0.25">
      <c r="B21" s="140" t="s">
        <v>120</v>
      </c>
      <c r="C21" s="138"/>
      <c r="D21" s="138"/>
      <c r="E21" s="105"/>
      <c r="F21" s="262">
        <v>2520</v>
      </c>
      <c r="G21" s="157"/>
    </row>
    <row r="22" spans="1:7" ht="36" customHeight="1" outlineLevel="1" x14ac:dyDescent="0.25">
      <c r="B22" s="140" t="s">
        <v>121</v>
      </c>
      <c r="C22" s="138"/>
      <c r="D22" s="138"/>
      <c r="E22" s="105"/>
      <c r="F22" s="247">
        <v>5040</v>
      </c>
      <c r="G22" s="106"/>
    </row>
    <row r="23" spans="1:7" ht="36" customHeight="1" outlineLevel="1" x14ac:dyDescent="0.25">
      <c r="B23" s="140" t="s">
        <v>122</v>
      </c>
      <c r="C23" s="138"/>
      <c r="D23" s="138"/>
      <c r="E23" s="105"/>
      <c r="F23" s="247">
        <v>7560</v>
      </c>
      <c r="G23" s="106"/>
    </row>
    <row r="24" spans="1:7" ht="36" customHeight="1" outlineLevel="1" x14ac:dyDescent="0.25">
      <c r="B24" s="140" t="s">
        <v>123</v>
      </c>
      <c r="C24" s="138"/>
      <c r="D24" s="138"/>
      <c r="E24" s="105"/>
      <c r="F24" s="247">
        <v>10080</v>
      </c>
      <c r="G24" s="106"/>
    </row>
    <row r="25" spans="1:7" ht="36" customHeight="1" outlineLevel="1" x14ac:dyDescent="0.25">
      <c r="B25" s="140" t="s">
        <v>124</v>
      </c>
      <c r="C25" s="138"/>
      <c r="D25" s="138"/>
      <c r="E25" s="105"/>
      <c r="F25" s="247">
        <v>12600</v>
      </c>
      <c r="G25" s="106"/>
    </row>
    <row r="26" spans="1:7" ht="36" customHeight="1" outlineLevel="1" x14ac:dyDescent="0.25">
      <c r="B26" s="140" t="s">
        <v>125</v>
      </c>
      <c r="C26" s="138"/>
      <c r="D26" s="138"/>
      <c r="E26" s="105"/>
      <c r="F26" s="247">
        <v>15120</v>
      </c>
      <c r="G26" s="106"/>
    </row>
    <row r="27" spans="1:7" ht="36" customHeight="1" outlineLevel="1" x14ac:dyDescent="0.25">
      <c r="B27" s="140" t="s">
        <v>126</v>
      </c>
      <c r="C27" s="138"/>
      <c r="D27" s="138"/>
      <c r="E27" s="105"/>
      <c r="F27" s="247">
        <v>17640</v>
      </c>
      <c r="G27" s="106"/>
    </row>
    <row r="28" spans="1:7" ht="36" customHeight="1" outlineLevel="1" x14ac:dyDescent="0.25">
      <c r="B28" s="140" t="s">
        <v>127</v>
      </c>
      <c r="C28" s="138"/>
      <c r="D28" s="138"/>
      <c r="E28" s="105"/>
      <c r="F28" s="247">
        <v>20160</v>
      </c>
      <c r="G28" s="106"/>
    </row>
    <row r="29" spans="1:7" ht="36" customHeight="1" outlineLevel="1" x14ac:dyDescent="0.25">
      <c r="B29" s="140" t="s">
        <v>128</v>
      </c>
      <c r="C29" s="138"/>
      <c r="D29" s="138"/>
      <c r="E29" s="105"/>
      <c r="F29" s="247">
        <v>22680</v>
      </c>
      <c r="G29" s="106"/>
    </row>
    <row r="30" spans="1:7" ht="36" customHeight="1" outlineLevel="1" x14ac:dyDescent="0.25">
      <c r="B30" s="140" t="s">
        <v>129</v>
      </c>
      <c r="C30" s="138"/>
      <c r="D30" s="138"/>
      <c r="E30" s="105"/>
      <c r="F30" s="247">
        <v>25200</v>
      </c>
      <c r="G30" s="106"/>
    </row>
    <row r="31" spans="1:7" ht="36" customHeight="1" outlineLevel="1" x14ac:dyDescent="0.25">
      <c r="B31" s="140" t="s">
        <v>130</v>
      </c>
      <c r="C31" s="138"/>
      <c r="D31" s="138"/>
      <c r="E31" s="105"/>
      <c r="F31" s="247">
        <v>27720</v>
      </c>
      <c r="G31" s="106"/>
    </row>
    <row r="32" spans="1:7" ht="36" customHeight="1" outlineLevel="1" x14ac:dyDescent="0.25">
      <c r="B32" s="140" t="s">
        <v>131</v>
      </c>
      <c r="C32" s="138"/>
      <c r="D32" s="138"/>
      <c r="E32" s="105"/>
      <c r="F32" s="247">
        <v>30240</v>
      </c>
      <c r="G32" s="106"/>
    </row>
    <row r="33" spans="2:7" ht="36" customHeight="1" outlineLevel="1" x14ac:dyDescent="0.25">
      <c r="B33" s="140" t="s">
        <v>132</v>
      </c>
      <c r="C33" s="138"/>
      <c r="D33" s="138"/>
      <c r="E33" s="105"/>
      <c r="F33" s="247">
        <v>32760</v>
      </c>
      <c r="G33" s="106"/>
    </row>
    <row r="34" spans="2:7" ht="36" customHeight="1" outlineLevel="1" x14ac:dyDescent="0.25">
      <c r="B34" s="140" t="s">
        <v>133</v>
      </c>
      <c r="C34" s="138"/>
      <c r="D34" s="138"/>
      <c r="E34" s="105"/>
      <c r="F34" s="247">
        <v>35280</v>
      </c>
      <c r="G34" s="106"/>
    </row>
    <row r="35" spans="2:7" ht="36" customHeight="1" outlineLevel="1" x14ac:dyDescent="0.25">
      <c r="B35" s="140" t="s">
        <v>134</v>
      </c>
      <c r="C35" s="138"/>
      <c r="D35" s="138"/>
      <c r="E35" s="105"/>
      <c r="F35" s="247">
        <v>37800</v>
      </c>
      <c r="G35" s="106"/>
    </row>
    <row r="36" spans="2:7" ht="36" customHeight="1" outlineLevel="1" x14ac:dyDescent="0.25">
      <c r="B36" s="140" t="s">
        <v>135</v>
      </c>
      <c r="C36" s="138"/>
      <c r="D36" s="138"/>
      <c r="E36" s="105"/>
      <c r="F36" s="247">
        <v>40320</v>
      </c>
      <c r="G36" s="106"/>
    </row>
    <row r="37" spans="2:7" ht="36" customHeight="1" outlineLevel="1" x14ac:dyDescent="0.25">
      <c r="B37" s="140" t="s">
        <v>136</v>
      </c>
      <c r="C37" s="138"/>
      <c r="D37" s="138"/>
      <c r="E37" s="105"/>
      <c r="F37" s="247">
        <v>42840</v>
      </c>
      <c r="G37" s="106"/>
    </row>
    <row r="38" spans="2:7" ht="36" customHeight="1" outlineLevel="1" x14ac:dyDescent="0.25">
      <c r="B38" s="140" t="s">
        <v>137</v>
      </c>
      <c r="C38" s="138"/>
      <c r="D38" s="138"/>
      <c r="E38" s="105"/>
      <c r="F38" s="247">
        <v>45360</v>
      </c>
      <c r="G38" s="106"/>
    </row>
    <row r="39" spans="2:7" ht="36" customHeight="1" outlineLevel="1" x14ac:dyDescent="0.25">
      <c r="B39" s="140" t="s">
        <v>138</v>
      </c>
      <c r="C39" s="138"/>
      <c r="D39" s="138"/>
      <c r="E39" s="105"/>
      <c r="F39" s="247">
        <v>47880</v>
      </c>
      <c r="G39" s="106"/>
    </row>
    <row r="40" spans="2:7" ht="36" customHeight="1" outlineLevel="1" thickBot="1" x14ac:dyDescent="0.3">
      <c r="B40" s="140" t="s">
        <v>139</v>
      </c>
      <c r="C40" s="138"/>
      <c r="D40" s="138"/>
      <c r="E40" s="105"/>
      <c r="F40" s="247">
        <v>50400</v>
      </c>
      <c r="G40" s="106"/>
    </row>
    <row r="41" spans="2:7" ht="36" customHeight="1" thickBot="1" x14ac:dyDescent="0.3">
      <c r="B41" s="149" t="s">
        <v>140</v>
      </c>
      <c r="C41" s="150"/>
      <c r="D41" s="150"/>
      <c r="E41" s="151"/>
      <c r="F41" s="261" t="str">
        <f>"Цена от "&amp;MIN(F42:F63)&amp;" до "&amp;MAX(F42:F63)</f>
        <v>Цена от 1080 до 54180</v>
      </c>
      <c r="G41" s="152"/>
    </row>
    <row r="42" spans="2:7" ht="36" customHeight="1" outlineLevel="1" x14ac:dyDescent="0.25">
      <c r="B42" s="129" t="s">
        <v>141</v>
      </c>
      <c r="C42" s="155"/>
      <c r="D42" s="155"/>
      <c r="E42" s="156"/>
      <c r="F42" s="262">
        <v>1080</v>
      </c>
      <c r="G42" s="157"/>
    </row>
    <row r="43" spans="2:7" ht="36" customHeight="1" outlineLevel="1" x14ac:dyDescent="0.25">
      <c r="B43" s="140" t="s">
        <v>142</v>
      </c>
      <c r="C43" s="138"/>
      <c r="D43" s="138"/>
      <c r="E43" s="105"/>
      <c r="F43" s="247">
        <v>1440</v>
      </c>
      <c r="G43" s="106"/>
    </row>
    <row r="44" spans="2:7" ht="36" customHeight="1" outlineLevel="1" x14ac:dyDescent="0.25">
      <c r="B44" s="140" t="s">
        <v>143</v>
      </c>
      <c r="C44" s="138"/>
      <c r="D44" s="138"/>
      <c r="E44" s="105"/>
      <c r="F44" s="247">
        <v>6300</v>
      </c>
      <c r="G44" s="106"/>
    </row>
    <row r="45" spans="2:7" ht="36" customHeight="1" outlineLevel="1" x14ac:dyDescent="0.25">
      <c r="B45" s="140" t="s">
        <v>144</v>
      </c>
      <c r="C45" s="138"/>
      <c r="D45" s="138"/>
      <c r="E45" s="105"/>
      <c r="F45" s="247">
        <v>8820</v>
      </c>
      <c r="G45" s="106"/>
    </row>
    <row r="46" spans="2:7" ht="36" customHeight="1" outlineLevel="1" x14ac:dyDescent="0.25">
      <c r="B46" s="140" t="s">
        <v>145</v>
      </c>
      <c r="C46" s="138"/>
      <c r="D46" s="138"/>
      <c r="E46" s="105"/>
      <c r="F46" s="247">
        <v>11340</v>
      </c>
      <c r="G46" s="106"/>
    </row>
    <row r="47" spans="2:7" ht="36" customHeight="1" outlineLevel="1" x14ac:dyDescent="0.25">
      <c r="B47" s="140" t="s">
        <v>146</v>
      </c>
      <c r="C47" s="138"/>
      <c r="D47" s="138"/>
      <c r="E47" s="105"/>
      <c r="F47" s="247">
        <v>13860</v>
      </c>
      <c r="G47" s="106"/>
    </row>
    <row r="48" spans="2:7" ht="36" customHeight="1" outlineLevel="1" x14ac:dyDescent="0.25">
      <c r="B48" s="140" t="s">
        <v>147</v>
      </c>
      <c r="C48" s="138"/>
      <c r="D48" s="138"/>
      <c r="E48" s="105"/>
      <c r="F48" s="247">
        <v>16380</v>
      </c>
      <c r="G48" s="106"/>
    </row>
    <row r="49" spans="2:7" ht="36" customHeight="1" outlineLevel="1" x14ac:dyDescent="0.25">
      <c r="B49" s="140" t="s">
        <v>148</v>
      </c>
      <c r="C49" s="138"/>
      <c r="D49" s="138"/>
      <c r="E49" s="105"/>
      <c r="F49" s="247">
        <v>18900</v>
      </c>
      <c r="G49" s="106"/>
    </row>
    <row r="50" spans="2:7" ht="36" customHeight="1" outlineLevel="1" x14ac:dyDescent="0.25">
      <c r="B50" s="140" t="s">
        <v>149</v>
      </c>
      <c r="C50" s="138"/>
      <c r="D50" s="138"/>
      <c r="E50" s="105"/>
      <c r="F50" s="247">
        <v>21420</v>
      </c>
      <c r="G50" s="106"/>
    </row>
    <row r="51" spans="2:7" ht="36" customHeight="1" outlineLevel="1" x14ac:dyDescent="0.25">
      <c r="B51" s="140" t="s">
        <v>150</v>
      </c>
      <c r="C51" s="138"/>
      <c r="D51" s="138"/>
      <c r="E51" s="105"/>
      <c r="F51" s="247">
        <v>23940</v>
      </c>
      <c r="G51" s="106"/>
    </row>
    <row r="52" spans="2:7" ht="36" customHeight="1" outlineLevel="1" x14ac:dyDescent="0.25">
      <c r="B52" s="140" t="s">
        <v>151</v>
      </c>
      <c r="C52" s="138"/>
      <c r="D52" s="138"/>
      <c r="E52" s="105"/>
      <c r="F52" s="247">
        <v>26460</v>
      </c>
      <c r="G52" s="106"/>
    </row>
    <row r="53" spans="2:7" ht="36" customHeight="1" outlineLevel="1" x14ac:dyDescent="0.25">
      <c r="B53" s="140" t="s">
        <v>152</v>
      </c>
      <c r="C53" s="138"/>
      <c r="D53" s="138"/>
      <c r="E53" s="105"/>
      <c r="F53" s="247">
        <v>28980</v>
      </c>
      <c r="G53" s="106"/>
    </row>
    <row r="54" spans="2:7" ht="36" customHeight="1" outlineLevel="1" x14ac:dyDescent="0.25">
      <c r="B54" s="140" t="s">
        <v>153</v>
      </c>
      <c r="C54" s="138"/>
      <c r="D54" s="138"/>
      <c r="E54" s="105"/>
      <c r="F54" s="247">
        <v>31500</v>
      </c>
      <c r="G54" s="106"/>
    </row>
    <row r="55" spans="2:7" ht="36" customHeight="1" outlineLevel="1" x14ac:dyDescent="0.25">
      <c r="B55" s="140" t="s">
        <v>154</v>
      </c>
      <c r="C55" s="138"/>
      <c r="D55" s="138"/>
      <c r="E55" s="105"/>
      <c r="F55" s="247">
        <v>34020</v>
      </c>
      <c r="G55" s="106"/>
    </row>
    <row r="56" spans="2:7" ht="36" customHeight="1" outlineLevel="1" x14ac:dyDescent="0.25">
      <c r="B56" s="140" t="s">
        <v>155</v>
      </c>
      <c r="C56" s="138"/>
      <c r="D56" s="138"/>
      <c r="E56" s="105"/>
      <c r="F56" s="247">
        <v>36540</v>
      </c>
      <c r="G56" s="106"/>
    </row>
    <row r="57" spans="2:7" ht="36" customHeight="1" outlineLevel="1" x14ac:dyDescent="0.25">
      <c r="B57" s="140" t="s">
        <v>156</v>
      </c>
      <c r="C57" s="138"/>
      <c r="D57" s="138"/>
      <c r="E57" s="105"/>
      <c r="F57" s="247">
        <v>39060</v>
      </c>
      <c r="G57" s="106"/>
    </row>
    <row r="58" spans="2:7" ht="36" customHeight="1" outlineLevel="1" x14ac:dyDescent="0.25">
      <c r="B58" s="140" t="s">
        <v>157</v>
      </c>
      <c r="C58" s="138"/>
      <c r="D58" s="138"/>
      <c r="E58" s="105"/>
      <c r="F58" s="247">
        <v>41580</v>
      </c>
      <c r="G58" s="106"/>
    </row>
    <row r="59" spans="2:7" ht="36" customHeight="1" outlineLevel="1" x14ac:dyDescent="0.25">
      <c r="B59" s="140" t="s">
        <v>158</v>
      </c>
      <c r="C59" s="138"/>
      <c r="D59" s="138"/>
      <c r="E59" s="105"/>
      <c r="F59" s="247">
        <v>44100</v>
      </c>
      <c r="G59" s="106"/>
    </row>
    <row r="60" spans="2:7" ht="36" customHeight="1" outlineLevel="1" x14ac:dyDescent="0.25">
      <c r="B60" s="140" t="s">
        <v>159</v>
      </c>
      <c r="C60" s="138"/>
      <c r="D60" s="138"/>
      <c r="E60" s="105"/>
      <c r="F60" s="247">
        <v>46620</v>
      </c>
      <c r="G60" s="106"/>
    </row>
    <row r="61" spans="2:7" ht="36" customHeight="1" outlineLevel="1" x14ac:dyDescent="0.25">
      <c r="B61" s="140" t="s">
        <v>160</v>
      </c>
      <c r="C61" s="138"/>
      <c r="D61" s="138"/>
      <c r="E61" s="105"/>
      <c r="F61" s="247">
        <v>49140</v>
      </c>
      <c r="G61" s="106"/>
    </row>
    <row r="62" spans="2:7" ht="36" customHeight="1" outlineLevel="1" x14ac:dyDescent="0.25">
      <c r="B62" s="140" t="s">
        <v>161</v>
      </c>
      <c r="C62" s="138"/>
      <c r="D62" s="138"/>
      <c r="E62" s="105"/>
      <c r="F62" s="247">
        <v>51660</v>
      </c>
      <c r="G62" s="106"/>
    </row>
    <row r="63" spans="2:7" ht="36" customHeight="1" outlineLevel="1" thickBot="1" x14ac:dyDescent="0.3">
      <c r="B63" s="140" t="s">
        <v>162</v>
      </c>
      <c r="C63" s="138"/>
      <c r="D63" s="138"/>
      <c r="E63" s="105"/>
      <c r="F63" s="254">
        <v>54180</v>
      </c>
      <c r="G63" s="255"/>
    </row>
    <row r="64" spans="2:7" ht="36" customHeight="1" thickBot="1" x14ac:dyDescent="0.3">
      <c r="B64" s="149" t="s">
        <v>163</v>
      </c>
      <c r="C64" s="150"/>
      <c r="D64" s="150"/>
      <c r="E64" s="151"/>
      <c r="F64" s="261" t="str">
        <f>"Цена от "&amp;MIN(F65:F75)&amp;" до "&amp;MAX(F65:F75)</f>
        <v>Цена от 1080 до 12960</v>
      </c>
      <c r="G64" s="152"/>
    </row>
    <row r="65" spans="2:7" ht="36" customHeight="1" x14ac:dyDescent="0.25">
      <c r="B65" s="103" t="s">
        <v>164</v>
      </c>
      <c r="C65" s="104"/>
      <c r="D65" s="104"/>
      <c r="E65" s="105"/>
      <c r="F65" s="262">
        <v>1512</v>
      </c>
      <c r="G65" s="157"/>
    </row>
    <row r="66" spans="2:7" ht="36" customHeight="1" x14ac:dyDescent="0.25">
      <c r="B66" s="103" t="s">
        <v>165</v>
      </c>
      <c r="C66" s="104"/>
      <c r="D66" s="104"/>
      <c r="E66" s="105"/>
      <c r="F66" s="247">
        <v>6120</v>
      </c>
      <c r="G66" s="106"/>
    </row>
    <row r="67" spans="2:7" ht="36" customHeight="1" x14ac:dyDescent="0.25">
      <c r="B67" s="103" t="s">
        <v>237</v>
      </c>
      <c r="C67" s="104"/>
      <c r="D67" s="104"/>
      <c r="E67" s="105"/>
      <c r="F67" s="247">
        <v>1080</v>
      </c>
      <c r="G67" s="106"/>
    </row>
    <row r="68" spans="2:7" ht="36" customHeight="1" x14ac:dyDescent="0.25">
      <c r="B68" s="118" t="s">
        <v>167</v>
      </c>
      <c r="C68" s="119"/>
      <c r="D68" s="119"/>
      <c r="E68" s="120"/>
      <c r="F68" s="247">
        <v>3600</v>
      </c>
      <c r="G68" s="106"/>
    </row>
    <row r="69" spans="2:7" ht="36" customHeight="1" x14ac:dyDescent="0.25">
      <c r="B69" s="103" t="s">
        <v>168</v>
      </c>
      <c r="C69" s="104"/>
      <c r="D69" s="104"/>
      <c r="E69" s="105"/>
      <c r="F69" s="247">
        <v>1080</v>
      </c>
      <c r="G69" s="106"/>
    </row>
    <row r="70" spans="2:7" ht="36" customHeight="1" x14ac:dyDescent="0.25">
      <c r="B70" s="103" t="s">
        <v>169</v>
      </c>
      <c r="C70" s="104"/>
      <c r="D70" s="104"/>
      <c r="E70" s="105"/>
      <c r="F70" s="247">
        <v>1440</v>
      </c>
      <c r="G70" s="106"/>
    </row>
    <row r="71" spans="2:7" ht="36" customHeight="1" x14ac:dyDescent="0.25">
      <c r="B71" s="103" t="s">
        <v>170</v>
      </c>
      <c r="C71" s="104"/>
      <c r="D71" s="104"/>
      <c r="E71" s="105"/>
      <c r="F71" s="247">
        <v>1080</v>
      </c>
      <c r="G71" s="106"/>
    </row>
    <row r="72" spans="2:7" ht="36" customHeight="1" x14ac:dyDescent="0.25">
      <c r="B72" s="103" t="s">
        <v>171</v>
      </c>
      <c r="C72" s="104"/>
      <c r="D72" s="104"/>
      <c r="E72" s="105"/>
      <c r="F72" s="247">
        <v>1080</v>
      </c>
      <c r="G72" s="106"/>
    </row>
    <row r="73" spans="2:7" ht="36" customHeight="1" x14ac:dyDescent="0.25">
      <c r="B73" s="103" t="s">
        <v>172</v>
      </c>
      <c r="C73" s="104"/>
      <c r="D73" s="104"/>
      <c r="E73" s="105"/>
      <c r="F73" s="247">
        <v>2160</v>
      </c>
      <c r="G73" s="106"/>
    </row>
    <row r="74" spans="2:7" ht="36" customHeight="1" x14ac:dyDescent="0.25">
      <c r="B74" s="103" t="s">
        <v>173</v>
      </c>
      <c r="C74" s="104"/>
      <c r="D74" s="104"/>
      <c r="E74" s="105"/>
      <c r="F74" s="247">
        <v>3240</v>
      </c>
      <c r="G74" s="106"/>
    </row>
    <row r="75" spans="2:7" ht="36" customHeight="1" thickBot="1" x14ac:dyDescent="0.3">
      <c r="B75" s="103" t="s">
        <v>174</v>
      </c>
      <c r="C75" s="104"/>
      <c r="D75" s="104"/>
      <c r="E75" s="105"/>
      <c r="F75" s="254">
        <v>12960</v>
      </c>
      <c r="G75" s="255"/>
    </row>
    <row r="76" spans="2:7" ht="54" customHeight="1" thickBot="1" x14ac:dyDescent="0.3">
      <c r="B76" s="256" t="s">
        <v>238</v>
      </c>
      <c r="C76" s="257"/>
      <c r="D76" s="257"/>
      <c r="E76" s="258"/>
      <c r="F76" s="259" t="str">
        <f>"Цена от "&amp;MIN(F78,F82:G83,F116,F84:G95)&amp;" до "&amp;MAX(F78,F82:G83,F116,F84:G95)</f>
        <v>Цена от 1440 до 27648</v>
      </c>
      <c r="G76" s="260"/>
    </row>
    <row r="77" spans="2:7" ht="24" customHeight="1" thickBot="1" x14ac:dyDescent="0.3">
      <c r="B77" s="97"/>
      <c r="C77" s="98"/>
      <c r="D77" s="98"/>
      <c r="E77" s="99"/>
      <c r="F77" s="246"/>
      <c r="G77" s="100"/>
    </row>
    <row r="78" spans="2:7" ht="36" customHeight="1" x14ac:dyDescent="0.25">
      <c r="B78" s="103" t="s">
        <v>176</v>
      </c>
      <c r="C78" s="104"/>
      <c r="D78" s="104"/>
      <c r="E78" s="105"/>
      <c r="F78" s="249">
        <v>7560</v>
      </c>
      <c r="G78" s="250"/>
    </row>
    <row r="79" spans="2:7" ht="36" customHeight="1" thickBot="1" x14ac:dyDescent="0.3">
      <c r="B79" s="132" t="s">
        <v>177</v>
      </c>
      <c r="C79" s="133"/>
      <c r="D79" s="133"/>
      <c r="E79" s="134"/>
      <c r="F79" s="244">
        <v>756</v>
      </c>
      <c r="G79" s="184"/>
    </row>
    <row r="80" spans="2:7" ht="36" customHeight="1" thickBot="1" x14ac:dyDescent="0.3">
      <c r="B80" s="132" t="s">
        <v>178</v>
      </c>
      <c r="C80" s="133"/>
      <c r="D80" s="133"/>
      <c r="E80" s="134"/>
      <c r="F80" s="244">
        <v>1890</v>
      </c>
      <c r="G80" s="184"/>
    </row>
    <row r="81" spans="1:7" ht="24" customHeight="1" thickBot="1" x14ac:dyDescent="0.3">
      <c r="B81" s="97"/>
      <c r="C81" s="98"/>
      <c r="D81" s="98"/>
      <c r="E81" s="99"/>
      <c r="F81" s="246"/>
      <c r="G81" s="100"/>
    </row>
    <row r="82" spans="1:7" ht="36" customHeight="1" x14ac:dyDescent="0.25">
      <c r="A82" s="7" t="s">
        <v>111</v>
      </c>
      <c r="B82" s="118" t="s">
        <v>179</v>
      </c>
      <c r="C82" s="119"/>
      <c r="D82" s="119"/>
      <c r="E82" s="120"/>
      <c r="F82" s="249">
        <v>5040</v>
      </c>
      <c r="G82" s="250"/>
    </row>
    <row r="83" spans="1:7" ht="36" customHeight="1" x14ac:dyDescent="0.25">
      <c r="A83" s="7" t="s">
        <v>111</v>
      </c>
      <c r="B83" s="140" t="s">
        <v>180</v>
      </c>
      <c r="C83" s="141"/>
      <c r="D83" s="141"/>
      <c r="E83" s="142"/>
      <c r="F83" s="247">
        <v>2520</v>
      </c>
      <c r="G83" s="106"/>
    </row>
    <row r="84" spans="1:7" ht="36" customHeight="1" x14ac:dyDescent="0.25">
      <c r="A84" s="7" t="s">
        <v>111</v>
      </c>
      <c r="B84" s="103" t="s">
        <v>181</v>
      </c>
      <c r="C84" s="104"/>
      <c r="D84" s="104"/>
      <c r="E84" s="105"/>
      <c r="F84" s="247">
        <v>3240</v>
      </c>
      <c r="G84" s="106"/>
    </row>
    <row r="85" spans="1:7" ht="36" customHeight="1" x14ac:dyDescent="0.25">
      <c r="A85" s="7" t="s">
        <v>111</v>
      </c>
      <c r="B85" s="103" t="s">
        <v>182</v>
      </c>
      <c r="C85" s="104"/>
      <c r="D85" s="104"/>
      <c r="E85" s="105"/>
      <c r="F85" s="247">
        <v>23040</v>
      </c>
      <c r="G85" s="106"/>
    </row>
    <row r="86" spans="1:7" ht="36" customHeight="1" x14ac:dyDescent="0.25">
      <c r="A86" s="7" t="s">
        <v>111</v>
      </c>
      <c r="B86" s="103" t="s">
        <v>183</v>
      </c>
      <c r="C86" s="104"/>
      <c r="D86" s="104"/>
      <c r="E86" s="105"/>
      <c r="F86" s="247">
        <v>27648</v>
      </c>
      <c r="G86" s="106"/>
    </row>
    <row r="87" spans="1:7" ht="36" customHeight="1" x14ac:dyDescent="0.25">
      <c r="A87" s="7" t="s">
        <v>111</v>
      </c>
      <c r="B87" s="103" t="s">
        <v>184</v>
      </c>
      <c r="C87" s="104"/>
      <c r="D87" s="104"/>
      <c r="E87" s="105"/>
      <c r="F87" s="247">
        <v>1440</v>
      </c>
      <c r="G87" s="106"/>
    </row>
    <row r="88" spans="1:7" ht="36" customHeight="1" x14ac:dyDescent="0.25">
      <c r="A88" s="7" t="s">
        <v>111</v>
      </c>
      <c r="B88" s="103" t="s">
        <v>185</v>
      </c>
      <c r="C88" s="104"/>
      <c r="D88" s="104"/>
      <c r="E88" s="105"/>
      <c r="F88" s="247">
        <v>3240</v>
      </c>
      <c r="G88" s="106"/>
    </row>
    <row r="89" spans="1:7" ht="36" customHeight="1" x14ac:dyDescent="0.25">
      <c r="A89" s="7" t="s">
        <v>111</v>
      </c>
      <c r="B89" s="103" t="s">
        <v>186</v>
      </c>
      <c r="C89" s="104"/>
      <c r="D89" s="104"/>
      <c r="E89" s="105"/>
      <c r="F89" s="247">
        <v>5040</v>
      </c>
      <c r="G89" s="106"/>
    </row>
    <row r="90" spans="1:7" ht="36" customHeight="1" x14ac:dyDescent="0.25">
      <c r="B90" s="103" t="s">
        <v>187</v>
      </c>
      <c r="C90" s="104" t="s">
        <v>187</v>
      </c>
      <c r="D90" s="104" t="s">
        <v>187</v>
      </c>
      <c r="E90" s="105" t="s">
        <v>187</v>
      </c>
      <c r="F90" s="247">
        <v>7200</v>
      </c>
      <c r="G90" s="106"/>
    </row>
    <row r="91" spans="1:7" ht="36" customHeight="1" x14ac:dyDescent="0.25">
      <c r="A91" s="7" t="s">
        <v>111</v>
      </c>
      <c r="B91" s="118" t="s">
        <v>188</v>
      </c>
      <c r="C91" s="119"/>
      <c r="D91" s="119"/>
      <c r="E91" s="120"/>
      <c r="F91" s="247">
        <v>3240</v>
      </c>
      <c r="G91" s="106"/>
    </row>
    <row r="92" spans="1:7" ht="36" customHeight="1" x14ac:dyDescent="0.25">
      <c r="B92" s="140" t="s">
        <v>189</v>
      </c>
      <c r="C92" s="141"/>
      <c r="D92" s="141"/>
      <c r="E92" s="142"/>
      <c r="F92" s="247">
        <v>11160</v>
      </c>
      <c r="G92" s="106"/>
    </row>
    <row r="93" spans="1:7" ht="36" customHeight="1" x14ac:dyDescent="0.25">
      <c r="B93" s="140" t="s">
        <v>190</v>
      </c>
      <c r="C93" s="141"/>
      <c r="D93" s="141"/>
      <c r="E93" s="142"/>
      <c r="F93" s="247">
        <v>7560</v>
      </c>
      <c r="G93" s="106"/>
    </row>
    <row r="94" spans="1:7" ht="36" customHeight="1" x14ac:dyDescent="0.25">
      <c r="A94" s="7" t="s">
        <v>111</v>
      </c>
      <c r="B94" s="140" t="s">
        <v>191</v>
      </c>
      <c r="C94" s="141"/>
      <c r="D94" s="141"/>
      <c r="E94" s="142"/>
      <c r="F94" s="247">
        <v>23040</v>
      </c>
      <c r="G94" s="106"/>
    </row>
    <row r="95" spans="1:7" ht="36" customHeight="1" x14ac:dyDescent="0.25">
      <c r="A95" s="7" t="s">
        <v>111</v>
      </c>
      <c r="B95" s="103" t="s">
        <v>192</v>
      </c>
      <c r="C95" s="104"/>
      <c r="D95" s="104"/>
      <c r="E95" s="105"/>
      <c r="F95" s="247">
        <v>6480</v>
      </c>
      <c r="G95" s="106"/>
    </row>
    <row r="96" spans="1:7" ht="36" customHeight="1" x14ac:dyDescent="0.25">
      <c r="B96" s="103" t="s">
        <v>193</v>
      </c>
      <c r="C96" s="104"/>
      <c r="D96" s="104"/>
      <c r="E96" s="105"/>
      <c r="F96" s="247">
        <v>1512</v>
      </c>
      <c r="G96" s="106"/>
    </row>
    <row r="97" spans="1:7" ht="36" customHeight="1" x14ac:dyDescent="0.25">
      <c r="B97" s="103" t="s">
        <v>261</v>
      </c>
      <c r="C97" s="104"/>
      <c r="D97" s="104"/>
      <c r="E97" s="105"/>
      <c r="F97" s="247">
        <v>6030</v>
      </c>
      <c r="G97" s="106"/>
    </row>
    <row r="98" spans="1:7" ht="36" customHeight="1" x14ac:dyDescent="0.25">
      <c r="B98" s="103" t="s">
        <v>195</v>
      </c>
      <c r="C98" s="104"/>
      <c r="D98" s="104"/>
      <c r="E98" s="138"/>
      <c r="F98" s="247">
        <v>6030</v>
      </c>
      <c r="G98" s="106"/>
    </row>
    <row r="99" spans="1:7" ht="36" customHeight="1" x14ac:dyDescent="0.25">
      <c r="A99" s="7" t="s">
        <v>113</v>
      </c>
      <c r="B99" s="103" t="s">
        <v>196</v>
      </c>
      <c r="C99" s="104"/>
      <c r="D99" s="104"/>
      <c r="E99" s="105"/>
      <c r="F99" s="247">
        <v>7200</v>
      </c>
      <c r="G99" s="106"/>
    </row>
    <row r="100" spans="1:7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247">
        <v>3600</v>
      </c>
      <c r="G100" s="106"/>
    </row>
    <row r="101" spans="1:7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247">
        <v>5040</v>
      </c>
      <c r="G101" s="106"/>
    </row>
    <row r="102" spans="1:7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247">
        <v>32400</v>
      </c>
      <c r="G102" s="106"/>
    </row>
    <row r="103" spans="1:7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247">
        <v>38880</v>
      </c>
      <c r="G103" s="106"/>
    </row>
    <row r="104" spans="1:7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247">
        <v>2160</v>
      </c>
      <c r="G104" s="106"/>
    </row>
    <row r="105" spans="1:7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247">
        <v>5040</v>
      </c>
      <c r="G105" s="106"/>
    </row>
    <row r="106" spans="1:7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247">
        <v>7200</v>
      </c>
      <c r="G106" s="106"/>
    </row>
    <row r="107" spans="1:7" ht="36" customHeight="1" x14ac:dyDescent="0.25">
      <c r="A107" s="7" t="s">
        <v>113</v>
      </c>
      <c r="B107" s="103" t="s">
        <v>204</v>
      </c>
      <c r="C107" s="104"/>
      <c r="D107" s="104"/>
      <c r="E107" s="105"/>
      <c r="F107" s="247">
        <v>5040</v>
      </c>
      <c r="G107" s="106"/>
    </row>
    <row r="108" spans="1:7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247">
        <v>32400</v>
      </c>
      <c r="G108" s="106"/>
    </row>
    <row r="109" spans="1:7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244">
        <v>9360</v>
      </c>
      <c r="G109" s="184"/>
    </row>
    <row r="110" spans="1:7" ht="36" customHeight="1" thickBot="1" x14ac:dyDescent="0.3">
      <c r="B110" s="195" t="s">
        <v>207</v>
      </c>
      <c r="C110" s="196"/>
      <c r="D110" s="196"/>
      <c r="E110" s="197"/>
      <c r="F110" s="195"/>
      <c r="G110" s="196"/>
    </row>
    <row r="111" spans="1:7" ht="22.5" customHeight="1" thickBot="1" x14ac:dyDescent="0.3">
      <c r="B111" s="190" t="s">
        <v>208</v>
      </c>
      <c r="C111" s="191"/>
      <c r="D111" s="191"/>
      <c r="E111" s="191"/>
      <c r="F111" s="190"/>
      <c r="G111" s="192"/>
    </row>
    <row r="112" spans="1:7" ht="36" customHeight="1" thickBot="1" x14ac:dyDescent="0.3">
      <c r="B112" s="171" t="s">
        <v>209</v>
      </c>
      <c r="C112" s="193"/>
      <c r="D112" s="193"/>
      <c r="E112" s="194"/>
      <c r="F112" s="252">
        <v>60</v>
      </c>
      <c r="G112" s="253"/>
    </row>
    <row r="113" spans="1:7" ht="36" customHeight="1" thickBot="1" x14ac:dyDescent="0.3">
      <c r="B113" s="103" t="s">
        <v>210</v>
      </c>
      <c r="C113" s="104"/>
      <c r="D113" s="104"/>
      <c r="E113" s="105"/>
      <c r="F113" s="244">
        <v>60</v>
      </c>
      <c r="G113" s="184"/>
    </row>
    <row r="114" spans="1:7" ht="36" customHeight="1" thickBot="1" x14ac:dyDescent="0.3">
      <c r="B114" s="103" t="s">
        <v>211</v>
      </c>
      <c r="C114" s="104"/>
      <c r="D114" s="104"/>
      <c r="E114" s="105"/>
      <c r="F114" s="244">
        <v>120</v>
      </c>
      <c r="G114" s="184"/>
    </row>
    <row r="115" spans="1:7" ht="36" customHeight="1" thickBot="1" x14ac:dyDescent="0.3">
      <c r="B115" s="112" t="s">
        <v>212</v>
      </c>
      <c r="C115" s="113"/>
      <c r="D115" s="113"/>
      <c r="E115" s="114"/>
      <c r="F115" s="115"/>
      <c r="G115" s="116"/>
    </row>
    <row r="116" spans="1:7" ht="36" customHeight="1" x14ac:dyDescent="0.25">
      <c r="A116" s="7" t="s">
        <v>111</v>
      </c>
      <c r="B116" s="103" t="s">
        <v>213</v>
      </c>
      <c r="C116" s="104"/>
      <c r="D116" s="104"/>
      <c r="E116" s="105"/>
      <c r="F116" s="247">
        <v>6480</v>
      </c>
      <c r="G116" s="251"/>
    </row>
    <row r="117" spans="1:7" ht="36" customHeight="1" x14ac:dyDescent="0.25">
      <c r="A117" s="7" t="s">
        <v>111</v>
      </c>
      <c r="B117" s="103" t="s">
        <v>214</v>
      </c>
      <c r="C117" s="104"/>
      <c r="D117" s="104"/>
      <c r="E117" s="105"/>
      <c r="F117" s="247">
        <v>3960</v>
      </c>
      <c r="G117" s="106"/>
    </row>
    <row r="118" spans="1:7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247">
        <v>1080</v>
      </c>
      <c r="G118" s="106"/>
    </row>
    <row r="119" spans="1:7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247">
        <v>9360</v>
      </c>
      <c r="G119" s="251"/>
    </row>
    <row r="120" spans="1:7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247">
        <v>5760</v>
      </c>
      <c r="G120" s="106"/>
    </row>
    <row r="121" spans="1:7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247">
        <v>2160</v>
      </c>
      <c r="G121" s="106"/>
    </row>
    <row r="122" spans="1:7" ht="36" customHeight="1" thickBot="1" x14ac:dyDescent="0.3">
      <c r="B122" s="103" t="s">
        <v>219</v>
      </c>
      <c r="C122" s="104"/>
      <c r="D122" s="104"/>
      <c r="E122" s="105"/>
      <c r="F122" s="247">
        <v>6480</v>
      </c>
      <c r="G122" s="106"/>
    </row>
    <row r="123" spans="1:7" ht="54" customHeight="1" thickBot="1" x14ac:dyDescent="0.3">
      <c r="B123" s="112" t="s">
        <v>220</v>
      </c>
      <c r="C123" s="113"/>
      <c r="D123" s="113"/>
      <c r="E123" s="114"/>
      <c r="F123" s="248"/>
      <c r="G123" s="115"/>
    </row>
    <row r="124" spans="1:7" ht="36" customHeight="1" x14ac:dyDescent="0.25">
      <c r="B124" s="118" t="s">
        <v>221</v>
      </c>
      <c r="C124" s="119"/>
      <c r="D124" s="119"/>
      <c r="E124" s="120"/>
      <c r="F124" s="249">
        <v>15120</v>
      </c>
      <c r="G124" s="250"/>
    </row>
    <row r="125" spans="1:7" ht="36" customHeight="1" x14ac:dyDescent="0.25">
      <c r="B125" s="103" t="s">
        <v>222</v>
      </c>
      <c r="C125" s="104"/>
      <c r="D125" s="104"/>
      <c r="E125" s="105"/>
      <c r="F125" s="247">
        <v>30240</v>
      </c>
      <c r="G125" s="106"/>
    </row>
    <row r="126" spans="1:7" ht="36" customHeight="1" x14ac:dyDescent="0.25">
      <c r="B126" s="103" t="s">
        <v>223</v>
      </c>
      <c r="C126" s="104"/>
      <c r="D126" s="104"/>
      <c r="E126" s="105"/>
      <c r="F126" s="247">
        <v>37440</v>
      </c>
      <c r="G126" s="106"/>
    </row>
    <row r="127" spans="1:7" ht="36" customHeight="1" x14ac:dyDescent="0.25">
      <c r="B127" s="103" t="s">
        <v>224</v>
      </c>
      <c r="C127" s="104"/>
      <c r="D127" s="104"/>
      <c r="E127" s="105"/>
      <c r="F127" s="247">
        <v>720</v>
      </c>
      <c r="G127" s="106"/>
    </row>
    <row r="128" spans="1:7" ht="36" customHeight="1" x14ac:dyDescent="0.25">
      <c r="B128" s="103" t="s">
        <v>225</v>
      </c>
      <c r="C128" s="104"/>
      <c r="D128" s="104"/>
      <c r="E128" s="105"/>
      <c r="F128" s="247">
        <v>22320</v>
      </c>
      <c r="G128" s="106"/>
    </row>
    <row r="129" spans="1:7" ht="36" customHeight="1" x14ac:dyDescent="0.25">
      <c r="B129" s="103" t="s">
        <v>226</v>
      </c>
      <c r="C129" s="104"/>
      <c r="D129" s="104"/>
      <c r="E129" s="105"/>
      <c r="F129" s="247">
        <v>44640</v>
      </c>
      <c r="G129" s="106"/>
    </row>
    <row r="130" spans="1:7" ht="36" customHeight="1" x14ac:dyDescent="0.25">
      <c r="B130" s="103" t="s">
        <v>227</v>
      </c>
      <c r="C130" s="104"/>
      <c r="D130" s="104"/>
      <c r="E130" s="105"/>
      <c r="F130" s="247">
        <v>56160</v>
      </c>
      <c r="G130" s="106"/>
    </row>
    <row r="131" spans="1:7" ht="37.5" customHeight="1" thickBot="1" x14ac:dyDescent="0.3">
      <c r="B131" s="109" t="s">
        <v>228</v>
      </c>
      <c r="C131" s="110"/>
      <c r="D131" s="110"/>
      <c r="E131" s="111"/>
      <c r="F131" s="244">
        <v>1080</v>
      </c>
      <c r="G131" s="245"/>
    </row>
    <row r="132" spans="1:7" ht="36" customHeight="1" x14ac:dyDescent="0.25">
      <c r="A132" s="239" t="s">
        <v>208</v>
      </c>
      <c r="B132" s="240"/>
      <c r="C132" s="240"/>
      <c r="D132" s="240"/>
      <c r="E132" s="240"/>
      <c r="F132" s="240"/>
      <c r="G132" s="240"/>
    </row>
    <row r="133" spans="1:7" ht="36" customHeight="1" thickBot="1" x14ac:dyDescent="0.3">
      <c r="A133" s="241" t="s">
        <v>229</v>
      </c>
      <c r="B133" s="242"/>
      <c r="C133" s="242"/>
      <c r="D133" s="242"/>
      <c r="E133" s="243"/>
      <c r="F133" s="244">
        <v>90</v>
      </c>
      <c r="G133" s="245"/>
    </row>
    <row r="134" spans="1:7" ht="24" customHeight="1" thickBot="1" x14ac:dyDescent="0.3">
      <c r="B134" s="97"/>
      <c r="C134" s="98"/>
      <c r="D134" s="98"/>
      <c r="E134" s="99"/>
      <c r="F134" s="246"/>
      <c r="G134" s="100"/>
    </row>
    <row r="135" spans="1:7" ht="18" customHeight="1" x14ac:dyDescent="0.25">
      <c r="B135" s="27"/>
      <c r="C135" s="28"/>
      <c r="D135" s="28"/>
      <c r="E135" s="28"/>
      <c r="F135" s="29"/>
      <c r="G135" s="29"/>
    </row>
    <row r="136" spans="1:7" s="30" customFormat="1" ht="67.5" customHeight="1" x14ac:dyDescent="0.25">
      <c r="A136" s="7"/>
      <c r="B136" s="85" t="s">
        <v>230</v>
      </c>
      <c r="C136" s="85"/>
      <c r="D136" s="85"/>
      <c r="E136" s="85"/>
      <c r="F136" s="85"/>
      <c r="G136" s="85"/>
    </row>
    <row r="137" spans="1:7" s="30" customFormat="1" ht="40.5" customHeight="1" x14ac:dyDescent="0.25">
      <c r="A137" s="7"/>
      <c r="B137" s="85" t="s">
        <v>231</v>
      </c>
      <c r="C137" s="85"/>
      <c r="D137" s="85"/>
      <c r="E137" s="85"/>
      <c r="F137" s="85"/>
      <c r="G137" s="85"/>
    </row>
    <row r="138" spans="1:7" s="31" customFormat="1" ht="27" customHeight="1" x14ac:dyDescent="0.25">
      <c r="A138" s="7" t="s">
        <v>113</v>
      </c>
      <c r="B138" s="86" t="s">
        <v>232</v>
      </c>
      <c r="C138" s="86"/>
      <c r="D138" s="86"/>
      <c r="E138" s="86"/>
      <c r="F138" s="86"/>
      <c r="G138" s="86"/>
    </row>
    <row r="139" spans="1:7" s="32" customFormat="1" ht="40.5" customHeight="1" x14ac:dyDescent="0.25">
      <c r="A139" s="7"/>
      <c r="B139" s="87" t="s">
        <v>233</v>
      </c>
      <c r="C139" s="87"/>
      <c r="D139" s="87"/>
      <c r="E139" s="87"/>
      <c r="F139" s="87"/>
      <c r="G139" s="87"/>
    </row>
    <row r="140" spans="1:7" ht="18" customHeight="1" x14ac:dyDescent="0.25"/>
  </sheetData>
  <sheetProtection selectLockedCells="1" selectUnlockedCells="1"/>
  <mergeCells count="267">
    <mergeCell ref="B1:G1"/>
    <mergeCell ref="B2:G2"/>
    <mergeCell ref="B3:E3"/>
    <mergeCell ref="B4:G4"/>
    <mergeCell ref="B5:E5"/>
    <mergeCell ref="F5:G5"/>
    <mergeCell ref="B9:E9"/>
    <mergeCell ref="F9:G9"/>
    <mergeCell ref="B10:E10"/>
    <mergeCell ref="F10:G10"/>
    <mergeCell ref="B11:E11"/>
    <mergeCell ref="F11:G11"/>
    <mergeCell ref="B6:E6"/>
    <mergeCell ref="F6:G6"/>
    <mergeCell ref="B7:E7"/>
    <mergeCell ref="F7:G7"/>
    <mergeCell ref="B8:E8"/>
    <mergeCell ref="F8:G8"/>
    <mergeCell ref="B15:E15"/>
    <mergeCell ref="F15:G15"/>
    <mergeCell ref="B16:E16"/>
    <mergeCell ref="F16:G16"/>
    <mergeCell ref="B17:E17"/>
    <mergeCell ref="F17:G17"/>
    <mergeCell ref="B12:E12"/>
    <mergeCell ref="F12:G12"/>
    <mergeCell ref="B13:E13"/>
    <mergeCell ref="F13:G13"/>
    <mergeCell ref="B14:E14"/>
    <mergeCell ref="F14:G14"/>
    <mergeCell ref="B21:E21"/>
    <mergeCell ref="F21:G21"/>
    <mergeCell ref="B22:E22"/>
    <mergeCell ref="F22:G22"/>
    <mergeCell ref="B23:E23"/>
    <mergeCell ref="F23:G23"/>
    <mergeCell ref="B18:E18"/>
    <mergeCell ref="F18:G18"/>
    <mergeCell ref="B19:E19"/>
    <mergeCell ref="F19:G19"/>
    <mergeCell ref="B20:E20"/>
    <mergeCell ref="F20:G20"/>
    <mergeCell ref="B27:E27"/>
    <mergeCell ref="F27:G27"/>
    <mergeCell ref="B28:E28"/>
    <mergeCell ref="F28:G28"/>
    <mergeCell ref="B29:E29"/>
    <mergeCell ref="F29:G29"/>
    <mergeCell ref="B24:E24"/>
    <mergeCell ref="F24:G24"/>
    <mergeCell ref="B25:E25"/>
    <mergeCell ref="F25:G25"/>
    <mergeCell ref="B26:E26"/>
    <mergeCell ref="F26:G26"/>
    <mergeCell ref="B33:E33"/>
    <mergeCell ref="F33:G33"/>
    <mergeCell ref="B34:E34"/>
    <mergeCell ref="F34:G34"/>
    <mergeCell ref="B35:E35"/>
    <mergeCell ref="F35:G35"/>
    <mergeCell ref="B30:E30"/>
    <mergeCell ref="F30:G30"/>
    <mergeCell ref="B31:E31"/>
    <mergeCell ref="F31:G31"/>
    <mergeCell ref="B32:E32"/>
    <mergeCell ref="F32:G32"/>
    <mergeCell ref="B39:E39"/>
    <mergeCell ref="F39:G39"/>
    <mergeCell ref="B40:E40"/>
    <mergeCell ref="F40:G40"/>
    <mergeCell ref="B41:E41"/>
    <mergeCell ref="F41:G41"/>
    <mergeCell ref="B36:E36"/>
    <mergeCell ref="F36:G36"/>
    <mergeCell ref="B37:E37"/>
    <mergeCell ref="F37:G37"/>
    <mergeCell ref="B38:E38"/>
    <mergeCell ref="F38:G38"/>
    <mergeCell ref="B45:E45"/>
    <mergeCell ref="F45:G45"/>
    <mergeCell ref="B46:E46"/>
    <mergeCell ref="F46:G46"/>
    <mergeCell ref="B47:E47"/>
    <mergeCell ref="F47:G47"/>
    <mergeCell ref="B42:E42"/>
    <mergeCell ref="F42:G42"/>
    <mergeCell ref="B43:E43"/>
    <mergeCell ref="F43:G43"/>
    <mergeCell ref="B44:E44"/>
    <mergeCell ref="F44:G44"/>
    <mergeCell ref="B51:E51"/>
    <mergeCell ref="F51:G51"/>
    <mergeCell ref="B52:E52"/>
    <mergeCell ref="F52:G52"/>
    <mergeCell ref="B53:E53"/>
    <mergeCell ref="F53:G53"/>
    <mergeCell ref="B48:E48"/>
    <mergeCell ref="F48:G48"/>
    <mergeCell ref="B49:E49"/>
    <mergeCell ref="F49:G49"/>
    <mergeCell ref="B50:E50"/>
    <mergeCell ref="F50:G50"/>
    <mergeCell ref="B57:E57"/>
    <mergeCell ref="F57:G57"/>
    <mergeCell ref="B58:E58"/>
    <mergeCell ref="F58:G58"/>
    <mergeCell ref="B59:E59"/>
    <mergeCell ref="F59:G59"/>
    <mergeCell ref="B54:E54"/>
    <mergeCell ref="F54:G54"/>
    <mergeCell ref="B55:E55"/>
    <mergeCell ref="F55:G55"/>
    <mergeCell ref="B56:E56"/>
    <mergeCell ref="F56:G56"/>
    <mergeCell ref="B63:E63"/>
    <mergeCell ref="F63:G63"/>
    <mergeCell ref="B64:E64"/>
    <mergeCell ref="F64:G64"/>
    <mergeCell ref="B65:E65"/>
    <mergeCell ref="F65:G65"/>
    <mergeCell ref="B60:E60"/>
    <mergeCell ref="F60:G60"/>
    <mergeCell ref="B61:E61"/>
    <mergeCell ref="F61:G61"/>
    <mergeCell ref="B62:E62"/>
    <mergeCell ref="F62:G62"/>
    <mergeCell ref="B69:E69"/>
    <mergeCell ref="F69:G69"/>
    <mergeCell ref="B70:E70"/>
    <mergeCell ref="F70:G70"/>
    <mergeCell ref="B71:E71"/>
    <mergeCell ref="F71:G71"/>
    <mergeCell ref="B66:E66"/>
    <mergeCell ref="F66:G66"/>
    <mergeCell ref="B67:E67"/>
    <mergeCell ref="F67:G67"/>
    <mergeCell ref="B68:E68"/>
    <mergeCell ref="F68:G68"/>
    <mergeCell ref="B75:E75"/>
    <mergeCell ref="F75:G75"/>
    <mergeCell ref="B76:E76"/>
    <mergeCell ref="F76:G76"/>
    <mergeCell ref="B77:E77"/>
    <mergeCell ref="F77:G77"/>
    <mergeCell ref="B72:E72"/>
    <mergeCell ref="F72:G72"/>
    <mergeCell ref="B73:E73"/>
    <mergeCell ref="F73:G73"/>
    <mergeCell ref="B74:E74"/>
    <mergeCell ref="F74:G74"/>
    <mergeCell ref="B81:E81"/>
    <mergeCell ref="F81:G81"/>
    <mergeCell ref="B82:E82"/>
    <mergeCell ref="F82:G82"/>
    <mergeCell ref="B83:E83"/>
    <mergeCell ref="F83:G83"/>
    <mergeCell ref="B78:E78"/>
    <mergeCell ref="F78:G78"/>
    <mergeCell ref="B79:E79"/>
    <mergeCell ref="F79:G79"/>
    <mergeCell ref="B80:E80"/>
    <mergeCell ref="F80:G80"/>
    <mergeCell ref="B87:E87"/>
    <mergeCell ref="F87:G87"/>
    <mergeCell ref="B88:E88"/>
    <mergeCell ref="F88:G88"/>
    <mergeCell ref="B89:E89"/>
    <mergeCell ref="F89:G89"/>
    <mergeCell ref="B84:E84"/>
    <mergeCell ref="F84:G84"/>
    <mergeCell ref="B85:E85"/>
    <mergeCell ref="F85:G85"/>
    <mergeCell ref="B86:E86"/>
    <mergeCell ref="F86:G86"/>
    <mergeCell ref="B93:E93"/>
    <mergeCell ref="F93:G93"/>
    <mergeCell ref="B94:E94"/>
    <mergeCell ref="F94:G94"/>
    <mergeCell ref="B95:E95"/>
    <mergeCell ref="F95:G95"/>
    <mergeCell ref="B90:E90"/>
    <mergeCell ref="F90:G90"/>
    <mergeCell ref="B91:E91"/>
    <mergeCell ref="F91:G91"/>
    <mergeCell ref="B92:E92"/>
    <mergeCell ref="F92:G92"/>
    <mergeCell ref="B99:E99"/>
    <mergeCell ref="F99:G99"/>
    <mergeCell ref="B100:E100"/>
    <mergeCell ref="F100:G100"/>
    <mergeCell ref="B101:E101"/>
    <mergeCell ref="F101:G101"/>
    <mergeCell ref="B96:E96"/>
    <mergeCell ref="F96:G96"/>
    <mergeCell ref="B97:E97"/>
    <mergeCell ref="F97:G97"/>
    <mergeCell ref="B98:E98"/>
    <mergeCell ref="F98:G98"/>
    <mergeCell ref="B105:E105"/>
    <mergeCell ref="F105:G105"/>
    <mergeCell ref="B106:E106"/>
    <mergeCell ref="F106:G106"/>
    <mergeCell ref="B107:E107"/>
    <mergeCell ref="F107:G107"/>
    <mergeCell ref="B102:E102"/>
    <mergeCell ref="F102:G102"/>
    <mergeCell ref="B103:E103"/>
    <mergeCell ref="F103:G103"/>
    <mergeCell ref="B104:E104"/>
    <mergeCell ref="F104:G104"/>
    <mergeCell ref="B111:E111"/>
    <mergeCell ref="F111:G111"/>
    <mergeCell ref="B112:E112"/>
    <mergeCell ref="F112:G112"/>
    <mergeCell ref="B113:E113"/>
    <mergeCell ref="F113:G113"/>
    <mergeCell ref="B108:E108"/>
    <mergeCell ref="F108:G108"/>
    <mergeCell ref="B109:E109"/>
    <mergeCell ref="F109:G109"/>
    <mergeCell ref="B110:E110"/>
    <mergeCell ref="F110:G110"/>
    <mergeCell ref="B117:E117"/>
    <mergeCell ref="F117:G117"/>
    <mergeCell ref="B118:E118"/>
    <mergeCell ref="F118:G118"/>
    <mergeCell ref="B119:E119"/>
    <mergeCell ref="F119:G119"/>
    <mergeCell ref="B114:E114"/>
    <mergeCell ref="F114:G114"/>
    <mergeCell ref="B115:E115"/>
    <mergeCell ref="F115:G115"/>
    <mergeCell ref="B116:E116"/>
    <mergeCell ref="F116:G116"/>
    <mergeCell ref="B123:E123"/>
    <mergeCell ref="F123:G123"/>
    <mergeCell ref="B124:E124"/>
    <mergeCell ref="F124:G124"/>
    <mergeCell ref="B125:E125"/>
    <mergeCell ref="F125:G125"/>
    <mergeCell ref="B120:E120"/>
    <mergeCell ref="F120:G120"/>
    <mergeCell ref="B121:E121"/>
    <mergeCell ref="F121:G121"/>
    <mergeCell ref="B122:E122"/>
    <mergeCell ref="F122:G122"/>
    <mergeCell ref="B129:E129"/>
    <mergeCell ref="F129:G129"/>
    <mergeCell ref="B130:E130"/>
    <mergeCell ref="F130:G130"/>
    <mergeCell ref="B131:E131"/>
    <mergeCell ref="F131:G131"/>
    <mergeCell ref="B126:E126"/>
    <mergeCell ref="F126:G126"/>
    <mergeCell ref="B127:E127"/>
    <mergeCell ref="F127:G127"/>
    <mergeCell ref="B128:E128"/>
    <mergeCell ref="F128:G128"/>
    <mergeCell ref="B137:G137"/>
    <mergeCell ref="B138:G138"/>
    <mergeCell ref="B139:G139"/>
    <mergeCell ref="A132:G132"/>
    <mergeCell ref="A133:E133"/>
    <mergeCell ref="F133:G133"/>
    <mergeCell ref="B134:E134"/>
    <mergeCell ref="F134:G134"/>
    <mergeCell ref="B136:G136"/>
  </mergeCells>
  <pageMargins left="0.70866141732283472" right="0.70866141732283472" top="0" bottom="0.74803149606299213" header="0.51181102362204722" footer="0.51181102362204722"/>
  <pageSetup paperSize="9" scale="41" firstPageNumber="0" fitToHeight="5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5.42578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39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25920</v>
      </c>
      <c r="G8" s="16">
        <f>H8*1.1</f>
        <v>23760.000000000004</v>
      </c>
      <c r="H8" s="16">
        <v>21600</v>
      </c>
      <c r="I8" s="16">
        <f>H8*0.75</f>
        <v>16200</v>
      </c>
      <c r="J8" s="16">
        <f>H8*0.5</f>
        <v>10800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36288</v>
      </c>
      <c r="G9" s="18">
        <f>H9*1.1</f>
        <v>33264</v>
      </c>
      <c r="H9" s="18">
        <v>30240</v>
      </c>
      <c r="I9" s="18">
        <f>H9*0.75</f>
        <v>22680</v>
      </c>
      <c r="J9" s="18">
        <f>H9*0.5</f>
        <v>15120</v>
      </c>
    </row>
    <row r="10" spans="1:10" ht="24" customHeight="1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5040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7200</v>
      </c>
      <c r="G12" s="185"/>
      <c r="H12" s="185"/>
      <c r="I12" s="185"/>
      <c r="J12" s="186"/>
    </row>
    <row r="13" spans="1:10" ht="24" customHeight="1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720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1008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3600 до 72000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3600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7200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10800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14400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18000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21600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25200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28800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32400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36000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39600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43200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46800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50400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54000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57600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61200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64800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68400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72000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5760 до 77400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5760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8280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9000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12600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16200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19800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23400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27000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30600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34200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37800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41400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45000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48600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52200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55800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59400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63000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66600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70200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73800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77400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25200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3960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4680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1440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25200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5760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18000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21600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3060 до 54720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7200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720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2520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15120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18000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23400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15840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19008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18000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18000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16560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18000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3060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11520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9360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19800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54720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5400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10800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21600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25200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33120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22320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26784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25200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25200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23760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40" t="s">
        <v>204</v>
      </c>
      <c r="C104" s="141"/>
      <c r="D104" s="141"/>
      <c r="E104" s="142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28080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77040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13824</v>
      </c>
      <c r="G113" s="42">
        <f>H113*1.1</f>
        <v>12672.000000000002</v>
      </c>
      <c r="H113" s="42">
        <v>11520</v>
      </c>
      <c r="I113" s="42">
        <f>H113*0.75</f>
        <v>8640</v>
      </c>
      <c r="J113" s="43">
        <f>H113*0.5</f>
        <v>5760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10800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18000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19872</v>
      </c>
      <c r="G116" s="42">
        <f>H116*1.1</f>
        <v>18216</v>
      </c>
      <c r="H116" s="42">
        <v>16560</v>
      </c>
      <c r="I116" s="42">
        <f>H116*0.75</f>
        <v>12420</v>
      </c>
      <c r="J116" s="43">
        <f>H116*0.5</f>
        <v>8280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15120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25200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38"/>
      <c r="F119" s="26">
        <f>H119*1.2</f>
        <v>13824</v>
      </c>
      <c r="G119" s="26">
        <f>H119*1.1</f>
        <v>12672.000000000002</v>
      </c>
      <c r="H119" s="26">
        <v>11520</v>
      </c>
      <c r="I119" s="26">
        <f>H119*0.75</f>
        <v>8640</v>
      </c>
      <c r="J119" s="26">
        <f>H119*0.5</f>
        <v>5760</v>
      </c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23760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47520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59400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35640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71280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89280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1080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customHeight="1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3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40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263</v>
      </c>
      <c r="C3" s="175"/>
      <c r="D3" s="175"/>
      <c r="E3" s="175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15033.599999999999</v>
      </c>
      <c r="G8" s="16">
        <f>H8*1.1</f>
        <v>13780.800000000001</v>
      </c>
      <c r="H8" s="16">
        <v>12528</v>
      </c>
      <c r="I8" s="16">
        <f>H8*0.75</f>
        <v>9396</v>
      </c>
      <c r="J8" s="16">
        <f>H8*0.5</f>
        <v>6264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21312</v>
      </c>
      <c r="G9" s="18">
        <f>H9*1.1</f>
        <v>19536</v>
      </c>
      <c r="H9" s="18">
        <v>17760</v>
      </c>
      <c r="I9" s="18">
        <f>H9*0.75</f>
        <v>13320</v>
      </c>
      <c r="J9" s="18">
        <f>H9*0.5</f>
        <v>8880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4728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6720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1416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2016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3792 до 75840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3792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7584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11376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15168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18960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22752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26544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30336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34128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37920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41712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45504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49296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53088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56880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60672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64464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68256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72048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75840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6384 до 81528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6384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9456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9480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13272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17064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20856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24648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28440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32232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36024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39816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43608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47400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51192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54984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58776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62568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66360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70152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73944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77736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81528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960 до 25008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3072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5208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1416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25008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4968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16080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960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960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1920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2880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18168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2016 до 30240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14736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1473.6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3684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19944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13224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29856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23616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28339.200000000001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11568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26904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29856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12840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2016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7080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5208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30240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8280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3072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24000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22020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28320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18720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42240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33120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39744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16320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37920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42240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2880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42720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12000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12182.4</v>
      </c>
      <c r="G113" s="42">
        <f>H113*1.1</f>
        <v>11167.2</v>
      </c>
      <c r="H113" s="42">
        <v>10152</v>
      </c>
      <c r="I113" s="42">
        <f>H113*0.75</f>
        <v>7614</v>
      </c>
      <c r="J113" s="43">
        <f>H113*0.5</f>
        <v>5076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7560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17952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17280</v>
      </c>
      <c r="G116" s="42">
        <f>H116*1.1</f>
        <v>15840.000000000002</v>
      </c>
      <c r="H116" s="42">
        <v>14400</v>
      </c>
      <c r="I116" s="42">
        <f>H116*0.75</f>
        <v>10800</v>
      </c>
      <c r="J116" s="43">
        <f>H116*0.5</f>
        <v>7200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11040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25440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106">
        <v>7560</v>
      </c>
      <c r="G119" s="107"/>
      <c r="H119" s="107"/>
      <c r="I119" s="107"/>
      <c r="J119" s="108"/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10392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20784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25968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240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15576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31152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39000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480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3.25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9"/>
  <sheetViews>
    <sheetView view="pageBreakPreview" zoomScale="65" zoomScaleNormal="60" zoomScaleSheetLayoutView="65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0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41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3.25" x14ac:dyDescent="0.25">
      <c r="A7" s="7" t="s">
        <v>111</v>
      </c>
      <c r="B7" s="187" t="s">
        <v>255</v>
      </c>
      <c r="C7" s="269"/>
      <c r="D7" s="269"/>
      <c r="E7" s="270"/>
      <c r="F7" s="16">
        <f>H7*1.2</f>
        <v>52617.599999999999</v>
      </c>
      <c r="G7" s="16">
        <f>H7*1.1</f>
        <v>48232.800000000003</v>
      </c>
      <c r="H7" s="16">
        <v>43848</v>
      </c>
      <c r="I7" s="16">
        <f>H7*0.75</f>
        <v>32886</v>
      </c>
      <c r="J7" s="16">
        <f>H7*0.5</f>
        <v>21924</v>
      </c>
    </row>
    <row r="8" spans="1:10" ht="24" thickBot="1" x14ac:dyDescent="0.3">
      <c r="A8" s="7" t="s">
        <v>113</v>
      </c>
      <c r="B8" s="171" t="s">
        <v>256</v>
      </c>
      <c r="C8" s="172"/>
      <c r="D8" s="172"/>
      <c r="E8" s="120"/>
      <c r="F8" s="18">
        <f>H8*1.2</f>
        <v>73699.199999999997</v>
      </c>
      <c r="G8" s="18">
        <f>H8*1.1</f>
        <v>67557.600000000006</v>
      </c>
      <c r="H8" s="18">
        <v>61416</v>
      </c>
      <c r="I8" s="18">
        <f>H8*0.75</f>
        <v>46062</v>
      </c>
      <c r="J8" s="18">
        <f>H8*0.5</f>
        <v>30708</v>
      </c>
    </row>
    <row r="9" spans="1:10" ht="24" thickBot="1" x14ac:dyDescent="0.3">
      <c r="A9" s="7"/>
      <c r="B9" s="97"/>
      <c r="C9" s="98"/>
      <c r="D9" s="98"/>
      <c r="E9" s="99"/>
      <c r="F9" s="57"/>
      <c r="G9" s="57"/>
      <c r="H9" s="57"/>
      <c r="I9" s="57"/>
      <c r="J9" s="58"/>
    </row>
    <row r="10" spans="1:10" ht="23.25" x14ac:dyDescent="0.25">
      <c r="A10" s="7" t="s">
        <v>111</v>
      </c>
      <c r="B10" s="187" t="s">
        <v>257</v>
      </c>
      <c r="C10" s="269"/>
      <c r="D10" s="269"/>
      <c r="E10" s="270"/>
      <c r="F10" s="16">
        <f>H10*1.2</f>
        <v>55209.599999999999</v>
      </c>
      <c r="G10" s="16">
        <f>H10*1.1</f>
        <v>50608.800000000003</v>
      </c>
      <c r="H10" s="16">
        <v>46008</v>
      </c>
      <c r="I10" s="16">
        <f>H10*0.75</f>
        <v>34506</v>
      </c>
      <c r="J10" s="16">
        <f>H10*0.5</f>
        <v>23004</v>
      </c>
    </row>
    <row r="11" spans="1:10" ht="36" customHeight="1" thickBot="1" x14ac:dyDescent="0.3">
      <c r="A11" s="7" t="s">
        <v>113</v>
      </c>
      <c r="B11" s="171" t="s">
        <v>258</v>
      </c>
      <c r="C11" s="172"/>
      <c r="D11" s="172"/>
      <c r="E11" s="120"/>
      <c r="F11" s="18">
        <f>H11*1.2</f>
        <v>77328</v>
      </c>
      <c r="G11" s="18">
        <f>H11*1.1</f>
        <v>70884</v>
      </c>
      <c r="H11" s="18">
        <v>64440</v>
      </c>
      <c r="I11" s="18">
        <f>H11*0.75</f>
        <v>48330</v>
      </c>
      <c r="J11" s="18">
        <f>H11*0.5</f>
        <v>32220</v>
      </c>
    </row>
    <row r="12" spans="1:10" ht="36" customHeight="1" thickBot="1" x14ac:dyDescent="0.3">
      <c r="A12" s="7"/>
      <c r="B12" s="97"/>
      <c r="C12" s="160"/>
      <c r="D12" s="160"/>
      <c r="E12" s="161"/>
      <c r="F12" s="57"/>
      <c r="G12" s="57"/>
      <c r="H12" s="57"/>
      <c r="I12" s="57"/>
      <c r="J12" s="58"/>
    </row>
    <row r="13" spans="1:10" ht="23.25" x14ac:dyDescent="0.25">
      <c r="A13" s="7" t="s">
        <v>111</v>
      </c>
      <c r="B13" s="187" t="s">
        <v>115</v>
      </c>
      <c r="C13" s="188"/>
      <c r="D13" s="188"/>
      <c r="E13" s="189"/>
      <c r="F13" s="16">
        <f>H13*1.2</f>
        <v>7257.5999999999995</v>
      </c>
      <c r="G13" s="16">
        <f>H13*1.1</f>
        <v>6652.8</v>
      </c>
      <c r="H13" s="16">
        <v>6048</v>
      </c>
      <c r="I13" s="16">
        <f>H13*0.75</f>
        <v>4536</v>
      </c>
      <c r="J13" s="16">
        <f>H13*0.5</f>
        <v>3024</v>
      </c>
    </row>
    <row r="14" spans="1:10" ht="36" customHeight="1" thickBot="1" x14ac:dyDescent="0.3">
      <c r="A14" s="7" t="s">
        <v>113</v>
      </c>
      <c r="B14" s="241" t="s">
        <v>116</v>
      </c>
      <c r="C14" s="242"/>
      <c r="D14" s="242"/>
      <c r="E14" s="243"/>
      <c r="F14" s="18">
        <f>H14*1.2</f>
        <v>10368</v>
      </c>
      <c r="G14" s="18">
        <f>H14*1.1</f>
        <v>9504</v>
      </c>
      <c r="H14" s="18">
        <v>8640</v>
      </c>
      <c r="I14" s="18">
        <f>H14*0.75</f>
        <v>6480</v>
      </c>
      <c r="J14" s="18">
        <f>H14*0.5</f>
        <v>4320</v>
      </c>
    </row>
    <row r="15" spans="1:10" ht="36" customHeight="1" thickBot="1" x14ac:dyDescent="0.3">
      <c r="A15" s="7"/>
      <c r="B15" s="97"/>
      <c r="C15" s="160"/>
      <c r="D15" s="160"/>
      <c r="E15" s="161"/>
      <c r="F15" s="57"/>
      <c r="G15" s="57"/>
      <c r="H15" s="57"/>
      <c r="I15" s="57"/>
      <c r="J15" s="58"/>
    </row>
    <row r="16" spans="1:10" ht="24" thickBot="1" x14ac:dyDescent="0.3">
      <c r="A16" s="7" t="s">
        <v>111</v>
      </c>
      <c r="B16" s="140" t="s">
        <v>259</v>
      </c>
      <c r="C16" s="138"/>
      <c r="D16" s="138"/>
      <c r="E16" s="105"/>
      <c r="F16" s="280">
        <v>1260</v>
      </c>
      <c r="G16" s="281"/>
      <c r="H16" s="281"/>
      <c r="I16" s="281"/>
      <c r="J16" s="282"/>
    </row>
    <row r="17" spans="1:10" ht="36" customHeight="1" thickBot="1" x14ac:dyDescent="0.3">
      <c r="A17" s="7" t="s">
        <v>113</v>
      </c>
      <c r="B17" s="140" t="s">
        <v>260</v>
      </c>
      <c r="C17" s="138"/>
      <c r="D17" s="138"/>
      <c r="E17" s="105"/>
      <c r="F17" s="280">
        <v>1260</v>
      </c>
      <c r="G17" s="281"/>
      <c r="H17" s="281"/>
      <c r="I17" s="281"/>
      <c r="J17" s="282"/>
    </row>
    <row r="18" spans="1:10" ht="24" thickBot="1" x14ac:dyDescent="0.3">
      <c r="A18" s="7"/>
      <c r="B18" s="97"/>
      <c r="C18" s="98"/>
      <c r="D18" s="98"/>
      <c r="E18" s="99"/>
      <c r="F18" s="100"/>
      <c r="G18" s="101"/>
      <c r="H18" s="101"/>
      <c r="I18" s="101"/>
      <c r="J18" s="102"/>
    </row>
    <row r="19" spans="1:10" ht="36" customHeight="1" thickBot="1" x14ac:dyDescent="0.3">
      <c r="A19" s="7"/>
      <c r="B19" s="162" t="s">
        <v>119</v>
      </c>
      <c r="C19" s="163"/>
      <c r="D19" s="163"/>
      <c r="E19" s="164"/>
      <c r="F19" s="165" t="str">
        <f>"Цена от "&amp;MIN($F$20:F39)&amp;" до "&amp;MAX($F$20:F39)</f>
        <v>Цена от 7092 до 141840</v>
      </c>
      <c r="G19" s="166"/>
      <c r="H19" s="166"/>
      <c r="I19" s="166"/>
      <c r="J19" s="167"/>
    </row>
    <row r="20" spans="1:10" ht="36" customHeight="1" outlineLevel="1" x14ac:dyDescent="0.25">
      <c r="A20" s="7"/>
      <c r="B20" s="140" t="s">
        <v>120</v>
      </c>
      <c r="C20" s="138"/>
      <c r="D20" s="138"/>
      <c r="E20" s="105"/>
      <c r="F20" s="106">
        <v>7092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121</v>
      </c>
      <c r="C21" s="138"/>
      <c r="D21" s="138"/>
      <c r="E21" s="105"/>
      <c r="F21" s="106">
        <v>14184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122</v>
      </c>
      <c r="C22" s="138"/>
      <c r="D22" s="138"/>
      <c r="E22" s="105"/>
      <c r="F22" s="106">
        <v>21276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123</v>
      </c>
      <c r="C23" s="138"/>
      <c r="D23" s="138"/>
      <c r="E23" s="105"/>
      <c r="F23" s="106">
        <v>28368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124</v>
      </c>
      <c r="C24" s="138"/>
      <c r="D24" s="138"/>
      <c r="E24" s="105"/>
      <c r="F24" s="106">
        <v>35460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125</v>
      </c>
      <c r="C25" s="138"/>
      <c r="D25" s="138"/>
      <c r="E25" s="105"/>
      <c r="F25" s="106">
        <v>42552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126</v>
      </c>
      <c r="C26" s="138"/>
      <c r="D26" s="138"/>
      <c r="E26" s="105"/>
      <c r="F26" s="106">
        <v>49644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127</v>
      </c>
      <c r="C27" s="138"/>
      <c r="D27" s="138"/>
      <c r="E27" s="105"/>
      <c r="F27" s="106">
        <v>56736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128</v>
      </c>
      <c r="C28" s="138"/>
      <c r="D28" s="138"/>
      <c r="E28" s="105"/>
      <c r="F28" s="106">
        <v>63828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129</v>
      </c>
      <c r="C29" s="138"/>
      <c r="D29" s="138"/>
      <c r="E29" s="105"/>
      <c r="F29" s="106">
        <v>70920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130</v>
      </c>
      <c r="C30" s="138"/>
      <c r="D30" s="138"/>
      <c r="E30" s="105"/>
      <c r="F30" s="106">
        <v>78012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131</v>
      </c>
      <c r="C31" s="138"/>
      <c r="D31" s="138"/>
      <c r="E31" s="105"/>
      <c r="F31" s="106">
        <v>85104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132</v>
      </c>
      <c r="C32" s="138"/>
      <c r="D32" s="138"/>
      <c r="E32" s="105"/>
      <c r="F32" s="106">
        <v>92196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133</v>
      </c>
      <c r="C33" s="138"/>
      <c r="D33" s="138"/>
      <c r="E33" s="105"/>
      <c r="F33" s="106">
        <v>99288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134</v>
      </c>
      <c r="C34" s="138"/>
      <c r="D34" s="138"/>
      <c r="E34" s="105"/>
      <c r="F34" s="106">
        <v>106380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135</v>
      </c>
      <c r="C35" s="138"/>
      <c r="D35" s="138"/>
      <c r="E35" s="105"/>
      <c r="F35" s="106">
        <v>113472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136</v>
      </c>
      <c r="C36" s="138"/>
      <c r="D36" s="138"/>
      <c r="E36" s="105"/>
      <c r="F36" s="106">
        <v>120564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137</v>
      </c>
      <c r="C37" s="138"/>
      <c r="D37" s="138"/>
      <c r="E37" s="105"/>
      <c r="F37" s="106">
        <v>127656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138</v>
      </c>
      <c r="C38" s="138"/>
      <c r="D38" s="138"/>
      <c r="E38" s="105"/>
      <c r="F38" s="106">
        <v>134748</v>
      </c>
      <c r="G38" s="107"/>
      <c r="H38" s="107"/>
      <c r="I38" s="107"/>
      <c r="J38" s="108"/>
    </row>
    <row r="39" spans="1:10" ht="36" customHeight="1" outlineLevel="1" thickBot="1" x14ac:dyDescent="0.3">
      <c r="A39" s="7"/>
      <c r="B39" s="140" t="s">
        <v>139</v>
      </c>
      <c r="C39" s="138"/>
      <c r="D39" s="138"/>
      <c r="E39" s="105"/>
      <c r="F39" s="106">
        <v>141840</v>
      </c>
      <c r="G39" s="107"/>
      <c r="H39" s="107"/>
      <c r="I39" s="107"/>
      <c r="J39" s="108"/>
    </row>
    <row r="40" spans="1:10" ht="36" customHeight="1" thickBot="1" x14ac:dyDescent="0.3">
      <c r="A40" s="7"/>
      <c r="B40" s="149" t="s">
        <v>140</v>
      </c>
      <c r="C40" s="150"/>
      <c r="D40" s="150"/>
      <c r="E40" s="151"/>
      <c r="F40" s="152" t="str">
        <f>"Цена от "&amp;MIN(F41:F62)&amp;" до "&amp;MAX(F41:F62)</f>
        <v>Цена от 7812 до 152478</v>
      </c>
      <c r="G40" s="153"/>
      <c r="H40" s="153"/>
      <c r="I40" s="153"/>
      <c r="J40" s="154"/>
    </row>
    <row r="41" spans="1:10" ht="36" customHeight="1" outlineLevel="1" x14ac:dyDescent="0.25">
      <c r="A41" s="7"/>
      <c r="B41" s="129" t="s">
        <v>141</v>
      </c>
      <c r="C41" s="155"/>
      <c r="D41" s="155"/>
      <c r="E41" s="156"/>
      <c r="F41" s="157">
        <v>7812</v>
      </c>
      <c r="G41" s="158"/>
      <c r="H41" s="158"/>
      <c r="I41" s="158"/>
      <c r="J41" s="159"/>
    </row>
    <row r="42" spans="1:10" ht="36" customHeight="1" outlineLevel="1" x14ac:dyDescent="0.25">
      <c r="A42" s="7"/>
      <c r="B42" s="140" t="s">
        <v>142</v>
      </c>
      <c r="C42" s="138"/>
      <c r="D42" s="138"/>
      <c r="E42" s="105"/>
      <c r="F42" s="106">
        <v>12060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143</v>
      </c>
      <c r="C43" s="138"/>
      <c r="D43" s="138"/>
      <c r="E43" s="105"/>
      <c r="F43" s="106">
        <v>17730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144</v>
      </c>
      <c r="C44" s="138"/>
      <c r="D44" s="138"/>
      <c r="E44" s="105"/>
      <c r="F44" s="106">
        <v>24822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145</v>
      </c>
      <c r="C45" s="138"/>
      <c r="D45" s="138"/>
      <c r="E45" s="105"/>
      <c r="F45" s="106">
        <v>31914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146</v>
      </c>
      <c r="C46" s="138"/>
      <c r="D46" s="138"/>
      <c r="E46" s="105"/>
      <c r="F46" s="106">
        <v>39006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147</v>
      </c>
      <c r="C47" s="138"/>
      <c r="D47" s="138"/>
      <c r="E47" s="105"/>
      <c r="F47" s="106">
        <v>46098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148</v>
      </c>
      <c r="C48" s="138"/>
      <c r="D48" s="138"/>
      <c r="E48" s="105"/>
      <c r="F48" s="106">
        <v>53190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149</v>
      </c>
      <c r="C49" s="138"/>
      <c r="D49" s="138"/>
      <c r="E49" s="105"/>
      <c r="F49" s="106">
        <v>60282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150</v>
      </c>
      <c r="C50" s="138"/>
      <c r="D50" s="138"/>
      <c r="E50" s="105"/>
      <c r="F50" s="106">
        <v>67374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151</v>
      </c>
      <c r="C51" s="138"/>
      <c r="D51" s="138"/>
      <c r="E51" s="105"/>
      <c r="F51" s="106">
        <v>74466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152</v>
      </c>
      <c r="C52" s="138"/>
      <c r="D52" s="138"/>
      <c r="E52" s="105"/>
      <c r="F52" s="106">
        <v>81558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153</v>
      </c>
      <c r="C53" s="138"/>
      <c r="D53" s="138"/>
      <c r="E53" s="105"/>
      <c r="F53" s="106">
        <v>88650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154</v>
      </c>
      <c r="C54" s="138"/>
      <c r="D54" s="138"/>
      <c r="E54" s="105"/>
      <c r="F54" s="106">
        <v>95742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155</v>
      </c>
      <c r="C55" s="138"/>
      <c r="D55" s="138"/>
      <c r="E55" s="105"/>
      <c r="F55" s="106">
        <v>102834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156</v>
      </c>
      <c r="C56" s="138"/>
      <c r="D56" s="138"/>
      <c r="E56" s="105"/>
      <c r="F56" s="106">
        <v>109926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157</v>
      </c>
      <c r="C57" s="138"/>
      <c r="D57" s="138"/>
      <c r="E57" s="105"/>
      <c r="F57" s="106">
        <v>117018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158</v>
      </c>
      <c r="C58" s="138"/>
      <c r="D58" s="138"/>
      <c r="E58" s="105"/>
      <c r="F58" s="106">
        <v>124110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159</v>
      </c>
      <c r="C59" s="138"/>
      <c r="D59" s="138"/>
      <c r="E59" s="105"/>
      <c r="F59" s="106">
        <v>131202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160</v>
      </c>
      <c r="C60" s="138"/>
      <c r="D60" s="138"/>
      <c r="E60" s="105"/>
      <c r="F60" s="106">
        <v>138294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161</v>
      </c>
      <c r="C61" s="138"/>
      <c r="D61" s="138"/>
      <c r="E61" s="105"/>
      <c r="F61" s="106">
        <v>145386</v>
      </c>
      <c r="G61" s="107"/>
      <c r="H61" s="107"/>
      <c r="I61" s="107"/>
      <c r="J61" s="108"/>
    </row>
    <row r="62" spans="1:10" ht="36" customHeight="1" outlineLevel="1" thickBot="1" x14ac:dyDescent="0.3">
      <c r="A62" s="7"/>
      <c r="B62" s="140" t="s">
        <v>162</v>
      </c>
      <c r="C62" s="138"/>
      <c r="D62" s="138"/>
      <c r="E62" s="105"/>
      <c r="F62" s="106">
        <v>152478</v>
      </c>
      <c r="G62" s="107"/>
      <c r="H62" s="107"/>
      <c r="I62" s="107"/>
      <c r="J62" s="108"/>
    </row>
    <row r="63" spans="1:10" ht="36" customHeight="1" thickBot="1" x14ac:dyDescent="0.3">
      <c r="A63" s="7"/>
      <c r="B63" s="149" t="s">
        <v>163</v>
      </c>
      <c r="C63" s="150"/>
      <c r="D63" s="150"/>
      <c r="E63" s="151"/>
      <c r="F63" s="152" t="str">
        <f>"Цена от "&amp;MIN(F64:F74)&amp;" до "&amp;MAX(F64:F74)</f>
        <v>Цена от 1800 до 12240</v>
      </c>
      <c r="G63" s="153"/>
      <c r="H63" s="153"/>
      <c r="I63" s="153"/>
      <c r="J63" s="154"/>
    </row>
    <row r="64" spans="1:10" ht="36" customHeight="1" x14ac:dyDescent="0.25">
      <c r="A64" s="7"/>
      <c r="B64" s="103" t="s">
        <v>164</v>
      </c>
      <c r="C64" s="104"/>
      <c r="D64" s="104"/>
      <c r="E64" s="105"/>
      <c r="F64" s="106">
        <v>6480</v>
      </c>
      <c r="G64" s="107"/>
      <c r="H64" s="107"/>
      <c r="I64" s="107"/>
      <c r="J64" s="108"/>
    </row>
    <row r="65" spans="1:10" ht="36" customHeight="1" x14ac:dyDescent="0.25">
      <c r="A65" s="7"/>
      <c r="B65" s="103" t="s">
        <v>165</v>
      </c>
      <c r="C65" s="104"/>
      <c r="D65" s="104"/>
      <c r="E65" s="105"/>
      <c r="F65" s="106">
        <v>7380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237</v>
      </c>
      <c r="C66" s="104"/>
      <c r="D66" s="104"/>
      <c r="E66" s="105"/>
      <c r="F66" s="106">
        <v>2484</v>
      </c>
      <c r="G66" s="107"/>
      <c r="H66" s="107"/>
      <c r="I66" s="107"/>
      <c r="J66" s="108"/>
    </row>
    <row r="67" spans="1:10" ht="36" customHeight="1" x14ac:dyDescent="0.25">
      <c r="A67" s="7"/>
      <c r="B67" s="118" t="s">
        <v>167</v>
      </c>
      <c r="C67" s="119"/>
      <c r="D67" s="119"/>
      <c r="E67" s="120"/>
      <c r="F67" s="121">
        <v>6480</v>
      </c>
      <c r="G67" s="122"/>
      <c r="H67" s="122"/>
      <c r="I67" s="122"/>
      <c r="J67" s="123"/>
    </row>
    <row r="68" spans="1:10" ht="36" customHeight="1" x14ac:dyDescent="0.25">
      <c r="A68" s="7"/>
      <c r="B68" s="103" t="s">
        <v>168</v>
      </c>
      <c r="C68" s="104"/>
      <c r="D68" s="104"/>
      <c r="E68" s="105"/>
      <c r="F68" s="106">
        <v>3600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169</v>
      </c>
      <c r="C69" s="104"/>
      <c r="D69" s="104"/>
      <c r="E69" s="105"/>
      <c r="F69" s="106">
        <v>3600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170</v>
      </c>
      <c r="C70" s="104"/>
      <c r="D70" s="104"/>
      <c r="E70" s="105"/>
      <c r="F70" s="106">
        <v>1800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171</v>
      </c>
      <c r="C71" s="104"/>
      <c r="D71" s="104"/>
      <c r="E71" s="105"/>
      <c r="F71" s="106">
        <v>1800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172</v>
      </c>
      <c r="C72" s="104"/>
      <c r="D72" s="104"/>
      <c r="E72" s="105"/>
      <c r="F72" s="106">
        <v>3600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173</v>
      </c>
      <c r="C73" s="104"/>
      <c r="D73" s="104"/>
      <c r="E73" s="105"/>
      <c r="F73" s="106">
        <v>5400</v>
      </c>
      <c r="G73" s="107"/>
      <c r="H73" s="107"/>
      <c r="I73" s="107"/>
      <c r="J73" s="108"/>
    </row>
    <row r="74" spans="1:10" ht="36" customHeight="1" thickBot="1" x14ac:dyDescent="0.3">
      <c r="A74" s="7"/>
      <c r="B74" s="103" t="s">
        <v>174</v>
      </c>
      <c r="C74" s="104"/>
      <c r="D74" s="104"/>
      <c r="E74" s="105"/>
      <c r="F74" s="106">
        <v>12240</v>
      </c>
      <c r="G74" s="107"/>
      <c r="H74" s="107"/>
      <c r="I74" s="107"/>
      <c r="J74" s="108"/>
    </row>
    <row r="75" spans="1:10" ht="54" customHeight="1" thickBot="1" x14ac:dyDescent="0.3">
      <c r="A75" s="7"/>
      <c r="B75" s="256" t="s">
        <v>238</v>
      </c>
      <c r="C75" s="257"/>
      <c r="D75" s="257"/>
      <c r="E75" s="258"/>
      <c r="F75" s="277" t="str">
        <f>"Цена от "&amp;MIN(F77,F81:J82,H115,F83:J94)&amp;" до "&amp;MAX(F77,F81:J82,H115,F83:J94)</f>
        <v>Цена от 5688 до 113976</v>
      </c>
      <c r="G75" s="278"/>
      <c r="H75" s="278"/>
      <c r="I75" s="278"/>
      <c r="J75" s="279"/>
    </row>
    <row r="76" spans="1:10" ht="24" thickBot="1" x14ac:dyDescent="0.3">
      <c r="A76" s="7"/>
      <c r="B76" s="97"/>
      <c r="C76" s="98"/>
      <c r="D76" s="98"/>
      <c r="E76" s="99"/>
      <c r="F76" s="100"/>
      <c r="G76" s="101"/>
      <c r="H76" s="101"/>
      <c r="I76" s="101"/>
      <c r="J76" s="102"/>
    </row>
    <row r="77" spans="1:10" ht="36" customHeight="1" x14ac:dyDescent="0.25">
      <c r="A77" s="7"/>
      <c r="B77" s="103" t="s">
        <v>176</v>
      </c>
      <c r="C77" s="104"/>
      <c r="D77" s="104"/>
      <c r="E77" s="105"/>
      <c r="F77" s="106">
        <v>15984</v>
      </c>
      <c r="G77" s="107"/>
      <c r="H77" s="107"/>
      <c r="I77" s="107"/>
      <c r="J77" s="108"/>
    </row>
    <row r="78" spans="1:10" ht="36" customHeight="1" x14ac:dyDescent="0.25">
      <c r="A78" s="7"/>
      <c r="B78" s="132" t="s">
        <v>177</v>
      </c>
      <c r="C78" s="133"/>
      <c r="D78" s="133"/>
      <c r="E78" s="134"/>
      <c r="F78" s="135">
        <v>1598.3999999999999</v>
      </c>
      <c r="G78" s="136"/>
      <c r="H78" s="136"/>
      <c r="I78" s="136"/>
      <c r="J78" s="137"/>
    </row>
    <row r="79" spans="1:10" ht="36" customHeight="1" thickBot="1" x14ac:dyDescent="0.3">
      <c r="A79" s="7"/>
      <c r="B79" s="132" t="s">
        <v>178</v>
      </c>
      <c r="C79" s="133"/>
      <c r="D79" s="133"/>
      <c r="E79" s="134"/>
      <c r="F79" s="135">
        <v>3996</v>
      </c>
      <c r="G79" s="136"/>
      <c r="H79" s="136"/>
      <c r="I79" s="136"/>
      <c r="J79" s="137"/>
    </row>
    <row r="80" spans="1:10" ht="24" thickBot="1" x14ac:dyDescent="0.3">
      <c r="A80" s="7"/>
      <c r="B80" s="97"/>
      <c r="C80" s="98"/>
      <c r="D80" s="98"/>
      <c r="E80" s="99"/>
      <c r="F80" s="100"/>
      <c r="G80" s="101"/>
      <c r="H80" s="101"/>
      <c r="I80" s="101"/>
      <c r="J80" s="102"/>
    </row>
    <row r="81" spans="1:10" ht="36" customHeight="1" x14ac:dyDescent="0.25">
      <c r="A81" s="7" t="s">
        <v>111</v>
      </c>
      <c r="B81" s="118" t="s">
        <v>179</v>
      </c>
      <c r="C81" s="119"/>
      <c r="D81" s="119"/>
      <c r="E81" s="120"/>
      <c r="F81" s="121">
        <v>33984</v>
      </c>
      <c r="G81" s="122"/>
      <c r="H81" s="122"/>
      <c r="I81" s="122"/>
      <c r="J81" s="123"/>
    </row>
    <row r="82" spans="1:10" ht="36" customHeight="1" x14ac:dyDescent="0.25">
      <c r="A82" s="7" t="s">
        <v>111</v>
      </c>
      <c r="B82" s="140" t="s">
        <v>180</v>
      </c>
      <c r="C82" s="141"/>
      <c r="D82" s="141"/>
      <c r="E82" s="142"/>
      <c r="F82" s="106">
        <v>10800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181</v>
      </c>
      <c r="C83" s="104"/>
      <c r="D83" s="104"/>
      <c r="E83" s="105"/>
      <c r="F83" s="106">
        <v>23400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182</v>
      </c>
      <c r="C84" s="104"/>
      <c r="D84" s="104"/>
      <c r="E84" s="105"/>
      <c r="F84" s="106">
        <v>23400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183</v>
      </c>
      <c r="C85" s="104"/>
      <c r="D85" s="104"/>
      <c r="E85" s="105"/>
      <c r="F85" s="106">
        <v>28080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184</v>
      </c>
      <c r="C86" s="104"/>
      <c r="D86" s="104"/>
      <c r="E86" s="105"/>
      <c r="F86" s="106">
        <v>18000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185</v>
      </c>
      <c r="C87" s="104"/>
      <c r="D87" s="104"/>
      <c r="E87" s="105"/>
      <c r="F87" s="106">
        <v>9000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186</v>
      </c>
      <c r="C88" s="104"/>
      <c r="D88" s="104"/>
      <c r="E88" s="105"/>
      <c r="F88" s="106">
        <v>23400</v>
      </c>
      <c r="G88" s="107"/>
      <c r="H88" s="107"/>
      <c r="I88" s="107"/>
      <c r="J88" s="108"/>
    </row>
    <row r="89" spans="1:10" ht="36" customHeight="1" x14ac:dyDescent="0.25">
      <c r="A89" s="7"/>
      <c r="B89" s="103" t="s">
        <v>187</v>
      </c>
      <c r="C89" s="104"/>
      <c r="D89" s="104"/>
      <c r="E89" s="105"/>
      <c r="F89" s="106">
        <v>43200</v>
      </c>
      <c r="G89" s="107"/>
      <c r="H89" s="107"/>
      <c r="I89" s="107"/>
      <c r="J89" s="108"/>
    </row>
    <row r="90" spans="1:10" ht="36" customHeight="1" x14ac:dyDescent="0.25">
      <c r="A90" s="7" t="s">
        <v>111</v>
      </c>
      <c r="B90" s="118" t="s">
        <v>188</v>
      </c>
      <c r="C90" s="119"/>
      <c r="D90" s="119"/>
      <c r="E90" s="120"/>
      <c r="F90" s="106">
        <v>5688</v>
      </c>
      <c r="G90" s="107"/>
      <c r="H90" s="107"/>
      <c r="I90" s="107"/>
      <c r="J90" s="108"/>
    </row>
    <row r="91" spans="1:10" ht="36" customHeight="1" x14ac:dyDescent="0.25">
      <c r="A91" s="7"/>
      <c r="B91" s="140" t="s">
        <v>189</v>
      </c>
      <c r="C91" s="141"/>
      <c r="D91" s="141"/>
      <c r="E91" s="142"/>
      <c r="F91" s="106">
        <v>27612</v>
      </c>
      <c r="G91" s="107"/>
      <c r="H91" s="107"/>
      <c r="I91" s="107"/>
      <c r="J91" s="108"/>
    </row>
    <row r="92" spans="1:10" ht="36" customHeight="1" x14ac:dyDescent="0.25">
      <c r="A92" s="7"/>
      <c r="B92" s="140" t="s">
        <v>190</v>
      </c>
      <c r="C92" s="141"/>
      <c r="D92" s="141"/>
      <c r="E92" s="142"/>
      <c r="F92" s="106">
        <v>21240</v>
      </c>
      <c r="G92" s="107"/>
      <c r="H92" s="107"/>
      <c r="I92" s="107"/>
      <c r="J92" s="108"/>
    </row>
    <row r="93" spans="1:10" ht="36" customHeight="1" x14ac:dyDescent="0.25">
      <c r="A93" s="7" t="s">
        <v>111</v>
      </c>
      <c r="B93" s="140" t="s">
        <v>191</v>
      </c>
      <c r="C93" s="141"/>
      <c r="D93" s="141"/>
      <c r="E93" s="142"/>
      <c r="F93" s="106">
        <v>113976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03" t="s">
        <v>192</v>
      </c>
      <c r="C94" s="104"/>
      <c r="D94" s="104"/>
      <c r="E94" s="105"/>
      <c r="F94" s="106">
        <v>14400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193</v>
      </c>
      <c r="C95" s="104"/>
      <c r="D95" s="104"/>
      <c r="E95" s="105"/>
      <c r="F95" s="106">
        <v>2160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194</v>
      </c>
      <c r="C96" s="104"/>
      <c r="D96" s="104"/>
      <c r="E96" s="105"/>
      <c r="F96" s="106">
        <v>36000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195</v>
      </c>
      <c r="C97" s="104"/>
      <c r="D97" s="104"/>
      <c r="E97" s="138"/>
      <c r="F97" s="106">
        <v>30060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196</v>
      </c>
      <c r="C98" s="104"/>
      <c r="D98" s="104"/>
      <c r="E98" s="105"/>
      <c r="F98" s="106">
        <v>48240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197</v>
      </c>
      <c r="C99" s="104"/>
      <c r="D99" s="104"/>
      <c r="E99" s="105"/>
      <c r="F99" s="106">
        <v>15120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198</v>
      </c>
      <c r="C100" s="104"/>
      <c r="D100" s="104"/>
      <c r="E100" s="105"/>
      <c r="F100" s="106">
        <v>33120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199</v>
      </c>
      <c r="C101" s="104"/>
      <c r="D101" s="104"/>
      <c r="E101" s="105"/>
      <c r="F101" s="106">
        <v>33120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32" t="s">
        <v>200</v>
      </c>
      <c r="C102" s="133"/>
      <c r="D102" s="133"/>
      <c r="E102" s="134"/>
      <c r="F102" s="135">
        <v>39744</v>
      </c>
      <c r="G102" s="136"/>
      <c r="H102" s="136"/>
      <c r="I102" s="136"/>
      <c r="J102" s="137"/>
    </row>
    <row r="103" spans="1:10" ht="36" customHeight="1" x14ac:dyDescent="0.25">
      <c r="A103" s="7" t="s">
        <v>113</v>
      </c>
      <c r="B103" s="103" t="s">
        <v>201</v>
      </c>
      <c r="C103" s="104"/>
      <c r="D103" s="104"/>
      <c r="E103" s="105"/>
      <c r="F103" s="106">
        <v>25200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202</v>
      </c>
      <c r="C104" s="104"/>
      <c r="D104" s="104"/>
      <c r="E104" s="105"/>
      <c r="F104" s="106">
        <v>12960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203</v>
      </c>
      <c r="C105" s="104"/>
      <c r="D105" s="104"/>
      <c r="E105" s="105"/>
      <c r="F105" s="106">
        <v>33120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204</v>
      </c>
      <c r="C106" s="104"/>
      <c r="D106" s="104"/>
      <c r="E106" s="105"/>
      <c r="F106" s="106">
        <v>8640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205</v>
      </c>
      <c r="C107" s="104"/>
      <c r="D107" s="104"/>
      <c r="E107" s="105"/>
      <c r="F107" s="106">
        <v>159840</v>
      </c>
      <c r="G107" s="107"/>
      <c r="H107" s="107"/>
      <c r="I107" s="107"/>
      <c r="J107" s="108"/>
    </row>
    <row r="108" spans="1:10" ht="36" customHeight="1" thickBot="1" x14ac:dyDescent="0.3">
      <c r="A108" s="7" t="s">
        <v>113</v>
      </c>
      <c r="B108" s="103" t="s">
        <v>206</v>
      </c>
      <c r="C108" s="104"/>
      <c r="D108" s="104"/>
      <c r="E108" s="105"/>
      <c r="F108" s="106">
        <v>20160</v>
      </c>
      <c r="G108" s="107"/>
      <c r="H108" s="107"/>
      <c r="I108" s="107"/>
      <c r="J108" s="108"/>
    </row>
    <row r="109" spans="1:10" ht="36" customHeight="1" thickBot="1" x14ac:dyDescent="0.3">
      <c r="A109" s="7"/>
      <c r="B109" s="38" t="s">
        <v>207</v>
      </c>
      <c r="C109" s="39"/>
      <c r="D109" s="39"/>
      <c r="E109" s="40"/>
      <c r="F109" s="277"/>
      <c r="G109" s="278"/>
      <c r="H109" s="278"/>
      <c r="I109" s="278"/>
      <c r="J109" s="279"/>
    </row>
    <row r="110" spans="1:10" ht="22.5" customHeight="1" thickBot="1" x14ac:dyDescent="0.3">
      <c r="A110" s="7" t="s">
        <v>111</v>
      </c>
      <c r="B110" s="190" t="s">
        <v>208</v>
      </c>
      <c r="C110" s="191"/>
      <c r="D110" s="191"/>
      <c r="E110" s="191"/>
      <c r="F110" s="191"/>
      <c r="G110" s="191"/>
      <c r="H110" s="191"/>
      <c r="I110" s="191"/>
      <c r="J110" s="192"/>
    </row>
    <row r="111" spans="1:10" ht="36" customHeight="1" x14ac:dyDescent="0.25">
      <c r="A111" s="7"/>
      <c r="B111" s="171" t="s">
        <v>209</v>
      </c>
      <c r="C111" s="193"/>
      <c r="D111" s="193"/>
      <c r="E111" s="194"/>
      <c r="F111" s="121">
        <v>60</v>
      </c>
      <c r="G111" s="122"/>
      <c r="H111" s="122"/>
      <c r="I111" s="122"/>
      <c r="J111" s="123"/>
    </row>
    <row r="112" spans="1:10" ht="36" customHeight="1" x14ac:dyDescent="0.25">
      <c r="A112" s="7"/>
      <c r="B112" s="103" t="s">
        <v>210</v>
      </c>
      <c r="C112" s="104"/>
      <c r="D112" s="104"/>
      <c r="E112" s="105"/>
      <c r="F112" s="106">
        <v>60</v>
      </c>
      <c r="G112" s="107"/>
      <c r="H112" s="107"/>
      <c r="I112" s="107"/>
      <c r="J112" s="108"/>
    </row>
    <row r="113" spans="1:10" ht="36" customHeight="1" thickBot="1" x14ac:dyDescent="0.3">
      <c r="A113" s="7"/>
      <c r="B113" s="103" t="s">
        <v>211</v>
      </c>
      <c r="C113" s="104"/>
      <c r="D113" s="104"/>
      <c r="E113" s="105"/>
      <c r="F113" s="106">
        <v>120</v>
      </c>
      <c r="G113" s="107"/>
      <c r="H113" s="107"/>
      <c r="I113" s="107"/>
      <c r="J113" s="108"/>
    </row>
    <row r="114" spans="1:10" ht="36" customHeight="1" thickBot="1" x14ac:dyDescent="0.3">
      <c r="A114" s="7"/>
      <c r="B114" s="112" t="s">
        <v>212</v>
      </c>
      <c r="C114" s="113"/>
      <c r="D114" s="113"/>
      <c r="E114" s="114"/>
      <c r="F114" s="277"/>
      <c r="G114" s="278"/>
      <c r="H114" s="278"/>
      <c r="I114" s="278"/>
      <c r="J114" s="279"/>
    </row>
    <row r="115" spans="1:10" ht="36" customHeight="1" x14ac:dyDescent="0.25">
      <c r="A115" s="7" t="s">
        <v>111</v>
      </c>
      <c r="B115" s="103" t="s">
        <v>213</v>
      </c>
      <c r="C115" s="104"/>
      <c r="D115" s="104"/>
      <c r="E115" s="105"/>
      <c r="F115" s="41">
        <f>H115*1.2</f>
        <v>33134.400000000001</v>
      </c>
      <c r="G115" s="42">
        <f>H115*1.1</f>
        <v>30373.200000000001</v>
      </c>
      <c r="H115" s="42">
        <v>27612</v>
      </c>
      <c r="I115" s="42">
        <f>H115*0.75</f>
        <v>20709</v>
      </c>
      <c r="J115" s="43">
        <f>H115*0.5</f>
        <v>13806</v>
      </c>
    </row>
    <row r="116" spans="1:10" ht="36" customHeight="1" x14ac:dyDescent="0.25">
      <c r="A116" s="7" t="s">
        <v>111</v>
      </c>
      <c r="B116" s="103" t="s">
        <v>214</v>
      </c>
      <c r="C116" s="104"/>
      <c r="D116" s="104"/>
      <c r="E116" s="105"/>
      <c r="F116" s="106">
        <v>15228</v>
      </c>
      <c r="G116" s="107"/>
      <c r="H116" s="107"/>
      <c r="I116" s="107"/>
      <c r="J116" s="108"/>
    </row>
    <row r="117" spans="1:10" ht="36" customHeight="1" x14ac:dyDescent="0.25">
      <c r="A117" s="7" t="s">
        <v>111</v>
      </c>
      <c r="B117" s="103" t="s">
        <v>215</v>
      </c>
      <c r="C117" s="104"/>
      <c r="D117" s="104"/>
      <c r="E117" s="105"/>
      <c r="F117" s="106">
        <v>16380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216</v>
      </c>
      <c r="C118" s="104"/>
      <c r="D118" s="104"/>
      <c r="E118" s="105"/>
      <c r="F118" s="41">
        <f>H118*1.2</f>
        <v>46656</v>
      </c>
      <c r="G118" s="42">
        <f>H118*1.1</f>
        <v>42768</v>
      </c>
      <c r="H118" s="42">
        <v>38880</v>
      </c>
      <c r="I118" s="42">
        <f>H118*0.75</f>
        <v>29160</v>
      </c>
      <c r="J118" s="43">
        <f>H118*0.5</f>
        <v>19440</v>
      </c>
    </row>
    <row r="119" spans="1:10" ht="36" customHeight="1" x14ac:dyDescent="0.25">
      <c r="A119" s="7" t="s">
        <v>113</v>
      </c>
      <c r="B119" s="103" t="s">
        <v>217</v>
      </c>
      <c r="C119" s="104"/>
      <c r="D119" s="104"/>
      <c r="E119" s="105"/>
      <c r="F119" s="106">
        <v>21600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103" t="s">
        <v>218</v>
      </c>
      <c r="C120" s="104"/>
      <c r="D120" s="104"/>
      <c r="E120" s="105"/>
      <c r="F120" s="106">
        <v>23040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219</v>
      </c>
      <c r="C121" s="104"/>
      <c r="D121" s="104"/>
      <c r="E121" s="105"/>
      <c r="F121" s="106">
        <v>27000</v>
      </c>
      <c r="G121" s="107"/>
      <c r="H121" s="107"/>
      <c r="I121" s="107"/>
      <c r="J121" s="108"/>
    </row>
    <row r="122" spans="1:10" ht="54" customHeight="1" thickBot="1" x14ac:dyDescent="0.3">
      <c r="A122" s="7"/>
      <c r="B122" s="112" t="s">
        <v>220</v>
      </c>
      <c r="C122" s="113"/>
      <c r="D122" s="113"/>
      <c r="E122" s="114"/>
      <c r="F122" s="115"/>
      <c r="G122" s="116"/>
      <c r="H122" s="116"/>
      <c r="I122" s="116"/>
      <c r="J122" s="117"/>
    </row>
    <row r="123" spans="1:10" ht="36" customHeight="1" x14ac:dyDescent="0.25">
      <c r="A123" s="7"/>
      <c r="B123" s="118" t="s">
        <v>221</v>
      </c>
      <c r="C123" s="119"/>
      <c r="D123" s="119"/>
      <c r="E123" s="120"/>
      <c r="F123" s="121">
        <v>16992</v>
      </c>
      <c r="G123" s="122"/>
      <c r="H123" s="122"/>
      <c r="I123" s="122"/>
      <c r="J123" s="123"/>
    </row>
    <row r="124" spans="1:10" ht="36" customHeight="1" x14ac:dyDescent="0.25">
      <c r="A124" s="7"/>
      <c r="B124" s="103" t="s">
        <v>222</v>
      </c>
      <c r="C124" s="104"/>
      <c r="D124" s="104"/>
      <c r="E124" s="105"/>
      <c r="F124" s="106">
        <v>34344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223</v>
      </c>
      <c r="C125" s="104"/>
      <c r="D125" s="104"/>
      <c r="E125" s="105"/>
      <c r="F125" s="106">
        <v>42840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224</v>
      </c>
      <c r="C126" s="104"/>
      <c r="D126" s="104"/>
      <c r="E126" s="105"/>
      <c r="F126" s="106">
        <v>720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225</v>
      </c>
      <c r="C127" s="104"/>
      <c r="D127" s="104"/>
      <c r="E127" s="105"/>
      <c r="F127" s="106">
        <v>25488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226</v>
      </c>
      <c r="C128" s="104"/>
      <c r="D128" s="104"/>
      <c r="E128" s="105"/>
      <c r="F128" s="106">
        <v>51336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227</v>
      </c>
      <c r="C129" s="104"/>
      <c r="D129" s="104"/>
      <c r="E129" s="105"/>
      <c r="F129" s="106">
        <v>64440</v>
      </c>
      <c r="G129" s="107"/>
      <c r="H129" s="107"/>
      <c r="I129" s="107"/>
      <c r="J129" s="108"/>
    </row>
    <row r="130" spans="1:10" ht="36" customHeight="1" thickBot="1" x14ac:dyDescent="0.3">
      <c r="A130" s="7"/>
      <c r="B130" s="109" t="s">
        <v>228</v>
      </c>
      <c r="C130" s="110"/>
      <c r="D130" s="110"/>
      <c r="E130" s="111"/>
      <c r="F130" s="94">
        <v>1440</v>
      </c>
      <c r="G130" s="95"/>
      <c r="H130" s="95"/>
      <c r="I130" s="95"/>
      <c r="J130" s="96"/>
    </row>
    <row r="131" spans="1:10" ht="36" customHeight="1" x14ac:dyDescent="0.25">
      <c r="A131" s="7"/>
      <c r="B131" s="304" t="s">
        <v>208</v>
      </c>
      <c r="C131" s="305"/>
      <c r="D131" s="305"/>
      <c r="E131" s="305"/>
      <c r="F131" s="305"/>
      <c r="G131" s="305"/>
      <c r="H131" s="305"/>
      <c r="I131" s="305"/>
      <c r="J131" s="306"/>
    </row>
    <row r="132" spans="1:10" ht="36" customHeight="1" thickBot="1" x14ac:dyDescent="0.3">
      <c r="A132" s="7"/>
      <c r="B132" s="329" t="s">
        <v>229</v>
      </c>
      <c r="C132" s="329"/>
      <c r="D132" s="329"/>
      <c r="E132" s="329"/>
      <c r="F132" s="318">
        <v>90</v>
      </c>
      <c r="G132" s="318"/>
      <c r="H132" s="318"/>
      <c r="I132" s="318"/>
      <c r="J132" s="319"/>
    </row>
    <row r="133" spans="1:10" ht="24" thickBot="1" x14ac:dyDescent="0.3">
      <c r="A133" s="7"/>
      <c r="B133" s="97"/>
      <c r="C133" s="98"/>
      <c r="D133" s="98"/>
      <c r="E133" s="99"/>
      <c r="F133" s="100"/>
      <c r="G133" s="101"/>
      <c r="H133" s="101"/>
      <c r="I133" s="101"/>
      <c r="J133" s="102"/>
    </row>
    <row r="134" spans="1:10" ht="23.25" x14ac:dyDescent="0.25">
      <c r="A134" s="7"/>
      <c r="B134" s="27"/>
      <c r="C134" s="28"/>
      <c r="D134" s="28"/>
      <c r="E134" s="28"/>
      <c r="F134" s="29"/>
      <c r="G134" s="29"/>
      <c r="H134" s="29"/>
      <c r="I134" s="29"/>
      <c r="J134" s="29"/>
    </row>
    <row r="135" spans="1:10" ht="56.25" customHeight="1" x14ac:dyDescent="0.25">
      <c r="A135" s="7"/>
      <c r="B135" s="85" t="s">
        <v>274</v>
      </c>
      <c r="C135" s="85"/>
      <c r="D135" s="85"/>
      <c r="E135" s="85"/>
      <c r="F135" s="85"/>
      <c r="G135" s="85"/>
      <c r="H135" s="85"/>
      <c r="I135" s="85"/>
      <c r="J135" s="85"/>
    </row>
    <row r="136" spans="1:10" ht="41.25" customHeight="1" x14ac:dyDescent="0.25">
      <c r="A136" s="7"/>
      <c r="B136" s="85" t="s">
        <v>231</v>
      </c>
      <c r="C136" s="85"/>
      <c r="D136" s="85"/>
      <c r="E136" s="85"/>
      <c r="F136" s="85"/>
      <c r="G136" s="85"/>
      <c r="H136" s="85"/>
      <c r="I136" s="85"/>
      <c r="J136" s="85"/>
    </row>
    <row r="137" spans="1:10" ht="21" x14ac:dyDescent="0.25">
      <c r="A137" s="7" t="s">
        <v>113</v>
      </c>
      <c r="B137" s="86" t="s">
        <v>278</v>
      </c>
      <c r="C137" s="86"/>
      <c r="D137" s="86"/>
      <c r="E137" s="86"/>
      <c r="F137" s="86"/>
      <c r="G137" s="86"/>
      <c r="H137" s="86"/>
      <c r="I137" s="86"/>
      <c r="J137" s="86"/>
    </row>
    <row r="138" spans="1:10" ht="42" customHeight="1" x14ac:dyDescent="0.25">
      <c r="A138" s="7"/>
      <c r="B138" s="87" t="s">
        <v>233</v>
      </c>
      <c r="C138" s="87"/>
      <c r="D138" s="87"/>
      <c r="E138" s="87"/>
      <c r="F138" s="87"/>
      <c r="G138" s="87"/>
      <c r="H138" s="87"/>
      <c r="I138" s="87"/>
      <c r="J138" s="87"/>
    </row>
    <row r="139" spans="1:10" ht="21" x14ac:dyDescent="0.25">
      <c r="A139" s="7"/>
    </row>
  </sheetData>
  <sheetProtection selectLockedCells="1" selectUnlockedCells="1"/>
  <mergeCells count="251">
    <mergeCell ref="B6:E6"/>
    <mergeCell ref="B7:E7"/>
    <mergeCell ref="B8:E8"/>
    <mergeCell ref="B9:E9"/>
    <mergeCell ref="B10:E10"/>
    <mergeCell ref="B11:E11"/>
    <mergeCell ref="B1:J1"/>
    <mergeCell ref="F2:J2"/>
    <mergeCell ref="B3:E3"/>
    <mergeCell ref="B4:J4"/>
    <mergeCell ref="B5:E5"/>
    <mergeCell ref="F5:J5"/>
    <mergeCell ref="B17:E17"/>
    <mergeCell ref="F17:J17"/>
    <mergeCell ref="B18:E18"/>
    <mergeCell ref="F18:J18"/>
    <mergeCell ref="B19:E19"/>
    <mergeCell ref="F19:J19"/>
    <mergeCell ref="B12:E12"/>
    <mergeCell ref="B13:E13"/>
    <mergeCell ref="B14:E14"/>
    <mergeCell ref="B15:E15"/>
    <mergeCell ref="B16:E16"/>
    <mergeCell ref="F16:J16"/>
    <mergeCell ref="B23:E23"/>
    <mergeCell ref="F23:J23"/>
    <mergeCell ref="B24:E24"/>
    <mergeCell ref="F24:J24"/>
    <mergeCell ref="B25:E25"/>
    <mergeCell ref="F25:J25"/>
    <mergeCell ref="B20:E20"/>
    <mergeCell ref="F20:J20"/>
    <mergeCell ref="B21:E21"/>
    <mergeCell ref="F21:J21"/>
    <mergeCell ref="B22:E22"/>
    <mergeCell ref="F22:J22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101:E101"/>
    <mergeCell ref="F101:J101"/>
    <mergeCell ref="B102:E102"/>
    <mergeCell ref="F102:J102"/>
    <mergeCell ref="B103:E103"/>
    <mergeCell ref="F103:J103"/>
    <mergeCell ref="B98:E98"/>
    <mergeCell ref="F98:J98"/>
    <mergeCell ref="B99:E99"/>
    <mergeCell ref="F99:J99"/>
    <mergeCell ref="B100:E100"/>
    <mergeCell ref="F100:J100"/>
    <mergeCell ref="B107:E107"/>
    <mergeCell ref="F107:J107"/>
    <mergeCell ref="B108:E108"/>
    <mergeCell ref="F108:J108"/>
    <mergeCell ref="F109:J109"/>
    <mergeCell ref="B110:J110"/>
    <mergeCell ref="B104:E104"/>
    <mergeCell ref="F104:J104"/>
    <mergeCell ref="B105:E105"/>
    <mergeCell ref="F105:J105"/>
    <mergeCell ref="B106:E106"/>
    <mergeCell ref="F106:J106"/>
    <mergeCell ref="B114:E114"/>
    <mergeCell ref="F114:J114"/>
    <mergeCell ref="B115:E115"/>
    <mergeCell ref="B116:E116"/>
    <mergeCell ref="F116:J116"/>
    <mergeCell ref="B117:E117"/>
    <mergeCell ref="F117:J117"/>
    <mergeCell ref="B111:E111"/>
    <mergeCell ref="F111:J111"/>
    <mergeCell ref="B112:E112"/>
    <mergeCell ref="F112:J112"/>
    <mergeCell ref="B113:E113"/>
    <mergeCell ref="F113:J113"/>
    <mergeCell ref="B122:E122"/>
    <mergeCell ref="F122:J122"/>
    <mergeCell ref="B123:E123"/>
    <mergeCell ref="F123:J123"/>
    <mergeCell ref="B124:E124"/>
    <mergeCell ref="F124:J124"/>
    <mergeCell ref="B118:E118"/>
    <mergeCell ref="B119:E119"/>
    <mergeCell ref="F119:J119"/>
    <mergeCell ref="B120:E120"/>
    <mergeCell ref="F120:J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6:J136"/>
    <mergeCell ref="B137:J137"/>
    <mergeCell ref="B138:J138"/>
    <mergeCell ref="B131:J131"/>
    <mergeCell ref="B132:E132"/>
    <mergeCell ref="F132:J132"/>
    <mergeCell ref="B133:E133"/>
    <mergeCell ref="F133:J133"/>
    <mergeCell ref="B135:J13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5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16.14062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446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276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13716</v>
      </c>
      <c r="G8" s="16">
        <f>H8*1.1</f>
        <v>12573.000000000002</v>
      </c>
      <c r="H8" s="16">
        <v>11430</v>
      </c>
      <c r="I8" s="16">
        <f>H8*0.75</f>
        <v>8572.5</v>
      </c>
      <c r="J8" s="16">
        <f>H8*0.5</f>
        <v>5715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19872</v>
      </c>
      <c r="G9" s="18">
        <f>H9*1.1</f>
        <v>18216</v>
      </c>
      <c r="H9" s="18">
        <v>16560</v>
      </c>
      <c r="I9" s="18">
        <f>H9*0.75</f>
        <v>12420</v>
      </c>
      <c r="J9" s="18">
        <f>H9*0.5</f>
        <v>8280</v>
      </c>
    </row>
    <row r="10" spans="1:10" ht="24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2772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4320</v>
      </c>
      <c r="G12" s="185"/>
      <c r="H12" s="185"/>
      <c r="I12" s="185"/>
      <c r="J12" s="186"/>
    </row>
    <row r="13" spans="1:10" ht="24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1116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1584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2628 до 52560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2628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5256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7884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10512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13140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15768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18396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21024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23652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26280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28908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31536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34164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36792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39420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42048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44676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47304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49932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52560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4788 до 56502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4788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7092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6570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9198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11826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14454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17082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19710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22338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24966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27594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30222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32850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35478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38106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40734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43362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45990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48618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51246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53874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56502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720 до 22500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1836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3672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1440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22500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4428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13464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720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720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1440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2160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14688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"&amp;MIN(F75,F79:J80,H112,F81:J92)&amp;" до "&amp;MAX(F75,F79:J80,H112,F81:J92)</f>
        <v>Цена от 1512 до 38592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5040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504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1260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13932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21780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29916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17460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20952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21780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22500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37548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6750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1512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7812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6732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38592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19476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1836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3150</v>
      </c>
      <c r="G94" s="107"/>
      <c r="H94" s="107"/>
      <c r="I94" s="107"/>
      <c r="J94" s="108"/>
    </row>
    <row r="95" spans="1:10" ht="36" customHeight="1" x14ac:dyDescent="0.25">
      <c r="A95" s="7" t="s">
        <v>113</v>
      </c>
      <c r="B95" s="103" t="s">
        <v>196</v>
      </c>
      <c r="C95" s="104"/>
      <c r="D95" s="104"/>
      <c r="E95" s="105"/>
      <c r="F95" s="106">
        <v>20160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197</v>
      </c>
      <c r="C96" s="104"/>
      <c r="D96" s="104"/>
      <c r="E96" s="105"/>
      <c r="F96" s="106">
        <v>30960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198</v>
      </c>
      <c r="C97" s="104"/>
      <c r="D97" s="104"/>
      <c r="E97" s="105"/>
      <c r="F97" s="106">
        <v>42480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199</v>
      </c>
      <c r="C98" s="104"/>
      <c r="D98" s="104"/>
      <c r="E98" s="105"/>
      <c r="F98" s="106">
        <v>24480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32" t="s">
        <v>200</v>
      </c>
      <c r="C99" s="133"/>
      <c r="D99" s="133"/>
      <c r="E99" s="134"/>
      <c r="F99" s="135">
        <v>29376</v>
      </c>
      <c r="G99" s="136"/>
      <c r="H99" s="136"/>
      <c r="I99" s="136"/>
      <c r="J99" s="137"/>
    </row>
    <row r="100" spans="1:10" ht="36" customHeight="1" x14ac:dyDescent="0.25">
      <c r="A100" s="7" t="s">
        <v>113</v>
      </c>
      <c r="B100" s="103" t="s">
        <v>201</v>
      </c>
      <c r="C100" s="104"/>
      <c r="D100" s="104"/>
      <c r="E100" s="105"/>
      <c r="F100" s="106">
        <v>30960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202</v>
      </c>
      <c r="C101" s="104"/>
      <c r="D101" s="104"/>
      <c r="E101" s="105"/>
      <c r="F101" s="106">
        <v>31680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203</v>
      </c>
      <c r="C102" s="104"/>
      <c r="D102" s="104"/>
      <c r="E102" s="105"/>
      <c r="F102" s="106">
        <v>53280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204</v>
      </c>
      <c r="C103" s="104"/>
      <c r="D103" s="104"/>
      <c r="E103" s="105"/>
      <c r="F103" s="106">
        <v>2160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205</v>
      </c>
      <c r="C104" s="104"/>
      <c r="D104" s="104"/>
      <c r="E104" s="105"/>
      <c r="F104" s="106">
        <v>54720</v>
      </c>
      <c r="G104" s="107"/>
      <c r="H104" s="107"/>
      <c r="I104" s="107"/>
      <c r="J104" s="108"/>
    </row>
    <row r="105" spans="1:10" ht="36" customHeight="1" thickBot="1" x14ac:dyDescent="0.3">
      <c r="A105" s="7" t="s">
        <v>113</v>
      </c>
      <c r="B105" s="103" t="s">
        <v>206</v>
      </c>
      <c r="C105" s="104"/>
      <c r="D105" s="104"/>
      <c r="E105" s="105"/>
      <c r="F105" s="106">
        <v>27360</v>
      </c>
      <c r="G105" s="107"/>
      <c r="H105" s="107"/>
      <c r="I105" s="107"/>
      <c r="J105" s="108"/>
    </row>
    <row r="106" spans="1:10" ht="36" customHeight="1" thickBot="1" x14ac:dyDescent="0.3">
      <c r="B106" s="38" t="s">
        <v>207</v>
      </c>
      <c r="C106" s="39"/>
      <c r="D106" s="39"/>
      <c r="E106" s="40"/>
      <c r="F106" s="277"/>
      <c r="G106" s="278"/>
      <c r="H106" s="278"/>
      <c r="I106" s="278"/>
      <c r="J106" s="279"/>
    </row>
    <row r="107" spans="1:10" ht="22.5" customHeight="1" thickBot="1" x14ac:dyDescent="0.3">
      <c r="A107" s="7" t="s">
        <v>111</v>
      </c>
      <c r="B107" s="190" t="s">
        <v>208</v>
      </c>
      <c r="C107" s="191"/>
      <c r="D107" s="191"/>
      <c r="E107" s="191"/>
      <c r="F107" s="191"/>
      <c r="G107" s="191"/>
      <c r="H107" s="191"/>
      <c r="I107" s="191"/>
      <c r="J107" s="192"/>
    </row>
    <row r="108" spans="1:10" ht="36" customHeight="1" x14ac:dyDescent="0.25">
      <c r="B108" s="171" t="s">
        <v>209</v>
      </c>
      <c r="C108" s="193"/>
      <c r="D108" s="193"/>
      <c r="E108" s="194"/>
      <c r="F108" s="121">
        <v>60</v>
      </c>
      <c r="G108" s="122"/>
      <c r="H108" s="122"/>
      <c r="I108" s="122"/>
      <c r="J108" s="123"/>
    </row>
    <row r="109" spans="1:10" ht="36" customHeight="1" x14ac:dyDescent="0.25">
      <c r="B109" s="103" t="s">
        <v>210</v>
      </c>
      <c r="C109" s="104"/>
      <c r="D109" s="104"/>
      <c r="E109" s="105"/>
      <c r="F109" s="106">
        <v>60</v>
      </c>
      <c r="G109" s="107"/>
      <c r="H109" s="107"/>
      <c r="I109" s="107"/>
      <c r="J109" s="108"/>
    </row>
    <row r="110" spans="1:10" ht="36" customHeight="1" thickBot="1" x14ac:dyDescent="0.3">
      <c r="B110" s="103" t="s">
        <v>211</v>
      </c>
      <c r="C110" s="104"/>
      <c r="D110" s="104"/>
      <c r="E110" s="105"/>
      <c r="F110" s="106">
        <v>120</v>
      </c>
      <c r="G110" s="107"/>
      <c r="H110" s="107"/>
      <c r="I110" s="107"/>
      <c r="J110" s="108"/>
    </row>
    <row r="111" spans="1:10" ht="36" customHeight="1" thickBot="1" x14ac:dyDescent="0.3">
      <c r="B111" s="112" t="s">
        <v>212</v>
      </c>
      <c r="C111" s="113"/>
      <c r="D111" s="113"/>
      <c r="E111" s="114"/>
      <c r="F111" s="277"/>
      <c r="G111" s="278"/>
      <c r="H111" s="278"/>
      <c r="I111" s="278"/>
      <c r="J111" s="279"/>
    </row>
    <row r="112" spans="1:10" ht="36" customHeight="1" x14ac:dyDescent="0.25">
      <c r="A112" s="7" t="s">
        <v>111</v>
      </c>
      <c r="B112" s="103" t="s">
        <v>213</v>
      </c>
      <c r="C112" s="104"/>
      <c r="D112" s="104"/>
      <c r="E112" s="105"/>
      <c r="F112" s="41">
        <f>H112*1.2</f>
        <v>8942.4</v>
      </c>
      <c r="G112" s="42">
        <f>H112*1.1</f>
        <v>8197.2000000000007</v>
      </c>
      <c r="H112" s="42">
        <v>7452</v>
      </c>
      <c r="I112" s="42">
        <f>H112*0.75</f>
        <v>5589</v>
      </c>
      <c r="J112" s="43">
        <f>H112*0.5</f>
        <v>3726</v>
      </c>
    </row>
    <row r="113" spans="1:10" ht="36" customHeight="1" x14ac:dyDescent="0.25">
      <c r="A113" s="7" t="s">
        <v>111</v>
      </c>
      <c r="B113" s="103" t="s">
        <v>214</v>
      </c>
      <c r="C113" s="104"/>
      <c r="D113" s="104"/>
      <c r="E113" s="105"/>
      <c r="F113" s="106">
        <v>5688</v>
      </c>
      <c r="G113" s="107"/>
      <c r="H113" s="107"/>
      <c r="I113" s="107"/>
      <c r="J113" s="108"/>
    </row>
    <row r="114" spans="1:10" ht="36" customHeight="1" x14ac:dyDescent="0.25">
      <c r="A114" s="7" t="s">
        <v>111</v>
      </c>
      <c r="B114" s="103" t="s">
        <v>215</v>
      </c>
      <c r="C114" s="104"/>
      <c r="D114" s="104"/>
      <c r="E114" s="105"/>
      <c r="F114" s="106">
        <v>11340</v>
      </c>
      <c r="G114" s="107"/>
      <c r="H114" s="107"/>
      <c r="I114" s="107"/>
      <c r="J114" s="108"/>
    </row>
    <row r="115" spans="1:10" ht="36" customHeight="1" x14ac:dyDescent="0.25">
      <c r="A115" s="7" t="s">
        <v>113</v>
      </c>
      <c r="B115" s="103" t="s">
        <v>216</v>
      </c>
      <c r="C115" s="104"/>
      <c r="D115" s="104"/>
      <c r="E115" s="105"/>
      <c r="F115" s="41">
        <f>H115*1.2</f>
        <v>12960</v>
      </c>
      <c r="G115" s="42">
        <f>H115*1.1</f>
        <v>11880.000000000002</v>
      </c>
      <c r="H115" s="42">
        <v>10800</v>
      </c>
      <c r="I115" s="42">
        <f>H115*0.75</f>
        <v>8100</v>
      </c>
      <c r="J115" s="43">
        <f>H115*0.5</f>
        <v>5400</v>
      </c>
    </row>
    <row r="116" spans="1:10" ht="36" customHeight="1" x14ac:dyDescent="0.25">
      <c r="A116" s="7" t="s">
        <v>113</v>
      </c>
      <c r="B116" s="103" t="s">
        <v>217</v>
      </c>
      <c r="C116" s="104"/>
      <c r="D116" s="104"/>
      <c r="E116" s="105"/>
      <c r="F116" s="106">
        <v>8640</v>
      </c>
      <c r="G116" s="107"/>
      <c r="H116" s="107"/>
      <c r="I116" s="107"/>
      <c r="J116" s="108"/>
    </row>
    <row r="117" spans="1:10" ht="36" customHeight="1" x14ac:dyDescent="0.25">
      <c r="A117" s="7" t="s">
        <v>113</v>
      </c>
      <c r="B117" s="103" t="s">
        <v>218</v>
      </c>
      <c r="C117" s="104"/>
      <c r="D117" s="104"/>
      <c r="E117" s="105"/>
      <c r="F117" s="106">
        <v>16560</v>
      </c>
      <c r="G117" s="107"/>
      <c r="H117" s="107"/>
      <c r="I117" s="107"/>
      <c r="J117" s="108"/>
    </row>
    <row r="118" spans="1:10" ht="36" customHeight="1" thickBot="1" x14ac:dyDescent="0.3">
      <c r="B118" s="59"/>
      <c r="C118" s="28"/>
      <c r="D118" s="28"/>
      <c r="E118" s="60"/>
      <c r="F118" s="61"/>
      <c r="G118" s="62"/>
      <c r="H118" s="62"/>
      <c r="I118" s="62"/>
      <c r="J118" s="63"/>
    </row>
    <row r="119" spans="1:10" ht="54" customHeight="1" thickBot="1" x14ac:dyDescent="0.3">
      <c r="B119" s="112" t="s">
        <v>220</v>
      </c>
      <c r="C119" s="113"/>
      <c r="D119" s="113"/>
      <c r="E119" s="114"/>
      <c r="F119" s="115"/>
      <c r="G119" s="116"/>
      <c r="H119" s="116"/>
      <c r="I119" s="116"/>
      <c r="J119" s="117"/>
    </row>
    <row r="120" spans="1:10" ht="36" customHeight="1" x14ac:dyDescent="0.25">
      <c r="B120" s="118" t="s">
        <v>221</v>
      </c>
      <c r="C120" s="119"/>
      <c r="D120" s="119"/>
      <c r="E120" s="120"/>
      <c r="F120" s="121">
        <v>15588</v>
      </c>
      <c r="G120" s="122"/>
      <c r="H120" s="122"/>
      <c r="I120" s="122"/>
      <c r="J120" s="123"/>
    </row>
    <row r="121" spans="1:10" ht="36" customHeight="1" x14ac:dyDescent="0.25">
      <c r="B121" s="103" t="s">
        <v>222</v>
      </c>
      <c r="C121" s="104"/>
      <c r="D121" s="104"/>
      <c r="E121" s="105"/>
      <c r="F121" s="106">
        <v>31248</v>
      </c>
      <c r="G121" s="107"/>
      <c r="H121" s="107"/>
      <c r="I121" s="107"/>
      <c r="J121" s="108"/>
    </row>
    <row r="122" spans="1:10" ht="36" customHeight="1" x14ac:dyDescent="0.25">
      <c r="B122" s="103" t="s">
        <v>223</v>
      </c>
      <c r="C122" s="104"/>
      <c r="D122" s="104"/>
      <c r="E122" s="105"/>
      <c r="F122" s="106">
        <v>38952</v>
      </c>
      <c r="G122" s="107"/>
      <c r="H122" s="107"/>
      <c r="I122" s="107"/>
      <c r="J122" s="108"/>
    </row>
    <row r="123" spans="1:10" ht="36" customHeight="1" x14ac:dyDescent="0.25">
      <c r="B123" s="103" t="s">
        <v>224</v>
      </c>
      <c r="C123" s="104"/>
      <c r="D123" s="104"/>
      <c r="E123" s="105"/>
      <c r="F123" s="106">
        <v>540</v>
      </c>
      <c r="G123" s="107"/>
      <c r="H123" s="107"/>
      <c r="I123" s="107"/>
      <c r="J123" s="108"/>
    </row>
    <row r="124" spans="1:10" ht="36" customHeight="1" x14ac:dyDescent="0.25">
      <c r="B124" s="103" t="s">
        <v>225</v>
      </c>
      <c r="C124" s="104"/>
      <c r="D124" s="104"/>
      <c r="E124" s="105"/>
      <c r="F124" s="106">
        <v>23364</v>
      </c>
      <c r="G124" s="107"/>
      <c r="H124" s="107"/>
      <c r="I124" s="107"/>
      <c r="J124" s="108"/>
    </row>
    <row r="125" spans="1:10" ht="36" customHeight="1" x14ac:dyDescent="0.25">
      <c r="B125" s="103" t="s">
        <v>226</v>
      </c>
      <c r="C125" s="104"/>
      <c r="D125" s="104"/>
      <c r="E125" s="105"/>
      <c r="F125" s="106">
        <v>46728</v>
      </c>
      <c r="G125" s="107"/>
      <c r="H125" s="107"/>
      <c r="I125" s="107"/>
      <c r="J125" s="108"/>
    </row>
    <row r="126" spans="1:10" ht="36" customHeight="1" x14ac:dyDescent="0.25">
      <c r="B126" s="103" t="s">
        <v>227</v>
      </c>
      <c r="C126" s="104"/>
      <c r="D126" s="104"/>
      <c r="E126" s="105"/>
      <c r="F126" s="106">
        <v>58428</v>
      </c>
      <c r="G126" s="107"/>
      <c r="H126" s="107"/>
      <c r="I126" s="107"/>
      <c r="J126" s="108"/>
    </row>
    <row r="127" spans="1:10" ht="36" customHeight="1" thickBot="1" x14ac:dyDescent="0.3">
      <c r="B127" s="109" t="s">
        <v>228</v>
      </c>
      <c r="C127" s="110"/>
      <c r="D127" s="110"/>
      <c r="E127" s="111"/>
      <c r="F127" s="94">
        <v>720</v>
      </c>
      <c r="G127" s="95"/>
      <c r="H127" s="95"/>
      <c r="I127" s="95"/>
      <c r="J127" s="96"/>
    </row>
    <row r="128" spans="1:10" ht="36" customHeight="1" x14ac:dyDescent="0.25">
      <c r="B128" s="304" t="s">
        <v>208</v>
      </c>
      <c r="C128" s="305"/>
      <c r="D128" s="305"/>
      <c r="E128" s="305"/>
      <c r="F128" s="305"/>
      <c r="G128" s="305"/>
      <c r="H128" s="305"/>
      <c r="I128" s="305"/>
      <c r="J128" s="306"/>
    </row>
    <row r="129" spans="1:10" ht="36" customHeight="1" thickBot="1" x14ac:dyDescent="0.3">
      <c r="B129" s="329" t="s">
        <v>229</v>
      </c>
      <c r="C129" s="329"/>
      <c r="D129" s="329"/>
      <c r="E129" s="329"/>
      <c r="F129" s="318">
        <v>90</v>
      </c>
      <c r="G129" s="318"/>
      <c r="H129" s="318"/>
      <c r="I129" s="318"/>
      <c r="J129" s="319"/>
    </row>
    <row r="130" spans="1:10" ht="24" thickBot="1" x14ac:dyDescent="0.3">
      <c r="B130" s="97"/>
      <c r="C130" s="98"/>
      <c r="D130" s="98"/>
      <c r="E130" s="99"/>
      <c r="F130" s="100"/>
      <c r="G130" s="101"/>
      <c r="H130" s="101"/>
      <c r="I130" s="101"/>
      <c r="J130" s="102"/>
    </row>
    <row r="131" spans="1:10" ht="67.5" customHeight="1" x14ac:dyDescent="0.25">
      <c r="B131" s="85" t="s">
        <v>277</v>
      </c>
      <c r="C131" s="85"/>
      <c r="D131" s="85"/>
      <c r="E131" s="85"/>
      <c r="F131" s="85"/>
      <c r="G131" s="85"/>
      <c r="H131" s="85"/>
      <c r="I131" s="85"/>
      <c r="J131" s="85"/>
    </row>
    <row r="132" spans="1:10" ht="40.5" customHeight="1" x14ac:dyDescent="0.25">
      <c r="B132" s="85" t="s">
        <v>231</v>
      </c>
      <c r="C132" s="85"/>
      <c r="D132" s="85"/>
      <c r="E132" s="85"/>
      <c r="F132" s="85"/>
      <c r="G132" s="85"/>
      <c r="H132" s="85"/>
      <c r="I132" s="85"/>
      <c r="J132" s="85"/>
    </row>
    <row r="133" spans="1:10" ht="27" customHeight="1" x14ac:dyDescent="0.25">
      <c r="A133" s="7" t="s">
        <v>113</v>
      </c>
      <c r="B133" s="86" t="s">
        <v>232</v>
      </c>
      <c r="C133" s="86"/>
      <c r="D133" s="86"/>
      <c r="E133" s="86"/>
      <c r="F133" s="86"/>
      <c r="G133" s="86"/>
      <c r="H133" s="86"/>
      <c r="I133" s="86"/>
      <c r="J133" s="86"/>
    </row>
    <row r="134" spans="1:10" ht="40.5" customHeight="1" x14ac:dyDescent="0.25">
      <c r="B134" s="87" t="s">
        <v>233</v>
      </c>
      <c r="C134" s="87"/>
      <c r="D134" s="87"/>
      <c r="E134" s="87"/>
      <c r="F134" s="87"/>
      <c r="G134" s="87"/>
      <c r="H134" s="87"/>
      <c r="I134" s="87"/>
      <c r="J134" s="87"/>
    </row>
    <row r="135" spans="1:10" ht="18" customHeight="1" x14ac:dyDescent="0.25"/>
  </sheetData>
  <sheetProtection selectLockedCells="1" selectUnlockedCells="1"/>
  <mergeCells count="250">
    <mergeCell ref="B1:J1"/>
    <mergeCell ref="F2:J2"/>
    <mergeCell ref="B3:E3"/>
    <mergeCell ref="B4:J4"/>
    <mergeCell ref="B5:E5"/>
    <mergeCell ref="F5:J5"/>
    <mergeCell ref="B11:E11"/>
    <mergeCell ref="F11:J11"/>
    <mergeCell ref="B12:E12"/>
    <mergeCell ref="F12:J12"/>
    <mergeCell ref="B13:E13"/>
    <mergeCell ref="F13:J13"/>
    <mergeCell ref="B6:E6"/>
    <mergeCell ref="B7:E7"/>
    <mergeCell ref="F7:J7"/>
    <mergeCell ref="B8:E8"/>
    <mergeCell ref="B9:E9"/>
    <mergeCell ref="B10:E10"/>
    <mergeCell ref="F10:J10"/>
    <mergeCell ref="B17:E17"/>
    <mergeCell ref="F17:J17"/>
    <mergeCell ref="B18:E18"/>
    <mergeCell ref="F18:J18"/>
    <mergeCell ref="B19:E19"/>
    <mergeCell ref="F19:J19"/>
    <mergeCell ref="B14:E14"/>
    <mergeCell ref="F14:J14"/>
    <mergeCell ref="B15:E15"/>
    <mergeCell ref="F15:J15"/>
    <mergeCell ref="B16:E16"/>
    <mergeCell ref="F16:J16"/>
    <mergeCell ref="B23:E23"/>
    <mergeCell ref="F23:J23"/>
    <mergeCell ref="B24:E24"/>
    <mergeCell ref="F24:J24"/>
    <mergeCell ref="B25:E25"/>
    <mergeCell ref="F25:J25"/>
    <mergeCell ref="B20:E20"/>
    <mergeCell ref="F20:J20"/>
    <mergeCell ref="B21:E21"/>
    <mergeCell ref="F21:J21"/>
    <mergeCell ref="B22:E22"/>
    <mergeCell ref="F22:J22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101:E101"/>
    <mergeCell ref="F101:J101"/>
    <mergeCell ref="B102:E102"/>
    <mergeCell ref="F102:J102"/>
    <mergeCell ref="B103:E103"/>
    <mergeCell ref="F103:J103"/>
    <mergeCell ref="B98:E98"/>
    <mergeCell ref="F98:J98"/>
    <mergeCell ref="B99:E99"/>
    <mergeCell ref="F99:J99"/>
    <mergeCell ref="B100:E100"/>
    <mergeCell ref="F100:J100"/>
    <mergeCell ref="B108:E108"/>
    <mergeCell ref="F108:J108"/>
    <mergeCell ref="B109:E109"/>
    <mergeCell ref="F109:J109"/>
    <mergeCell ref="B110:E110"/>
    <mergeCell ref="F110:J110"/>
    <mergeCell ref="B104:E104"/>
    <mergeCell ref="F104:J104"/>
    <mergeCell ref="B105:E105"/>
    <mergeCell ref="F105:J105"/>
    <mergeCell ref="F106:J106"/>
    <mergeCell ref="B107:J107"/>
    <mergeCell ref="B115:E115"/>
    <mergeCell ref="B116:E116"/>
    <mergeCell ref="F116:J116"/>
    <mergeCell ref="B117:E117"/>
    <mergeCell ref="F117:J117"/>
    <mergeCell ref="B119:E119"/>
    <mergeCell ref="F119:J119"/>
    <mergeCell ref="B111:E111"/>
    <mergeCell ref="F111:J111"/>
    <mergeCell ref="B112:E112"/>
    <mergeCell ref="B113:E113"/>
    <mergeCell ref="F113:J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30:E130"/>
    <mergeCell ref="F130:J130"/>
    <mergeCell ref="B131:J131"/>
    <mergeCell ref="B132:J132"/>
    <mergeCell ref="B133:J133"/>
    <mergeCell ref="B134:J134"/>
    <mergeCell ref="B126:E126"/>
    <mergeCell ref="F126:J126"/>
    <mergeCell ref="B127:E127"/>
    <mergeCell ref="F127:J127"/>
    <mergeCell ref="B128:J128"/>
    <mergeCell ref="B129:E129"/>
    <mergeCell ref="F129:J129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3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43.28515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42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37540.799999999996</v>
      </c>
      <c r="G8" s="16">
        <f>H8*1.1</f>
        <v>34412.400000000001</v>
      </c>
      <c r="H8" s="16">
        <v>31284</v>
      </c>
      <c r="I8" s="16">
        <f>H8*0.75</f>
        <v>23463</v>
      </c>
      <c r="J8" s="16">
        <f>H8*0.5</f>
        <v>15642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52704</v>
      </c>
      <c r="G9" s="18">
        <f>H9*1.1</f>
        <v>48312.000000000007</v>
      </c>
      <c r="H9" s="18">
        <v>43920</v>
      </c>
      <c r="I9" s="18">
        <f>H9*0.75</f>
        <v>32940</v>
      </c>
      <c r="J9" s="18">
        <f>H9*0.5</f>
        <v>21960</v>
      </c>
    </row>
    <row r="10" spans="1:10" ht="24" customHeight="1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5508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7920</v>
      </c>
      <c r="G12" s="185"/>
      <c r="H12" s="185"/>
      <c r="I12" s="185"/>
      <c r="J12" s="186"/>
    </row>
    <row r="13" spans="1:10" ht="24" customHeight="1" thickBot="1" x14ac:dyDescent="0.3">
      <c r="A13" s="7"/>
      <c r="B13" s="97"/>
      <c r="C13" s="98"/>
      <c r="D13" s="98"/>
      <c r="E13" s="99"/>
      <c r="F13" s="100"/>
      <c r="G13" s="101"/>
      <c r="H13" s="101"/>
      <c r="I13" s="101"/>
      <c r="J13" s="102"/>
    </row>
    <row r="14" spans="1:10" ht="36" customHeight="1" thickBot="1" x14ac:dyDescent="0.3">
      <c r="A14" s="7"/>
      <c r="B14" s="162" t="s">
        <v>119</v>
      </c>
      <c r="C14" s="163"/>
      <c r="D14" s="163"/>
      <c r="E14" s="164"/>
      <c r="F14" s="165" t="str">
        <f>"Цена от "&amp;MIN(F15:F33)&amp;" до "&amp;MAX(F15:F33)</f>
        <v>Цена от 11520 до 76320</v>
      </c>
      <c r="G14" s="166"/>
      <c r="H14" s="166"/>
      <c r="I14" s="166"/>
      <c r="J14" s="167"/>
    </row>
    <row r="15" spans="1:10" ht="36" customHeight="1" outlineLevel="1" x14ac:dyDescent="0.25">
      <c r="A15" s="7"/>
      <c r="B15" s="140" t="s">
        <v>121</v>
      </c>
      <c r="C15" s="138"/>
      <c r="D15" s="138"/>
      <c r="E15" s="105"/>
      <c r="F15" s="106">
        <v>11520</v>
      </c>
      <c r="G15" s="107"/>
      <c r="H15" s="107"/>
      <c r="I15" s="107"/>
      <c r="J15" s="108"/>
    </row>
    <row r="16" spans="1:10" ht="36" customHeight="1" outlineLevel="1" x14ac:dyDescent="0.25">
      <c r="A16" s="7"/>
      <c r="B16" s="140" t="s">
        <v>122</v>
      </c>
      <c r="C16" s="138"/>
      <c r="D16" s="138"/>
      <c r="E16" s="105"/>
      <c r="F16" s="106">
        <v>15120</v>
      </c>
      <c r="G16" s="107"/>
      <c r="H16" s="107"/>
      <c r="I16" s="107"/>
      <c r="J16" s="108"/>
    </row>
    <row r="17" spans="1:10" ht="36" customHeight="1" outlineLevel="1" x14ac:dyDescent="0.25">
      <c r="A17" s="7"/>
      <c r="B17" s="140" t="s">
        <v>123</v>
      </c>
      <c r="C17" s="138"/>
      <c r="D17" s="138"/>
      <c r="E17" s="105"/>
      <c r="F17" s="106">
        <v>18720</v>
      </c>
      <c r="G17" s="107"/>
      <c r="H17" s="107"/>
      <c r="I17" s="107"/>
      <c r="J17" s="108"/>
    </row>
    <row r="18" spans="1:10" ht="36" customHeight="1" outlineLevel="1" x14ac:dyDescent="0.25">
      <c r="A18" s="7"/>
      <c r="B18" s="140" t="s">
        <v>124</v>
      </c>
      <c r="C18" s="138"/>
      <c r="D18" s="138"/>
      <c r="E18" s="105"/>
      <c r="F18" s="106">
        <v>22320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125</v>
      </c>
      <c r="C19" s="138"/>
      <c r="D19" s="138"/>
      <c r="E19" s="105"/>
      <c r="F19" s="106">
        <v>25920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126</v>
      </c>
      <c r="C20" s="138"/>
      <c r="D20" s="138"/>
      <c r="E20" s="105"/>
      <c r="F20" s="106">
        <v>29520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127</v>
      </c>
      <c r="C21" s="138"/>
      <c r="D21" s="138"/>
      <c r="E21" s="105"/>
      <c r="F21" s="106">
        <v>33120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128</v>
      </c>
      <c r="C22" s="138"/>
      <c r="D22" s="138"/>
      <c r="E22" s="105"/>
      <c r="F22" s="106">
        <v>36720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129</v>
      </c>
      <c r="C23" s="138"/>
      <c r="D23" s="138"/>
      <c r="E23" s="105"/>
      <c r="F23" s="106">
        <v>40320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130</v>
      </c>
      <c r="C24" s="138"/>
      <c r="D24" s="138"/>
      <c r="E24" s="105"/>
      <c r="F24" s="106">
        <v>43920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131</v>
      </c>
      <c r="C25" s="138"/>
      <c r="D25" s="138"/>
      <c r="E25" s="105"/>
      <c r="F25" s="106">
        <v>47520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132</v>
      </c>
      <c r="C26" s="138"/>
      <c r="D26" s="138"/>
      <c r="E26" s="105"/>
      <c r="F26" s="106">
        <v>51120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133</v>
      </c>
      <c r="C27" s="138"/>
      <c r="D27" s="138"/>
      <c r="E27" s="105"/>
      <c r="F27" s="106">
        <v>54720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134</v>
      </c>
      <c r="C28" s="138"/>
      <c r="D28" s="138"/>
      <c r="E28" s="105"/>
      <c r="F28" s="106">
        <v>58320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135</v>
      </c>
      <c r="C29" s="138"/>
      <c r="D29" s="138"/>
      <c r="E29" s="105"/>
      <c r="F29" s="106">
        <v>61920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136</v>
      </c>
      <c r="C30" s="138"/>
      <c r="D30" s="138"/>
      <c r="E30" s="105"/>
      <c r="F30" s="106">
        <v>65520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137</v>
      </c>
      <c r="C31" s="138"/>
      <c r="D31" s="138"/>
      <c r="E31" s="105"/>
      <c r="F31" s="106">
        <v>69120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138</v>
      </c>
      <c r="C32" s="138"/>
      <c r="D32" s="138"/>
      <c r="E32" s="105"/>
      <c r="F32" s="106">
        <v>72720</v>
      </c>
      <c r="G32" s="107"/>
      <c r="H32" s="107"/>
      <c r="I32" s="107"/>
      <c r="J32" s="108"/>
    </row>
    <row r="33" spans="1:10" ht="36" customHeight="1" outlineLevel="1" thickBot="1" x14ac:dyDescent="0.3">
      <c r="A33" s="7"/>
      <c r="B33" s="140" t="s">
        <v>139</v>
      </c>
      <c r="C33" s="138"/>
      <c r="D33" s="138"/>
      <c r="E33" s="105"/>
      <c r="F33" s="106">
        <v>76320</v>
      </c>
      <c r="G33" s="107"/>
      <c r="H33" s="107"/>
      <c r="I33" s="107"/>
      <c r="J33" s="108"/>
    </row>
    <row r="34" spans="1:10" ht="36" customHeight="1" thickBot="1" x14ac:dyDescent="0.3">
      <c r="A34" s="7"/>
      <c r="B34" s="149" t="s">
        <v>140</v>
      </c>
      <c r="C34" s="150"/>
      <c r="D34" s="150"/>
      <c r="E34" s="151"/>
      <c r="F34" s="152" t="str">
        <f>"Цена от "&amp;MIN(F35:F56)&amp;" до "&amp;MAX(F35:F56)</f>
        <v>Цена от 3204 до 88200</v>
      </c>
      <c r="G34" s="153"/>
      <c r="H34" s="153"/>
      <c r="I34" s="153"/>
      <c r="J34" s="154"/>
    </row>
    <row r="35" spans="1:10" ht="36" customHeight="1" outlineLevel="1" x14ac:dyDescent="0.25">
      <c r="A35" s="7"/>
      <c r="B35" s="129" t="s">
        <v>141</v>
      </c>
      <c r="C35" s="155"/>
      <c r="D35" s="155"/>
      <c r="E35" s="156"/>
      <c r="F35" s="157">
        <v>3204</v>
      </c>
      <c r="G35" s="158"/>
      <c r="H35" s="158"/>
      <c r="I35" s="158"/>
      <c r="J35" s="159"/>
    </row>
    <row r="36" spans="1:10" ht="36" customHeight="1" outlineLevel="1" x14ac:dyDescent="0.25">
      <c r="A36" s="7"/>
      <c r="B36" s="140" t="s">
        <v>142</v>
      </c>
      <c r="C36" s="138"/>
      <c r="D36" s="138"/>
      <c r="E36" s="105"/>
      <c r="F36" s="106">
        <v>6732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143</v>
      </c>
      <c r="C37" s="138"/>
      <c r="D37" s="138"/>
      <c r="E37" s="105"/>
      <c r="F37" s="106">
        <v>12960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144</v>
      </c>
      <c r="C38" s="138"/>
      <c r="D38" s="138"/>
      <c r="E38" s="105"/>
      <c r="F38" s="106">
        <v>16920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145</v>
      </c>
      <c r="C39" s="138"/>
      <c r="D39" s="138"/>
      <c r="E39" s="105"/>
      <c r="F39" s="106">
        <v>20880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146</v>
      </c>
      <c r="C40" s="138"/>
      <c r="D40" s="138"/>
      <c r="E40" s="105"/>
      <c r="F40" s="106">
        <v>24840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147</v>
      </c>
      <c r="C41" s="138"/>
      <c r="D41" s="138"/>
      <c r="E41" s="105"/>
      <c r="F41" s="106">
        <v>28800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148</v>
      </c>
      <c r="C42" s="138"/>
      <c r="D42" s="138"/>
      <c r="E42" s="105"/>
      <c r="F42" s="106">
        <v>32760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149</v>
      </c>
      <c r="C43" s="138"/>
      <c r="D43" s="138"/>
      <c r="E43" s="105"/>
      <c r="F43" s="106">
        <v>36720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150</v>
      </c>
      <c r="C44" s="138"/>
      <c r="D44" s="138"/>
      <c r="E44" s="105"/>
      <c r="F44" s="106">
        <v>40680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151</v>
      </c>
      <c r="C45" s="138"/>
      <c r="D45" s="138"/>
      <c r="E45" s="105"/>
      <c r="F45" s="106">
        <v>44640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152</v>
      </c>
      <c r="C46" s="138"/>
      <c r="D46" s="138"/>
      <c r="E46" s="105"/>
      <c r="F46" s="106">
        <v>48600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153</v>
      </c>
      <c r="C47" s="138"/>
      <c r="D47" s="138"/>
      <c r="E47" s="105"/>
      <c r="F47" s="106">
        <v>52560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154</v>
      </c>
      <c r="C48" s="138"/>
      <c r="D48" s="138"/>
      <c r="E48" s="105"/>
      <c r="F48" s="106">
        <v>56520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155</v>
      </c>
      <c r="C49" s="138"/>
      <c r="D49" s="138"/>
      <c r="E49" s="105"/>
      <c r="F49" s="106">
        <v>60480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156</v>
      </c>
      <c r="C50" s="138"/>
      <c r="D50" s="138"/>
      <c r="E50" s="105"/>
      <c r="F50" s="106">
        <v>64440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157</v>
      </c>
      <c r="C51" s="138"/>
      <c r="D51" s="138"/>
      <c r="E51" s="105"/>
      <c r="F51" s="106">
        <v>68400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158</v>
      </c>
      <c r="C52" s="138"/>
      <c r="D52" s="138"/>
      <c r="E52" s="105"/>
      <c r="F52" s="106">
        <v>72360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159</v>
      </c>
      <c r="C53" s="138"/>
      <c r="D53" s="138"/>
      <c r="E53" s="105"/>
      <c r="F53" s="106">
        <v>76320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160</v>
      </c>
      <c r="C54" s="138"/>
      <c r="D54" s="138"/>
      <c r="E54" s="105"/>
      <c r="F54" s="106">
        <v>80280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161</v>
      </c>
      <c r="C55" s="138"/>
      <c r="D55" s="138"/>
      <c r="E55" s="105"/>
      <c r="F55" s="106">
        <v>84240</v>
      </c>
      <c r="G55" s="107"/>
      <c r="H55" s="107"/>
      <c r="I55" s="107"/>
      <c r="J55" s="108"/>
    </row>
    <row r="56" spans="1:10" ht="36" customHeight="1" outlineLevel="1" thickBot="1" x14ac:dyDescent="0.3">
      <c r="A56" s="7"/>
      <c r="B56" s="140" t="s">
        <v>162</v>
      </c>
      <c r="C56" s="138"/>
      <c r="D56" s="138"/>
      <c r="E56" s="105"/>
      <c r="F56" s="106">
        <v>88200</v>
      </c>
      <c r="G56" s="107"/>
      <c r="H56" s="107"/>
      <c r="I56" s="107"/>
      <c r="J56" s="108"/>
    </row>
    <row r="57" spans="1:10" ht="36" customHeight="1" thickBot="1" x14ac:dyDescent="0.3">
      <c r="A57" s="7"/>
      <c r="B57" s="149" t="s">
        <v>163</v>
      </c>
      <c r="C57" s="150"/>
      <c r="D57" s="150"/>
      <c r="E57" s="151"/>
      <c r="F57" s="152" t="str">
        <f>"Цена от "&amp;MIN(F58:F68)&amp;" до "&amp;MAX(F58:F68)</f>
        <v>Цена от 936 до 22104</v>
      </c>
      <c r="G57" s="153"/>
      <c r="H57" s="153"/>
      <c r="I57" s="153"/>
      <c r="J57" s="154"/>
    </row>
    <row r="58" spans="1:10" ht="36" customHeight="1" x14ac:dyDescent="0.25">
      <c r="A58" s="7"/>
      <c r="B58" s="103" t="s">
        <v>164</v>
      </c>
      <c r="C58" s="104"/>
      <c r="D58" s="104"/>
      <c r="E58" s="105"/>
      <c r="F58" s="106">
        <v>4536</v>
      </c>
      <c r="G58" s="107"/>
      <c r="H58" s="107"/>
      <c r="I58" s="107"/>
      <c r="J58" s="108"/>
    </row>
    <row r="59" spans="1:10" ht="36" customHeight="1" x14ac:dyDescent="0.25">
      <c r="A59" s="7"/>
      <c r="B59" s="103" t="s">
        <v>165</v>
      </c>
      <c r="C59" s="104"/>
      <c r="D59" s="104"/>
      <c r="E59" s="105"/>
      <c r="F59" s="106">
        <v>13464</v>
      </c>
      <c r="G59" s="107"/>
      <c r="H59" s="107"/>
      <c r="I59" s="107"/>
      <c r="J59" s="108"/>
    </row>
    <row r="60" spans="1:10" ht="36" customHeight="1" x14ac:dyDescent="0.25">
      <c r="A60" s="7"/>
      <c r="B60" s="103" t="s">
        <v>237</v>
      </c>
      <c r="C60" s="104"/>
      <c r="D60" s="104"/>
      <c r="E60" s="105"/>
      <c r="F60" s="106">
        <v>936</v>
      </c>
      <c r="G60" s="107"/>
      <c r="H60" s="107"/>
      <c r="I60" s="107"/>
      <c r="J60" s="108"/>
    </row>
    <row r="61" spans="1:10" ht="36" customHeight="1" x14ac:dyDescent="0.25">
      <c r="A61" s="7"/>
      <c r="B61" s="118" t="s">
        <v>167</v>
      </c>
      <c r="C61" s="119"/>
      <c r="D61" s="119"/>
      <c r="E61" s="120"/>
      <c r="F61" s="121">
        <v>22104</v>
      </c>
      <c r="G61" s="122"/>
      <c r="H61" s="122"/>
      <c r="I61" s="122"/>
      <c r="J61" s="123"/>
    </row>
    <row r="62" spans="1:10" ht="36" customHeight="1" x14ac:dyDescent="0.25">
      <c r="A62" s="7"/>
      <c r="B62" s="103" t="s">
        <v>168</v>
      </c>
      <c r="C62" s="104"/>
      <c r="D62" s="104"/>
      <c r="E62" s="105"/>
      <c r="F62" s="106">
        <v>3348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169</v>
      </c>
      <c r="C63" s="104"/>
      <c r="D63" s="104"/>
      <c r="E63" s="105"/>
      <c r="F63" s="106">
        <v>22104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170</v>
      </c>
      <c r="C64" s="104"/>
      <c r="D64" s="104"/>
      <c r="E64" s="105"/>
      <c r="F64" s="106">
        <v>936</v>
      </c>
      <c r="G64" s="107"/>
      <c r="H64" s="107"/>
      <c r="I64" s="107"/>
      <c r="J64" s="108"/>
    </row>
    <row r="65" spans="1:10" ht="36" customHeight="1" x14ac:dyDescent="0.25">
      <c r="A65" s="7"/>
      <c r="B65" s="103" t="s">
        <v>171</v>
      </c>
      <c r="C65" s="104"/>
      <c r="D65" s="104"/>
      <c r="E65" s="105"/>
      <c r="F65" s="106">
        <v>936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172</v>
      </c>
      <c r="C66" s="104"/>
      <c r="D66" s="104"/>
      <c r="E66" s="105"/>
      <c r="F66" s="106">
        <v>1872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173</v>
      </c>
      <c r="C67" s="104"/>
      <c r="D67" s="104"/>
      <c r="E67" s="105"/>
      <c r="F67" s="106">
        <v>2808</v>
      </c>
      <c r="G67" s="107"/>
      <c r="H67" s="107"/>
      <c r="I67" s="107"/>
      <c r="J67" s="108"/>
    </row>
    <row r="68" spans="1:10" ht="36" customHeight="1" thickBot="1" x14ac:dyDescent="0.3">
      <c r="A68" s="7"/>
      <c r="B68" s="103" t="s">
        <v>174</v>
      </c>
      <c r="C68" s="104"/>
      <c r="D68" s="104"/>
      <c r="E68" s="105"/>
      <c r="F68" s="106">
        <v>3348</v>
      </c>
      <c r="G68" s="107"/>
      <c r="H68" s="107"/>
      <c r="I68" s="107"/>
      <c r="J68" s="108"/>
    </row>
    <row r="69" spans="1:10" ht="54" customHeight="1" thickBot="1" x14ac:dyDescent="0.3">
      <c r="A69" s="7"/>
      <c r="B69" s="256" t="s">
        <v>238</v>
      </c>
      <c r="C69" s="257"/>
      <c r="D69" s="257"/>
      <c r="E69" s="258"/>
      <c r="F69" s="277" t="str">
        <f>"Цена от "&amp;MIN(F71,F75:J76,H109,F77:J88)&amp;" до "&amp;MAX(F71,F75:J76,H109,F77:J88)</f>
        <v>Цена от 3168 до 94680</v>
      </c>
      <c r="G69" s="278"/>
      <c r="H69" s="278"/>
      <c r="I69" s="278"/>
      <c r="J69" s="279"/>
    </row>
    <row r="70" spans="1:10" ht="24" thickBot="1" x14ac:dyDescent="0.3">
      <c r="A70" s="7"/>
      <c r="B70" s="97"/>
      <c r="C70" s="98"/>
      <c r="D70" s="98"/>
      <c r="E70" s="99"/>
      <c r="F70" s="100"/>
      <c r="G70" s="101"/>
      <c r="H70" s="101"/>
      <c r="I70" s="101"/>
      <c r="J70" s="102"/>
    </row>
    <row r="71" spans="1:10" ht="36" customHeight="1" x14ac:dyDescent="0.25">
      <c r="A71" s="7"/>
      <c r="B71" s="103" t="s">
        <v>176</v>
      </c>
      <c r="C71" s="104"/>
      <c r="D71" s="104"/>
      <c r="E71" s="105"/>
      <c r="F71" s="106">
        <v>19872</v>
      </c>
      <c r="G71" s="107"/>
      <c r="H71" s="107"/>
      <c r="I71" s="107"/>
      <c r="J71" s="108"/>
    </row>
    <row r="72" spans="1:10" ht="36" customHeight="1" x14ac:dyDescent="0.25">
      <c r="A72" s="7"/>
      <c r="B72" s="132" t="s">
        <v>177</v>
      </c>
      <c r="C72" s="133"/>
      <c r="D72" s="133"/>
      <c r="E72" s="134"/>
      <c r="F72" s="135">
        <v>1987.1999999999998</v>
      </c>
      <c r="G72" s="136"/>
      <c r="H72" s="136"/>
      <c r="I72" s="136"/>
      <c r="J72" s="137"/>
    </row>
    <row r="73" spans="1:10" ht="36" customHeight="1" thickBot="1" x14ac:dyDescent="0.3">
      <c r="A73" s="7"/>
      <c r="B73" s="132" t="s">
        <v>178</v>
      </c>
      <c r="C73" s="133"/>
      <c r="D73" s="133"/>
      <c r="E73" s="134"/>
      <c r="F73" s="135">
        <v>4968</v>
      </c>
      <c r="G73" s="136"/>
      <c r="H73" s="136"/>
      <c r="I73" s="136"/>
      <c r="J73" s="137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 t="s">
        <v>111</v>
      </c>
      <c r="B75" s="118" t="s">
        <v>179</v>
      </c>
      <c r="C75" s="119"/>
      <c r="D75" s="119"/>
      <c r="E75" s="120"/>
      <c r="F75" s="121">
        <v>27000</v>
      </c>
      <c r="G75" s="122"/>
      <c r="H75" s="122"/>
      <c r="I75" s="122"/>
      <c r="J75" s="123"/>
    </row>
    <row r="76" spans="1:10" ht="36" customHeight="1" x14ac:dyDescent="0.25">
      <c r="A76" s="7" t="s">
        <v>111</v>
      </c>
      <c r="B76" s="140" t="s">
        <v>180</v>
      </c>
      <c r="C76" s="141"/>
      <c r="D76" s="141"/>
      <c r="E76" s="142"/>
      <c r="F76" s="106">
        <v>15840</v>
      </c>
      <c r="G76" s="107"/>
      <c r="H76" s="107"/>
      <c r="I76" s="107"/>
      <c r="J76" s="108"/>
    </row>
    <row r="77" spans="1:10" ht="36" customHeight="1" x14ac:dyDescent="0.25">
      <c r="A77" s="7" t="s">
        <v>111</v>
      </c>
      <c r="B77" s="103" t="s">
        <v>181</v>
      </c>
      <c r="C77" s="104"/>
      <c r="D77" s="104"/>
      <c r="E77" s="105"/>
      <c r="F77" s="106">
        <v>47160</v>
      </c>
      <c r="G77" s="107"/>
      <c r="H77" s="107"/>
      <c r="I77" s="107"/>
      <c r="J77" s="108"/>
    </row>
    <row r="78" spans="1:10" ht="36" customHeight="1" x14ac:dyDescent="0.25">
      <c r="A78" s="7" t="s">
        <v>111</v>
      </c>
      <c r="B78" s="103" t="s">
        <v>182</v>
      </c>
      <c r="C78" s="104"/>
      <c r="D78" s="104"/>
      <c r="E78" s="105"/>
      <c r="F78" s="106">
        <v>63180</v>
      </c>
      <c r="G78" s="107"/>
      <c r="H78" s="107"/>
      <c r="I78" s="107"/>
      <c r="J78" s="108"/>
    </row>
    <row r="79" spans="1:10" ht="36" customHeight="1" x14ac:dyDescent="0.25">
      <c r="A79" s="7" t="s">
        <v>111</v>
      </c>
      <c r="B79" s="103" t="s">
        <v>183</v>
      </c>
      <c r="C79" s="104"/>
      <c r="D79" s="104"/>
      <c r="E79" s="105"/>
      <c r="F79" s="106">
        <v>75816</v>
      </c>
      <c r="G79" s="107"/>
      <c r="H79" s="107"/>
      <c r="I79" s="107"/>
      <c r="J79" s="108"/>
    </row>
    <row r="80" spans="1:10" ht="36" customHeight="1" x14ac:dyDescent="0.25">
      <c r="A80" s="7" t="s">
        <v>111</v>
      </c>
      <c r="B80" s="103" t="s">
        <v>184</v>
      </c>
      <c r="C80" s="104"/>
      <c r="D80" s="104"/>
      <c r="E80" s="105"/>
      <c r="F80" s="106">
        <v>31680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185</v>
      </c>
      <c r="C81" s="104"/>
      <c r="D81" s="104"/>
      <c r="E81" s="105"/>
      <c r="F81" s="106">
        <v>31320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186</v>
      </c>
      <c r="C82" s="104"/>
      <c r="D82" s="104"/>
      <c r="E82" s="105"/>
      <c r="F82" s="106">
        <v>47340</v>
      </c>
      <c r="G82" s="107"/>
      <c r="H82" s="107"/>
      <c r="I82" s="107"/>
      <c r="J82" s="108"/>
    </row>
    <row r="83" spans="1:10" ht="36" customHeight="1" x14ac:dyDescent="0.25">
      <c r="A83" s="7"/>
      <c r="B83" s="103" t="s">
        <v>187</v>
      </c>
      <c r="C83" s="104"/>
      <c r="D83" s="104"/>
      <c r="E83" s="105"/>
      <c r="F83" s="106">
        <v>28800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18" t="s">
        <v>188</v>
      </c>
      <c r="C84" s="119"/>
      <c r="D84" s="119"/>
      <c r="E84" s="120"/>
      <c r="F84" s="106">
        <v>3168</v>
      </c>
      <c r="G84" s="107"/>
      <c r="H84" s="107"/>
      <c r="I84" s="107"/>
      <c r="J84" s="108"/>
    </row>
    <row r="85" spans="1:10" ht="36" customHeight="1" x14ac:dyDescent="0.25">
      <c r="A85" s="7"/>
      <c r="B85" s="140" t="s">
        <v>189</v>
      </c>
      <c r="C85" s="141"/>
      <c r="D85" s="141"/>
      <c r="E85" s="142"/>
      <c r="F85" s="106">
        <v>19332</v>
      </c>
      <c r="G85" s="107"/>
      <c r="H85" s="107"/>
      <c r="I85" s="107"/>
      <c r="J85" s="108"/>
    </row>
    <row r="86" spans="1:10" ht="36" customHeight="1" x14ac:dyDescent="0.25">
      <c r="B86" s="140" t="s">
        <v>190</v>
      </c>
      <c r="C86" s="141"/>
      <c r="D86" s="141"/>
      <c r="E86" s="142"/>
      <c r="F86" s="106">
        <v>16380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40" t="s">
        <v>191</v>
      </c>
      <c r="C87" s="141"/>
      <c r="D87" s="141"/>
      <c r="E87" s="142"/>
      <c r="F87" s="106">
        <v>94680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192</v>
      </c>
      <c r="C88" s="104"/>
      <c r="D88" s="104"/>
      <c r="E88" s="105"/>
      <c r="F88" s="106">
        <v>21240</v>
      </c>
      <c r="G88" s="107"/>
      <c r="H88" s="107"/>
      <c r="I88" s="107"/>
      <c r="J88" s="108"/>
    </row>
    <row r="89" spans="1:10" ht="36" customHeight="1" x14ac:dyDescent="0.25">
      <c r="A89" s="7"/>
      <c r="B89" s="103" t="s">
        <v>193</v>
      </c>
      <c r="C89" s="104"/>
      <c r="D89" s="104"/>
      <c r="E89" s="105"/>
      <c r="F89" s="106">
        <v>4536</v>
      </c>
      <c r="G89" s="107"/>
      <c r="H89" s="107"/>
      <c r="I89" s="107"/>
      <c r="J89" s="108"/>
    </row>
    <row r="90" spans="1:10" ht="36" customHeight="1" x14ac:dyDescent="0.25">
      <c r="A90" s="7"/>
      <c r="B90" s="103" t="s">
        <v>194</v>
      </c>
      <c r="C90" s="104"/>
      <c r="D90" s="104"/>
      <c r="E90" s="105"/>
      <c r="F90" s="106">
        <v>27000</v>
      </c>
      <c r="G90" s="107"/>
      <c r="H90" s="107"/>
      <c r="I90" s="107"/>
      <c r="J90" s="108"/>
    </row>
    <row r="91" spans="1:10" ht="36" customHeight="1" x14ac:dyDescent="0.25">
      <c r="A91" s="7"/>
      <c r="B91" s="103" t="s">
        <v>195</v>
      </c>
      <c r="C91" s="104"/>
      <c r="D91" s="104"/>
      <c r="E91" s="138"/>
      <c r="F91" s="106">
        <v>30060</v>
      </c>
      <c r="G91" s="107"/>
      <c r="H91" s="107"/>
      <c r="I91" s="107"/>
      <c r="J91" s="108"/>
    </row>
    <row r="92" spans="1:10" ht="36" customHeight="1" x14ac:dyDescent="0.25">
      <c r="A92" s="7" t="s">
        <v>113</v>
      </c>
      <c r="B92" s="103" t="s">
        <v>196</v>
      </c>
      <c r="C92" s="104"/>
      <c r="D92" s="104"/>
      <c r="E92" s="105"/>
      <c r="F92" s="106">
        <v>38160</v>
      </c>
      <c r="G92" s="107"/>
      <c r="H92" s="107"/>
      <c r="I92" s="107"/>
      <c r="J92" s="108"/>
    </row>
    <row r="93" spans="1:10" ht="36" customHeight="1" x14ac:dyDescent="0.25">
      <c r="A93" s="7" t="s">
        <v>113</v>
      </c>
      <c r="B93" s="103" t="s">
        <v>197</v>
      </c>
      <c r="C93" s="104"/>
      <c r="D93" s="104"/>
      <c r="E93" s="105"/>
      <c r="F93" s="106">
        <v>22320</v>
      </c>
      <c r="G93" s="107"/>
      <c r="H93" s="107"/>
      <c r="I93" s="107"/>
      <c r="J93" s="108"/>
    </row>
    <row r="94" spans="1:10" ht="36" customHeight="1" x14ac:dyDescent="0.25">
      <c r="A94" s="7" t="s">
        <v>113</v>
      </c>
      <c r="B94" s="103" t="s">
        <v>198</v>
      </c>
      <c r="C94" s="104"/>
      <c r="D94" s="104"/>
      <c r="E94" s="105"/>
      <c r="F94" s="106">
        <v>66240</v>
      </c>
      <c r="G94" s="107"/>
      <c r="H94" s="107"/>
      <c r="I94" s="107"/>
      <c r="J94" s="108"/>
    </row>
    <row r="95" spans="1:10" ht="36" customHeight="1" x14ac:dyDescent="0.25">
      <c r="A95" s="7" t="s">
        <v>113</v>
      </c>
      <c r="B95" s="103" t="s">
        <v>199</v>
      </c>
      <c r="C95" s="104"/>
      <c r="D95" s="104"/>
      <c r="E95" s="105"/>
      <c r="F95" s="106">
        <v>88560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32" t="s">
        <v>200</v>
      </c>
      <c r="C96" s="133"/>
      <c r="D96" s="133"/>
      <c r="E96" s="134"/>
      <c r="F96" s="135">
        <v>106272</v>
      </c>
      <c r="G96" s="136"/>
      <c r="H96" s="136"/>
      <c r="I96" s="136"/>
      <c r="J96" s="137"/>
    </row>
    <row r="97" spans="1:10" ht="36" customHeight="1" x14ac:dyDescent="0.25">
      <c r="A97" s="7" t="s">
        <v>113</v>
      </c>
      <c r="B97" s="103" t="s">
        <v>201</v>
      </c>
      <c r="C97" s="104"/>
      <c r="D97" s="104"/>
      <c r="E97" s="105"/>
      <c r="F97" s="106">
        <v>44640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202</v>
      </c>
      <c r="C98" s="104"/>
      <c r="D98" s="104"/>
      <c r="E98" s="105"/>
      <c r="F98" s="106">
        <v>43920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203</v>
      </c>
      <c r="C99" s="104"/>
      <c r="D99" s="104"/>
      <c r="E99" s="105"/>
      <c r="F99" s="106">
        <v>66960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204</v>
      </c>
      <c r="C100" s="104"/>
      <c r="D100" s="104"/>
      <c r="E100" s="105"/>
      <c r="F100" s="106">
        <v>5040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205</v>
      </c>
      <c r="C101" s="104"/>
      <c r="D101" s="104"/>
      <c r="E101" s="105"/>
      <c r="F101" s="106">
        <v>133200</v>
      </c>
      <c r="G101" s="107"/>
      <c r="H101" s="107"/>
      <c r="I101" s="107"/>
      <c r="J101" s="108"/>
    </row>
    <row r="102" spans="1:10" ht="36" customHeight="1" thickBot="1" x14ac:dyDescent="0.3">
      <c r="A102" s="7" t="s">
        <v>113</v>
      </c>
      <c r="B102" s="103" t="s">
        <v>206</v>
      </c>
      <c r="C102" s="104"/>
      <c r="D102" s="104"/>
      <c r="E102" s="105"/>
      <c r="F102" s="106">
        <v>30240</v>
      </c>
      <c r="G102" s="107"/>
      <c r="H102" s="107"/>
      <c r="I102" s="107"/>
      <c r="J102" s="108"/>
    </row>
    <row r="103" spans="1:10" ht="36" customHeight="1" thickBot="1" x14ac:dyDescent="0.3">
      <c r="A103" s="7"/>
      <c r="B103" s="38" t="s">
        <v>207</v>
      </c>
      <c r="C103" s="39"/>
      <c r="D103" s="39"/>
      <c r="E103" s="40"/>
      <c r="F103" s="277"/>
      <c r="G103" s="278"/>
      <c r="H103" s="278"/>
      <c r="I103" s="278"/>
      <c r="J103" s="279"/>
    </row>
    <row r="104" spans="1:10" ht="22.5" customHeight="1" thickBot="1" x14ac:dyDescent="0.3">
      <c r="A104" s="7" t="s">
        <v>111</v>
      </c>
      <c r="B104" s="190" t="s">
        <v>208</v>
      </c>
      <c r="C104" s="191"/>
      <c r="D104" s="191"/>
      <c r="E104" s="191"/>
      <c r="F104" s="191"/>
      <c r="G104" s="191"/>
      <c r="H104" s="191"/>
      <c r="I104" s="191"/>
      <c r="J104" s="192"/>
    </row>
    <row r="105" spans="1:10" ht="36" customHeight="1" x14ac:dyDescent="0.25">
      <c r="A105" s="7"/>
      <c r="B105" s="171" t="s">
        <v>209</v>
      </c>
      <c r="C105" s="193"/>
      <c r="D105" s="193"/>
      <c r="E105" s="194"/>
      <c r="F105" s="121">
        <v>60</v>
      </c>
      <c r="G105" s="122"/>
      <c r="H105" s="122"/>
      <c r="I105" s="122"/>
      <c r="J105" s="123"/>
    </row>
    <row r="106" spans="1:10" ht="36" customHeight="1" x14ac:dyDescent="0.25">
      <c r="A106" s="7"/>
      <c r="B106" s="103" t="s">
        <v>210</v>
      </c>
      <c r="C106" s="104"/>
      <c r="D106" s="104"/>
      <c r="E106" s="105"/>
      <c r="F106" s="106">
        <v>60</v>
      </c>
      <c r="G106" s="107"/>
      <c r="H106" s="107"/>
      <c r="I106" s="107"/>
      <c r="J106" s="108"/>
    </row>
    <row r="107" spans="1:10" ht="36" customHeight="1" thickBot="1" x14ac:dyDescent="0.3">
      <c r="A107" s="7"/>
      <c r="B107" s="103" t="s">
        <v>211</v>
      </c>
      <c r="C107" s="104"/>
      <c r="D107" s="104"/>
      <c r="E107" s="105"/>
      <c r="F107" s="106">
        <v>120</v>
      </c>
      <c r="G107" s="107"/>
      <c r="H107" s="107"/>
      <c r="I107" s="107"/>
      <c r="J107" s="108"/>
    </row>
    <row r="108" spans="1:10" ht="36" customHeight="1" thickBot="1" x14ac:dyDescent="0.3">
      <c r="A108" s="7"/>
      <c r="B108" s="112" t="s">
        <v>212</v>
      </c>
      <c r="C108" s="113"/>
      <c r="D108" s="113"/>
      <c r="E108" s="114"/>
      <c r="F108" s="277"/>
      <c r="G108" s="278"/>
      <c r="H108" s="278"/>
      <c r="I108" s="278"/>
      <c r="J108" s="279"/>
    </row>
    <row r="109" spans="1:10" ht="36" customHeight="1" x14ac:dyDescent="0.25">
      <c r="A109" s="7" t="s">
        <v>111</v>
      </c>
      <c r="B109" s="103" t="s">
        <v>213</v>
      </c>
      <c r="C109" s="104"/>
      <c r="D109" s="104"/>
      <c r="E109" s="105"/>
      <c r="F109" s="41">
        <f>H109*1.2</f>
        <v>22896</v>
      </c>
      <c r="G109" s="42">
        <f>H109*1.1</f>
        <v>20988</v>
      </c>
      <c r="H109" s="42">
        <v>19080</v>
      </c>
      <c r="I109" s="42">
        <f>H109*0.75</f>
        <v>14310</v>
      </c>
      <c r="J109" s="43">
        <f>H109*0.5</f>
        <v>9540</v>
      </c>
    </row>
    <row r="110" spans="1:10" ht="36" customHeight="1" x14ac:dyDescent="0.25">
      <c r="A110" s="7" t="s">
        <v>111</v>
      </c>
      <c r="B110" s="103" t="s">
        <v>214</v>
      </c>
      <c r="C110" s="104"/>
      <c r="D110" s="104"/>
      <c r="E110" s="105"/>
      <c r="F110" s="106">
        <v>19080</v>
      </c>
      <c r="G110" s="107"/>
      <c r="H110" s="107"/>
      <c r="I110" s="107"/>
      <c r="J110" s="108"/>
    </row>
    <row r="111" spans="1:10" ht="36" customHeight="1" x14ac:dyDescent="0.25">
      <c r="A111" s="7" t="s">
        <v>111</v>
      </c>
      <c r="B111" s="103" t="s">
        <v>215</v>
      </c>
      <c r="C111" s="104"/>
      <c r="D111" s="104"/>
      <c r="E111" s="105"/>
      <c r="F111" s="106">
        <v>19080</v>
      </c>
      <c r="G111" s="107"/>
      <c r="H111" s="107"/>
      <c r="I111" s="107"/>
      <c r="J111" s="108"/>
    </row>
    <row r="112" spans="1:10" ht="36" customHeight="1" x14ac:dyDescent="0.25">
      <c r="A112" s="7" t="s">
        <v>113</v>
      </c>
      <c r="B112" s="103" t="s">
        <v>216</v>
      </c>
      <c r="C112" s="104"/>
      <c r="D112" s="104"/>
      <c r="E112" s="105"/>
      <c r="F112" s="41">
        <f>H112*1.2</f>
        <v>32832</v>
      </c>
      <c r="G112" s="42">
        <f>H112*1.1</f>
        <v>30096.000000000004</v>
      </c>
      <c r="H112" s="42">
        <v>27360</v>
      </c>
      <c r="I112" s="42">
        <f>H112*0.75</f>
        <v>20520</v>
      </c>
      <c r="J112" s="43">
        <f>H112*0.5</f>
        <v>13680</v>
      </c>
    </row>
    <row r="113" spans="1:10" ht="36" customHeight="1" x14ac:dyDescent="0.25">
      <c r="A113" s="7" t="s">
        <v>113</v>
      </c>
      <c r="B113" s="103" t="s">
        <v>217</v>
      </c>
      <c r="C113" s="104"/>
      <c r="D113" s="104"/>
      <c r="E113" s="105"/>
      <c r="F113" s="106">
        <v>27360</v>
      </c>
      <c r="G113" s="107"/>
      <c r="H113" s="107"/>
      <c r="I113" s="107"/>
      <c r="J113" s="108"/>
    </row>
    <row r="114" spans="1:10" ht="36" customHeight="1" x14ac:dyDescent="0.25">
      <c r="A114" s="7" t="s">
        <v>113</v>
      </c>
      <c r="B114" s="103" t="s">
        <v>218</v>
      </c>
      <c r="C114" s="104"/>
      <c r="D114" s="104"/>
      <c r="E114" s="105"/>
      <c r="F114" s="106">
        <v>27360</v>
      </c>
      <c r="G114" s="107"/>
      <c r="H114" s="107"/>
      <c r="I114" s="107"/>
      <c r="J114" s="108"/>
    </row>
    <row r="115" spans="1:10" ht="36" customHeight="1" thickBot="1" x14ac:dyDescent="0.3">
      <c r="A115" s="7"/>
      <c r="B115" s="103" t="s">
        <v>219</v>
      </c>
      <c r="C115" s="104"/>
      <c r="D115" s="104"/>
      <c r="E115" s="105"/>
      <c r="F115" s="106">
        <v>38160</v>
      </c>
      <c r="G115" s="107"/>
      <c r="H115" s="107"/>
      <c r="I115" s="107"/>
      <c r="J115" s="108"/>
    </row>
    <row r="116" spans="1:10" ht="54" customHeight="1" thickBot="1" x14ac:dyDescent="0.3">
      <c r="A116" s="7"/>
      <c r="B116" s="112" t="s">
        <v>220</v>
      </c>
      <c r="C116" s="113"/>
      <c r="D116" s="113"/>
      <c r="E116" s="114"/>
      <c r="F116" s="115"/>
      <c r="G116" s="116"/>
      <c r="H116" s="116"/>
      <c r="I116" s="116"/>
      <c r="J116" s="117"/>
    </row>
    <row r="117" spans="1:10" ht="36" customHeight="1" x14ac:dyDescent="0.25">
      <c r="A117" s="7"/>
      <c r="B117" s="118" t="s">
        <v>221</v>
      </c>
      <c r="C117" s="119"/>
      <c r="D117" s="119"/>
      <c r="E117" s="120"/>
      <c r="F117" s="121">
        <v>15840</v>
      </c>
      <c r="G117" s="122"/>
      <c r="H117" s="122"/>
      <c r="I117" s="122"/>
      <c r="J117" s="123"/>
    </row>
    <row r="118" spans="1:10" ht="36" customHeight="1" x14ac:dyDescent="0.25">
      <c r="A118" s="7"/>
      <c r="B118" s="103" t="s">
        <v>222</v>
      </c>
      <c r="C118" s="104"/>
      <c r="D118" s="104"/>
      <c r="E118" s="105"/>
      <c r="F118" s="106">
        <v>31680</v>
      </c>
      <c r="G118" s="107"/>
      <c r="H118" s="107"/>
      <c r="I118" s="107"/>
      <c r="J118" s="108"/>
    </row>
    <row r="119" spans="1:10" ht="36" customHeight="1" x14ac:dyDescent="0.25">
      <c r="A119" s="7"/>
      <c r="B119" s="103" t="s">
        <v>223</v>
      </c>
      <c r="C119" s="104"/>
      <c r="D119" s="104"/>
      <c r="E119" s="105"/>
      <c r="F119" s="106">
        <v>39600</v>
      </c>
      <c r="G119" s="107"/>
      <c r="H119" s="107"/>
      <c r="I119" s="107"/>
      <c r="J119" s="108"/>
    </row>
    <row r="120" spans="1:10" ht="36" customHeight="1" x14ac:dyDescent="0.25">
      <c r="A120" s="7"/>
      <c r="B120" s="103" t="s">
        <v>224</v>
      </c>
      <c r="C120" s="104"/>
      <c r="D120" s="104"/>
      <c r="E120" s="105"/>
      <c r="F120" s="106">
        <v>1116</v>
      </c>
      <c r="G120" s="107"/>
      <c r="H120" s="107"/>
      <c r="I120" s="107"/>
      <c r="J120" s="108"/>
    </row>
    <row r="121" spans="1:10" ht="36" customHeight="1" x14ac:dyDescent="0.25">
      <c r="A121" s="7"/>
      <c r="B121" s="103" t="s">
        <v>225</v>
      </c>
      <c r="C121" s="104"/>
      <c r="D121" s="104"/>
      <c r="E121" s="105"/>
      <c r="F121" s="106">
        <v>23760</v>
      </c>
      <c r="G121" s="107"/>
      <c r="H121" s="107"/>
      <c r="I121" s="107"/>
      <c r="J121" s="108"/>
    </row>
    <row r="122" spans="1:10" ht="36" customHeight="1" x14ac:dyDescent="0.25">
      <c r="A122" s="7"/>
      <c r="B122" s="103" t="s">
        <v>226</v>
      </c>
      <c r="C122" s="104"/>
      <c r="D122" s="104"/>
      <c r="E122" s="105"/>
      <c r="F122" s="106">
        <v>47520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227</v>
      </c>
      <c r="C123" s="104"/>
      <c r="D123" s="104"/>
      <c r="E123" s="105"/>
      <c r="F123" s="106">
        <v>59400</v>
      </c>
      <c r="G123" s="107"/>
      <c r="H123" s="107"/>
      <c r="I123" s="107"/>
      <c r="J123" s="108"/>
    </row>
    <row r="124" spans="1:10" ht="36" customHeight="1" thickBot="1" x14ac:dyDescent="0.3">
      <c r="A124" s="7"/>
      <c r="B124" s="109" t="s">
        <v>228</v>
      </c>
      <c r="C124" s="110"/>
      <c r="D124" s="110"/>
      <c r="E124" s="111"/>
      <c r="F124" s="94">
        <v>1476</v>
      </c>
      <c r="G124" s="95"/>
      <c r="H124" s="95"/>
      <c r="I124" s="95"/>
      <c r="J124" s="96"/>
    </row>
    <row r="125" spans="1:10" ht="36" customHeight="1" x14ac:dyDescent="0.25">
      <c r="A125" s="7"/>
      <c r="B125" s="304" t="s">
        <v>208</v>
      </c>
      <c r="C125" s="305"/>
      <c r="D125" s="305"/>
      <c r="E125" s="305"/>
      <c r="F125" s="305"/>
      <c r="G125" s="305"/>
      <c r="H125" s="305"/>
      <c r="I125" s="305"/>
      <c r="J125" s="306"/>
    </row>
    <row r="126" spans="1:10" ht="36" customHeight="1" thickBot="1" x14ac:dyDescent="0.3">
      <c r="A126" s="7"/>
      <c r="B126" s="329" t="s">
        <v>229</v>
      </c>
      <c r="C126" s="329"/>
      <c r="D126" s="329"/>
      <c r="E126" s="329"/>
      <c r="F126" s="318">
        <v>90</v>
      </c>
      <c r="G126" s="318"/>
      <c r="H126" s="318"/>
      <c r="I126" s="318"/>
      <c r="J126" s="319"/>
    </row>
    <row r="127" spans="1:10" ht="24" thickBot="1" x14ac:dyDescent="0.3">
      <c r="A127" s="7"/>
      <c r="B127" s="97"/>
      <c r="C127" s="160"/>
      <c r="D127" s="160"/>
      <c r="E127" s="161"/>
      <c r="F127" s="246"/>
      <c r="G127" s="307"/>
      <c r="H127" s="307"/>
      <c r="I127" s="307"/>
      <c r="J127" s="308"/>
    </row>
    <row r="128" spans="1:10" ht="23.25" x14ac:dyDescent="0.25">
      <c r="A128" s="7"/>
      <c r="B128" s="27"/>
      <c r="C128" s="28"/>
      <c r="D128" s="28"/>
      <c r="E128" s="28"/>
      <c r="F128" s="29"/>
      <c r="G128" s="29"/>
      <c r="H128" s="29"/>
      <c r="I128" s="29"/>
      <c r="J128" s="29"/>
    </row>
    <row r="129" spans="1:10" ht="56.25" customHeight="1" x14ac:dyDescent="0.25">
      <c r="A129" s="7"/>
      <c r="B129" s="85" t="s">
        <v>274</v>
      </c>
      <c r="C129" s="85"/>
      <c r="D129" s="85"/>
      <c r="E129" s="85"/>
      <c r="F129" s="85"/>
      <c r="G129" s="85"/>
      <c r="H129" s="85"/>
      <c r="I129" s="85"/>
      <c r="J129" s="85"/>
    </row>
    <row r="130" spans="1:10" ht="41.25" customHeight="1" x14ac:dyDescent="0.25">
      <c r="A130" s="7"/>
      <c r="B130" s="85" t="s">
        <v>231</v>
      </c>
      <c r="C130" s="85"/>
      <c r="D130" s="85"/>
      <c r="E130" s="85"/>
      <c r="F130" s="85"/>
      <c r="G130" s="85"/>
      <c r="H130" s="85"/>
      <c r="I130" s="85"/>
      <c r="J130" s="85"/>
    </row>
    <row r="131" spans="1:10" ht="21" x14ac:dyDescent="0.25">
      <c r="A131" s="7" t="s">
        <v>113</v>
      </c>
      <c r="B131" s="86" t="s">
        <v>278</v>
      </c>
      <c r="C131" s="86"/>
      <c r="D131" s="86"/>
      <c r="E131" s="86"/>
      <c r="F131" s="86"/>
      <c r="G131" s="86"/>
      <c r="H131" s="86"/>
      <c r="I131" s="86"/>
      <c r="J131" s="86"/>
    </row>
    <row r="132" spans="1:10" ht="42" customHeight="1" x14ac:dyDescent="0.25">
      <c r="A132" s="7"/>
      <c r="B132" s="87" t="s">
        <v>233</v>
      </c>
      <c r="C132" s="87"/>
      <c r="D132" s="87"/>
      <c r="E132" s="87"/>
      <c r="F132" s="87"/>
      <c r="G132" s="87"/>
      <c r="H132" s="87"/>
      <c r="I132" s="87"/>
      <c r="J132" s="87"/>
    </row>
    <row r="133" spans="1:10" ht="21" x14ac:dyDescent="0.25">
      <c r="A133" s="7"/>
    </row>
  </sheetData>
  <sheetProtection selectLockedCells="1" selectUnlockedCells="1"/>
  <mergeCells count="246">
    <mergeCell ref="B1:J1"/>
    <mergeCell ref="F2:J2"/>
    <mergeCell ref="B3:E3"/>
    <mergeCell ref="B4:J4"/>
    <mergeCell ref="B5:E5"/>
    <mergeCell ref="F5:J5"/>
    <mergeCell ref="B11:E11"/>
    <mergeCell ref="F11:J11"/>
    <mergeCell ref="B12:E12"/>
    <mergeCell ref="F12:J12"/>
    <mergeCell ref="B13:E13"/>
    <mergeCell ref="F13:J13"/>
    <mergeCell ref="B6:E6"/>
    <mergeCell ref="B7:E7"/>
    <mergeCell ref="F7:J7"/>
    <mergeCell ref="B8:E8"/>
    <mergeCell ref="B9:E9"/>
    <mergeCell ref="B10:E10"/>
    <mergeCell ref="F10:J10"/>
    <mergeCell ref="B17:E17"/>
    <mergeCell ref="F17:J17"/>
    <mergeCell ref="B18:E18"/>
    <mergeCell ref="F18:J18"/>
    <mergeCell ref="B19:E19"/>
    <mergeCell ref="F19:J19"/>
    <mergeCell ref="B14:E14"/>
    <mergeCell ref="F14:J14"/>
    <mergeCell ref="B15:E15"/>
    <mergeCell ref="F15:J15"/>
    <mergeCell ref="B16:E16"/>
    <mergeCell ref="F16:J16"/>
    <mergeCell ref="B23:E23"/>
    <mergeCell ref="F23:J23"/>
    <mergeCell ref="B24:E24"/>
    <mergeCell ref="F24:J24"/>
    <mergeCell ref="B25:E25"/>
    <mergeCell ref="F25:J25"/>
    <mergeCell ref="B20:E20"/>
    <mergeCell ref="F20:J20"/>
    <mergeCell ref="B21:E21"/>
    <mergeCell ref="F21:J21"/>
    <mergeCell ref="B22:E22"/>
    <mergeCell ref="F22:J22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101:E101"/>
    <mergeCell ref="F101:J101"/>
    <mergeCell ref="B102:E102"/>
    <mergeCell ref="F102:J102"/>
    <mergeCell ref="F103:J103"/>
    <mergeCell ref="B104:J104"/>
    <mergeCell ref="B98:E98"/>
    <mergeCell ref="F98:J98"/>
    <mergeCell ref="B99:E99"/>
    <mergeCell ref="F99:J99"/>
    <mergeCell ref="B100:E100"/>
    <mergeCell ref="F100:J100"/>
    <mergeCell ref="B108:E108"/>
    <mergeCell ref="F108:J108"/>
    <mergeCell ref="B109:E109"/>
    <mergeCell ref="B110:E110"/>
    <mergeCell ref="F110:J110"/>
    <mergeCell ref="B111:E111"/>
    <mergeCell ref="F111:J111"/>
    <mergeCell ref="B105:E105"/>
    <mergeCell ref="F105:J105"/>
    <mergeCell ref="B106:E106"/>
    <mergeCell ref="F106:J106"/>
    <mergeCell ref="B107:E107"/>
    <mergeCell ref="F107:J107"/>
    <mergeCell ref="B116:E116"/>
    <mergeCell ref="F116:J116"/>
    <mergeCell ref="B117:E117"/>
    <mergeCell ref="F117:J117"/>
    <mergeCell ref="B118:E118"/>
    <mergeCell ref="F118:J118"/>
    <mergeCell ref="B112:E112"/>
    <mergeCell ref="B113:E113"/>
    <mergeCell ref="F113:J113"/>
    <mergeCell ref="B114:E114"/>
    <mergeCell ref="F114:J114"/>
    <mergeCell ref="B115:E115"/>
    <mergeCell ref="F115:J115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30:J130"/>
    <mergeCell ref="B131:J131"/>
    <mergeCell ref="B132:J132"/>
    <mergeCell ref="B125:J125"/>
    <mergeCell ref="B126:E126"/>
    <mergeCell ref="F126:J126"/>
    <mergeCell ref="B127:E127"/>
    <mergeCell ref="F127:J127"/>
    <mergeCell ref="B129:J129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0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9.28515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43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43048.799999999996</v>
      </c>
      <c r="G8" s="16">
        <f>H8*1.1</f>
        <v>39461.4</v>
      </c>
      <c r="H8" s="16">
        <v>35874</v>
      </c>
      <c r="I8" s="16">
        <f>H8*0.75</f>
        <v>26905.5</v>
      </c>
      <c r="J8" s="16">
        <f>H8*0.5</f>
        <v>17937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60307.199999999997</v>
      </c>
      <c r="G9" s="18">
        <f>H9*1.1</f>
        <v>55281.600000000006</v>
      </c>
      <c r="H9" s="18">
        <v>50256</v>
      </c>
      <c r="I9" s="18">
        <f>H9*0.75</f>
        <v>37692</v>
      </c>
      <c r="J9" s="18">
        <f>H9*0.5</f>
        <v>25128</v>
      </c>
    </row>
    <row r="10" spans="1:10" ht="36" customHeight="1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50673.599999999999</v>
      </c>
      <c r="G11" s="16">
        <f>H11*1.1</f>
        <v>46450.8</v>
      </c>
      <c r="H11" s="16">
        <v>42228</v>
      </c>
      <c r="I11" s="16">
        <f>H11*0.75</f>
        <v>31671</v>
      </c>
      <c r="J11" s="16">
        <f>H11*0.5</f>
        <v>21114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71020.800000000003</v>
      </c>
      <c r="G12" s="18">
        <f>H12*1.1</f>
        <v>65102.400000000009</v>
      </c>
      <c r="H12" s="18">
        <v>59184</v>
      </c>
      <c r="I12" s="18">
        <f>H12*0.75</f>
        <v>44388</v>
      </c>
      <c r="J12" s="18">
        <f>H12*0.5</f>
        <v>29592</v>
      </c>
    </row>
    <row r="13" spans="1:10" ht="24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6372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9360</v>
      </c>
      <c r="G15" s="185"/>
      <c r="H15" s="185"/>
      <c r="I15" s="185"/>
      <c r="J15" s="186"/>
    </row>
    <row r="16" spans="1:10" ht="24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720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1008</v>
      </c>
      <c r="G18" s="107"/>
      <c r="H18" s="107"/>
      <c r="I18" s="107"/>
      <c r="J18" s="108"/>
    </row>
    <row r="19" spans="1:10" ht="24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"&amp;MIN($F$21:F40)&amp;" до "&amp;MAX($F$21:F40)</f>
        <v>Цена от 2484 до 49680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2484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4968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7452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9936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12420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14904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17388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19872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22356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24840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27324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29808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32292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34776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37260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39744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42228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44712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47196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49680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6210 до 53406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7812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12060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6210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8694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11178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13662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16146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18630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21114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23598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26082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28566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31050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33534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36018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38502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40986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43470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45954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48438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50922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53406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1440 до 23724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3366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165</v>
      </c>
      <c r="C66" s="104"/>
      <c r="D66" s="104"/>
      <c r="E66" s="105"/>
      <c r="F66" s="106">
        <v>9216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2124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12060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6732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8856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1440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1440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2880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4320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23724</v>
      </c>
      <c r="G75" s="107"/>
      <c r="H75" s="107"/>
      <c r="I75" s="107"/>
      <c r="J75" s="108"/>
    </row>
    <row r="76" spans="1:10" ht="54" customHeight="1" thickBot="1" x14ac:dyDescent="0.3">
      <c r="A76" s="7"/>
      <c r="B76" s="256" t="s">
        <v>238</v>
      </c>
      <c r="C76" s="257"/>
      <c r="D76" s="257"/>
      <c r="E76" s="258"/>
      <c r="F76" s="277" t="str">
        <f>"Цена от "&amp;MIN(F78,F82:J83,H116,F84:J95)&amp;" до "&amp;MAX(F78,F82:J83,H116,F84:J95)</f>
        <v>Цена от 3024 до 79848</v>
      </c>
      <c r="G76" s="278"/>
      <c r="H76" s="278"/>
      <c r="I76" s="278"/>
      <c r="J76" s="279"/>
    </row>
    <row r="77" spans="1:10" ht="24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10800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35">
        <v>1080</v>
      </c>
      <c r="G79" s="136"/>
      <c r="H79" s="136"/>
      <c r="I79" s="136"/>
      <c r="J79" s="137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35">
        <v>2700</v>
      </c>
      <c r="G80" s="136"/>
      <c r="H80" s="136"/>
      <c r="I80" s="136"/>
      <c r="J80" s="137"/>
    </row>
    <row r="81" spans="1:10" ht="24" thickBot="1" x14ac:dyDescent="0.3">
      <c r="A81" s="7"/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18" t="s">
        <v>179</v>
      </c>
      <c r="C82" s="119"/>
      <c r="D82" s="119"/>
      <c r="E82" s="120"/>
      <c r="F82" s="121">
        <v>30960</v>
      </c>
      <c r="G82" s="122"/>
      <c r="H82" s="122"/>
      <c r="I82" s="122"/>
      <c r="J82" s="123"/>
    </row>
    <row r="83" spans="1:10" ht="36" customHeight="1" x14ac:dyDescent="0.25">
      <c r="A83" s="7" t="s">
        <v>111</v>
      </c>
      <c r="B83" s="140" t="s">
        <v>180</v>
      </c>
      <c r="C83" s="141"/>
      <c r="D83" s="141"/>
      <c r="E83" s="142"/>
      <c r="F83" s="106">
        <v>14868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181</v>
      </c>
      <c r="C84" s="104"/>
      <c r="D84" s="104"/>
      <c r="E84" s="105"/>
      <c r="F84" s="106">
        <v>34704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182</v>
      </c>
      <c r="C85" s="104"/>
      <c r="D85" s="104"/>
      <c r="E85" s="105"/>
      <c r="F85" s="106">
        <v>43164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183</v>
      </c>
      <c r="C86" s="104"/>
      <c r="D86" s="104"/>
      <c r="E86" s="105"/>
      <c r="F86" s="106">
        <v>51796.799999999996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184</v>
      </c>
      <c r="C87" s="104"/>
      <c r="D87" s="104"/>
      <c r="E87" s="105"/>
      <c r="F87" s="106">
        <v>20700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185</v>
      </c>
      <c r="C88" s="104"/>
      <c r="D88" s="104"/>
      <c r="E88" s="105"/>
      <c r="F88" s="106">
        <v>32580</v>
      </c>
      <c r="G88" s="107"/>
      <c r="H88" s="107"/>
      <c r="I88" s="107"/>
      <c r="J88" s="108"/>
    </row>
    <row r="89" spans="1:10" ht="36" customHeight="1" x14ac:dyDescent="0.25">
      <c r="A89" s="7" t="s">
        <v>111</v>
      </c>
      <c r="B89" s="103" t="s">
        <v>186</v>
      </c>
      <c r="C89" s="104"/>
      <c r="D89" s="104"/>
      <c r="E89" s="105"/>
      <c r="F89" s="106">
        <v>42480</v>
      </c>
      <c r="G89" s="107"/>
      <c r="H89" s="107"/>
      <c r="I89" s="107"/>
      <c r="J89" s="108"/>
    </row>
    <row r="90" spans="1:10" ht="36" customHeight="1" x14ac:dyDescent="0.25">
      <c r="A90" s="7"/>
      <c r="B90" s="103" t="s">
        <v>187</v>
      </c>
      <c r="C90" s="104"/>
      <c r="D90" s="104"/>
      <c r="E90" s="105"/>
      <c r="F90" s="106">
        <v>48060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18" t="s">
        <v>188</v>
      </c>
      <c r="C91" s="119"/>
      <c r="D91" s="119"/>
      <c r="E91" s="120"/>
      <c r="F91" s="106">
        <v>3024</v>
      </c>
      <c r="G91" s="107"/>
      <c r="H91" s="107"/>
      <c r="I91" s="107"/>
      <c r="J91" s="108"/>
    </row>
    <row r="92" spans="1:10" ht="36" customHeight="1" x14ac:dyDescent="0.25">
      <c r="A92" s="7"/>
      <c r="B92" s="140" t="s">
        <v>189</v>
      </c>
      <c r="C92" s="141"/>
      <c r="D92" s="141"/>
      <c r="E92" s="142"/>
      <c r="F92" s="106">
        <v>14184</v>
      </c>
      <c r="G92" s="107"/>
      <c r="H92" s="107"/>
      <c r="I92" s="107"/>
      <c r="J92" s="108"/>
    </row>
    <row r="93" spans="1:10" ht="36" customHeight="1" x14ac:dyDescent="0.25">
      <c r="A93" s="7"/>
      <c r="B93" s="140" t="s">
        <v>190</v>
      </c>
      <c r="C93" s="141"/>
      <c r="D93" s="141"/>
      <c r="E93" s="142"/>
      <c r="F93" s="106">
        <v>12060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40" t="s">
        <v>191</v>
      </c>
      <c r="C94" s="141"/>
      <c r="D94" s="141"/>
      <c r="E94" s="142"/>
      <c r="F94" s="106">
        <v>79848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192</v>
      </c>
      <c r="C95" s="104"/>
      <c r="D95" s="104"/>
      <c r="E95" s="105"/>
      <c r="F95" s="106">
        <v>38952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193</v>
      </c>
      <c r="C96" s="104"/>
      <c r="D96" s="104"/>
      <c r="E96" s="105"/>
      <c r="F96" s="106">
        <v>6354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106">
        <v>36000</v>
      </c>
      <c r="G97" s="107"/>
      <c r="H97" s="107"/>
      <c r="I97" s="107"/>
      <c r="J97" s="108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106">
        <v>18000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106">
        <v>43920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106">
        <v>20880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106">
        <v>48960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106">
        <v>60480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135">
        <v>72576</v>
      </c>
      <c r="G103" s="136"/>
      <c r="H103" s="136"/>
      <c r="I103" s="136"/>
      <c r="J103" s="137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106">
        <v>29520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106">
        <v>46080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106">
        <v>59760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204</v>
      </c>
      <c r="C107" s="104"/>
      <c r="D107" s="104"/>
      <c r="E107" s="105"/>
      <c r="F107" s="106">
        <v>4320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106">
        <v>112320</v>
      </c>
      <c r="G108" s="107"/>
      <c r="H108" s="107"/>
      <c r="I108" s="107"/>
      <c r="J108" s="108"/>
    </row>
    <row r="109" spans="1:10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106">
        <v>54720</v>
      </c>
      <c r="G109" s="107"/>
      <c r="H109" s="107"/>
      <c r="I109" s="107"/>
      <c r="J109" s="108"/>
    </row>
    <row r="110" spans="1:10" ht="36" customHeight="1" thickBot="1" x14ac:dyDescent="0.3">
      <c r="A110" s="7"/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A112" s="7"/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A113" s="7"/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A114" s="7"/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7" t="s">
        <v>111</v>
      </c>
      <c r="B116" s="103" t="s">
        <v>213</v>
      </c>
      <c r="C116" s="104"/>
      <c r="D116" s="104"/>
      <c r="E116" s="105"/>
      <c r="F116" s="41">
        <f>H116*1.2</f>
        <v>11059.199999999999</v>
      </c>
      <c r="G116" s="42">
        <f>H116*1.1</f>
        <v>10137.6</v>
      </c>
      <c r="H116" s="42">
        <v>9216</v>
      </c>
      <c r="I116" s="42">
        <f>H116*0.75</f>
        <v>6912</v>
      </c>
      <c r="J116" s="43">
        <f>H116*0.5</f>
        <v>4608</v>
      </c>
    </row>
    <row r="117" spans="1:10" ht="36" customHeight="1" x14ac:dyDescent="0.25">
      <c r="A117" s="7" t="s">
        <v>111</v>
      </c>
      <c r="B117" s="103" t="s">
        <v>214</v>
      </c>
      <c r="C117" s="104"/>
      <c r="D117" s="104"/>
      <c r="E117" s="105"/>
      <c r="F117" s="106">
        <v>6048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106">
        <v>3024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41">
        <f>H119*1.2</f>
        <v>15552</v>
      </c>
      <c r="G119" s="42">
        <f>H119*1.1</f>
        <v>14256.000000000002</v>
      </c>
      <c r="H119" s="42">
        <v>12960</v>
      </c>
      <c r="I119" s="42">
        <f>H119*0.75</f>
        <v>9720</v>
      </c>
      <c r="J119" s="43">
        <f>H119*0.5</f>
        <v>6480</v>
      </c>
    </row>
    <row r="120" spans="1:10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106">
        <v>8640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106">
        <v>4320</v>
      </c>
      <c r="G121" s="107"/>
      <c r="H121" s="107"/>
      <c r="I121" s="107"/>
      <c r="J121" s="108"/>
    </row>
    <row r="122" spans="1:10" ht="36" customHeight="1" thickBot="1" x14ac:dyDescent="0.3">
      <c r="A122" s="7"/>
      <c r="B122" s="103" t="s">
        <v>219</v>
      </c>
      <c r="C122" s="104"/>
      <c r="D122" s="104"/>
      <c r="E122" s="138"/>
      <c r="F122" s="26">
        <f>H122*1.2</f>
        <v>14472</v>
      </c>
      <c r="G122" s="26">
        <f>H122*1.1</f>
        <v>13266.000000000002</v>
      </c>
      <c r="H122" s="26">
        <v>12060</v>
      </c>
      <c r="I122" s="26">
        <f>H122*0.75</f>
        <v>9045</v>
      </c>
      <c r="J122" s="26">
        <f>H122*0.5</f>
        <v>6030</v>
      </c>
    </row>
    <row r="123" spans="1:10" ht="54" customHeight="1" thickBot="1" x14ac:dyDescent="0.3">
      <c r="A123" s="7"/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A124" s="7"/>
      <c r="B124" s="118" t="s">
        <v>221</v>
      </c>
      <c r="C124" s="119"/>
      <c r="D124" s="119"/>
      <c r="E124" s="120"/>
      <c r="F124" s="121">
        <v>14580</v>
      </c>
      <c r="G124" s="122"/>
      <c r="H124" s="122"/>
      <c r="I124" s="122"/>
      <c r="J124" s="123"/>
    </row>
    <row r="125" spans="1:10" ht="36" customHeight="1" x14ac:dyDescent="0.25">
      <c r="A125" s="7"/>
      <c r="B125" s="103" t="s">
        <v>222</v>
      </c>
      <c r="C125" s="104"/>
      <c r="D125" s="104"/>
      <c r="E125" s="105"/>
      <c r="F125" s="106">
        <v>29016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223</v>
      </c>
      <c r="C126" s="104"/>
      <c r="D126" s="104"/>
      <c r="E126" s="105"/>
      <c r="F126" s="106">
        <v>36468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224</v>
      </c>
      <c r="C127" s="104"/>
      <c r="D127" s="104"/>
      <c r="E127" s="105"/>
      <c r="F127" s="106">
        <v>360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225</v>
      </c>
      <c r="C128" s="104"/>
      <c r="D128" s="104"/>
      <c r="E128" s="105"/>
      <c r="F128" s="106">
        <v>21960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226</v>
      </c>
      <c r="C129" s="104"/>
      <c r="D129" s="104"/>
      <c r="E129" s="105"/>
      <c r="F129" s="106">
        <v>43560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227</v>
      </c>
      <c r="C130" s="104"/>
      <c r="D130" s="104"/>
      <c r="E130" s="105"/>
      <c r="F130" s="106">
        <v>54504</v>
      </c>
      <c r="G130" s="107"/>
      <c r="H130" s="107"/>
      <c r="I130" s="107"/>
      <c r="J130" s="108"/>
    </row>
    <row r="131" spans="1:10" ht="36" customHeight="1" thickBot="1" x14ac:dyDescent="0.3">
      <c r="A131" s="7"/>
      <c r="B131" s="109" t="s">
        <v>228</v>
      </c>
      <c r="C131" s="110"/>
      <c r="D131" s="110"/>
      <c r="E131" s="111"/>
      <c r="F131" s="94">
        <v>720</v>
      </c>
      <c r="G131" s="95"/>
      <c r="H131" s="95"/>
      <c r="I131" s="95"/>
      <c r="J131" s="96"/>
    </row>
    <row r="132" spans="1:10" ht="36" customHeight="1" x14ac:dyDescent="0.25">
      <c r="A132" s="7"/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A133" s="7"/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  <c r="J133" s="319"/>
    </row>
    <row r="134" spans="1:10" ht="24" thickBot="1" x14ac:dyDescent="0.3">
      <c r="A134" s="7"/>
      <c r="B134" s="97"/>
      <c r="C134" s="98"/>
      <c r="D134" s="98"/>
      <c r="E134" s="99"/>
      <c r="F134" s="100"/>
      <c r="G134" s="101"/>
      <c r="H134" s="101"/>
      <c r="I134" s="101"/>
      <c r="J134" s="102"/>
    </row>
    <row r="135" spans="1:10" ht="23.25" x14ac:dyDescent="0.25">
      <c r="A135" s="7"/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ht="56.25" customHeight="1" x14ac:dyDescent="0.25">
      <c r="A136" s="7"/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1.25" customHeight="1" x14ac:dyDescent="0.25">
      <c r="A137" s="7"/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21" x14ac:dyDescent="0.25">
      <c r="A138" s="7" t="s">
        <v>113</v>
      </c>
      <c r="B138" s="86" t="s">
        <v>278</v>
      </c>
      <c r="C138" s="86"/>
      <c r="D138" s="86"/>
      <c r="E138" s="86"/>
      <c r="F138" s="86"/>
      <c r="G138" s="86"/>
      <c r="H138" s="86"/>
      <c r="I138" s="86"/>
      <c r="J138" s="86"/>
    </row>
    <row r="139" spans="1:10" ht="42" customHeight="1" x14ac:dyDescent="0.25">
      <c r="A139" s="7"/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21" x14ac:dyDescent="0.25">
      <c r="A140" s="7"/>
    </row>
  </sheetData>
  <sheetProtection selectLockedCells="1" selectUnlockedCells="1"/>
  <mergeCells count="257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F110:J110"/>
    <mergeCell ref="B111:J111"/>
    <mergeCell ref="B105:E105"/>
    <mergeCell ref="F105:J105"/>
    <mergeCell ref="B106:E106"/>
    <mergeCell ref="F106:J106"/>
    <mergeCell ref="B107:E107"/>
    <mergeCell ref="F107:J107"/>
    <mergeCell ref="B115:E115"/>
    <mergeCell ref="F115:J115"/>
    <mergeCell ref="B116:E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19:E119"/>
    <mergeCell ref="B120:E120"/>
    <mergeCell ref="F120:J120"/>
    <mergeCell ref="B121:E121"/>
    <mergeCell ref="F121:J121"/>
    <mergeCell ref="B122:E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7:J137"/>
    <mergeCell ref="B138:J138"/>
    <mergeCell ref="B139:J139"/>
    <mergeCell ref="B132:J132"/>
    <mergeCell ref="B133:E133"/>
    <mergeCell ref="F133:J133"/>
    <mergeCell ref="B134:E134"/>
    <mergeCell ref="F134:J134"/>
    <mergeCell ref="B136:J13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5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32" style="35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64"/>
    </row>
    <row r="2" spans="1:10" s="11" customFormat="1" ht="54" customHeight="1" x14ac:dyDescent="0.25">
      <c r="A2" s="36"/>
      <c r="B2" s="10"/>
      <c r="C2" s="10"/>
      <c r="D2" s="10"/>
      <c r="E2" s="174" t="s">
        <v>447</v>
      </c>
      <c r="F2" s="174"/>
      <c r="G2" s="174"/>
      <c r="H2" s="174"/>
      <c r="I2" s="174"/>
      <c r="J2" s="65"/>
    </row>
    <row r="3" spans="1:10" s="14" customFormat="1" ht="36" customHeight="1" x14ac:dyDescent="0.25">
      <c r="A3" s="35"/>
      <c r="B3" s="175" t="s">
        <v>276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35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66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97"/>
      <c r="C7" s="98"/>
      <c r="D7" s="98"/>
      <c r="E7" s="99"/>
      <c r="F7" s="235"/>
      <c r="G7" s="236"/>
      <c r="H7" s="236"/>
      <c r="I7" s="236"/>
      <c r="J7" s="237"/>
    </row>
    <row r="8" spans="1:10" ht="36" customHeight="1" x14ac:dyDescent="0.25">
      <c r="A8" s="35" t="s">
        <v>111</v>
      </c>
      <c r="B8" s="187" t="s">
        <v>112</v>
      </c>
      <c r="C8" s="269"/>
      <c r="D8" s="269"/>
      <c r="E8" s="270"/>
      <c r="F8" s="16">
        <f>H8*1.2</f>
        <v>33264</v>
      </c>
      <c r="G8" s="16">
        <f>H8*1.1</f>
        <v>30492.000000000004</v>
      </c>
      <c r="H8" s="16">
        <v>27720</v>
      </c>
      <c r="I8" s="16">
        <f>H8*0.75</f>
        <v>20790</v>
      </c>
      <c r="J8" s="16">
        <f>H8*0.5</f>
        <v>13860</v>
      </c>
    </row>
    <row r="9" spans="1:10" ht="36" customHeight="1" thickBot="1" x14ac:dyDescent="0.3">
      <c r="A9" s="35" t="s">
        <v>113</v>
      </c>
      <c r="B9" s="171" t="s">
        <v>234</v>
      </c>
      <c r="C9" s="172"/>
      <c r="D9" s="172"/>
      <c r="E9" s="120"/>
      <c r="F9" s="18">
        <f>H9*1.2</f>
        <v>46656</v>
      </c>
      <c r="G9" s="18">
        <f>H9*1.1</f>
        <v>42768</v>
      </c>
      <c r="H9" s="18">
        <v>38880</v>
      </c>
      <c r="I9" s="18">
        <f>H9*0.75</f>
        <v>29160</v>
      </c>
      <c r="J9" s="18">
        <f>H9*0.5</f>
        <v>19440</v>
      </c>
    </row>
    <row r="10" spans="1:10" ht="24" thickBot="1" x14ac:dyDescent="0.3">
      <c r="B10" s="97"/>
      <c r="C10" s="98"/>
      <c r="D10" s="98"/>
      <c r="E10" s="99"/>
      <c r="F10" s="206"/>
      <c r="G10" s="207"/>
      <c r="H10" s="207"/>
      <c r="I10" s="207"/>
      <c r="J10" s="208"/>
    </row>
    <row r="11" spans="1:10" ht="36" customHeight="1" x14ac:dyDescent="0.25">
      <c r="A11" s="35" t="s">
        <v>111</v>
      </c>
      <c r="B11" s="187" t="s">
        <v>115</v>
      </c>
      <c r="C11" s="269"/>
      <c r="D11" s="269"/>
      <c r="E11" s="270"/>
      <c r="F11" s="280">
        <v>6732</v>
      </c>
      <c r="G11" s="281"/>
      <c r="H11" s="281"/>
      <c r="I11" s="281"/>
      <c r="J11" s="282"/>
    </row>
    <row r="12" spans="1:10" ht="36" customHeight="1" thickBot="1" x14ac:dyDescent="0.3">
      <c r="A12" s="35" t="s">
        <v>113</v>
      </c>
      <c r="B12" s="91" t="s">
        <v>235</v>
      </c>
      <c r="C12" s="265"/>
      <c r="D12" s="265"/>
      <c r="E12" s="266"/>
      <c r="F12" s="283">
        <v>10080</v>
      </c>
      <c r="G12" s="185"/>
      <c r="H12" s="185"/>
      <c r="I12" s="185"/>
      <c r="J12" s="186"/>
    </row>
    <row r="13" spans="1:10" ht="24" thickBot="1" x14ac:dyDescent="0.3">
      <c r="B13" s="97"/>
      <c r="C13" s="98"/>
      <c r="D13" s="98"/>
      <c r="E13" s="99"/>
      <c r="F13" s="246"/>
      <c r="G13" s="307"/>
      <c r="H13" s="307"/>
      <c r="I13" s="307"/>
      <c r="J13" s="308"/>
    </row>
    <row r="14" spans="1:10" ht="36" customHeight="1" x14ac:dyDescent="0.25">
      <c r="A14" s="35" t="s">
        <v>111</v>
      </c>
      <c r="B14" s="140" t="s">
        <v>117</v>
      </c>
      <c r="C14" s="138"/>
      <c r="D14" s="138"/>
      <c r="E14" s="105"/>
      <c r="F14" s="280">
        <v>900</v>
      </c>
      <c r="G14" s="281"/>
      <c r="H14" s="281"/>
      <c r="I14" s="281"/>
      <c r="J14" s="282"/>
    </row>
    <row r="15" spans="1:10" ht="36" customHeight="1" thickBot="1" x14ac:dyDescent="0.3">
      <c r="A15" s="35" t="s">
        <v>113</v>
      </c>
      <c r="B15" s="140" t="s">
        <v>236</v>
      </c>
      <c r="C15" s="138"/>
      <c r="D15" s="138"/>
      <c r="E15" s="105"/>
      <c r="F15" s="125">
        <v>1296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4320 до 45360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4320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6480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8640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10800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12960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15120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17280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19440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21600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23760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25920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28080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30240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32400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34560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36720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38880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41040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43200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45360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8856 до 92880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8856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13104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10800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15120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19440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23760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28080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32400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36720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41040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45360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49680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54000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58320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62640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66960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71280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75600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79920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84240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88560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92880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1800 до 36828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3744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12744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2484</v>
      </c>
      <c r="G64" s="107"/>
      <c r="H64" s="107"/>
      <c r="I64" s="107"/>
      <c r="J64" s="108"/>
    </row>
    <row r="65" spans="1:10" ht="36" customHeight="1" x14ac:dyDescent="0.25">
      <c r="B65" s="103" t="s">
        <v>167</v>
      </c>
      <c r="C65" s="104"/>
      <c r="D65" s="104"/>
      <c r="E65" s="105"/>
      <c r="F65" s="121">
        <v>36828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7452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21960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1800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1800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3600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5400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25488</v>
      </c>
      <c r="G72" s="107"/>
      <c r="H72" s="107"/>
      <c r="I72" s="107"/>
      <c r="J72" s="108"/>
    </row>
    <row r="73" spans="1:10" ht="54" customHeight="1" thickBot="1" x14ac:dyDescent="0.3">
      <c r="B73" s="198" t="s">
        <v>238</v>
      </c>
      <c r="C73" s="199"/>
      <c r="D73" s="199"/>
      <c r="E73" s="200"/>
      <c r="F73" s="277" t="str">
        <f>"Цена от "&amp;MIN(F75,F79:F92)&amp;" до "&amp;MAX(F75,F79:F92)</f>
        <v>Цена от 3024 до 62640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21276</v>
      </c>
      <c r="G75" s="107"/>
      <c r="H75" s="107"/>
      <c r="I75" s="107"/>
      <c r="J75" s="108"/>
    </row>
    <row r="76" spans="1:10" ht="36" customHeight="1" x14ac:dyDescent="0.25">
      <c r="B76" s="103" t="s">
        <v>177</v>
      </c>
      <c r="C76" s="104"/>
      <c r="D76" s="104"/>
      <c r="E76" s="105"/>
      <c r="F76" s="135">
        <v>2127.6</v>
      </c>
      <c r="G76" s="136"/>
      <c r="H76" s="136"/>
      <c r="I76" s="136"/>
      <c r="J76" s="137"/>
    </row>
    <row r="77" spans="1:10" ht="36" customHeight="1" thickBot="1" x14ac:dyDescent="0.3">
      <c r="B77" s="103" t="s">
        <v>178</v>
      </c>
      <c r="C77" s="104"/>
      <c r="D77" s="104"/>
      <c r="E77" s="105"/>
      <c r="F77" s="135">
        <v>5319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35" t="s">
        <v>111</v>
      </c>
      <c r="B79" s="103" t="s">
        <v>179</v>
      </c>
      <c r="C79" s="104"/>
      <c r="D79" s="104"/>
      <c r="E79" s="105"/>
      <c r="F79" s="121">
        <v>13824</v>
      </c>
      <c r="G79" s="122"/>
      <c r="H79" s="122"/>
      <c r="I79" s="122"/>
      <c r="J79" s="123"/>
    </row>
    <row r="80" spans="1:10" ht="36" customHeight="1" x14ac:dyDescent="0.25">
      <c r="A80" s="35" t="s">
        <v>111</v>
      </c>
      <c r="B80" s="140" t="s">
        <v>180</v>
      </c>
      <c r="C80" s="141"/>
      <c r="D80" s="141"/>
      <c r="E80" s="142"/>
      <c r="F80" s="106">
        <v>30456</v>
      </c>
      <c r="G80" s="107"/>
      <c r="H80" s="107"/>
      <c r="I80" s="107"/>
      <c r="J80" s="108"/>
    </row>
    <row r="81" spans="1:10" ht="36" customHeight="1" x14ac:dyDescent="0.25">
      <c r="A81" s="35" t="s">
        <v>111</v>
      </c>
      <c r="B81" s="103" t="s">
        <v>181</v>
      </c>
      <c r="C81" s="104"/>
      <c r="D81" s="104"/>
      <c r="E81" s="105"/>
      <c r="F81" s="106">
        <v>4248</v>
      </c>
      <c r="G81" s="107"/>
      <c r="H81" s="107"/>
      <c r="I81" s="107"/>
      <c r="J81" s="108"/>
    </row>
    <row r="82" spans="1:10" ht="36" customHeight="1" x14ac:dyDescent="0.25">
      <c r="A82" s="35" t="s">
        <v>111</v>
      </c>
      <c r="B82" s="103" t="s">
        <v>182</v>
      </c>
      <c r="C82" s="104"/>
      <c r="D82" s="104"/>
      <c r="E82" s="105"/>
      <c r="F82" s="106">
        <v>27252</v>
      </c>
      <c r="G82" s="107"/>
      <c r="H82" s="107"/>
      <c r="I82" s="107"/>
      <c r="J82" s="108"/>
    </row>
    <row r="83" spans="1:10" ht="36" customHeight="1" x14ac:dyDescent="0.25">
      <c r="A83" s="35" t="s">
        <v>111</v>
      </c>
      <c r="B83" s="103" t="s">
        <v>183</v>
      </c>
      <c r="C83" s="104"/>
      <c r="D83" s="104"/>
      <c r="E83" s="105"/>
      <c r="F83" s="106">
        <v>32702.399999999998</v>
      </c>
      <c r="G83" s="107"/>
      <c r="H83" s="107"/>
      <c r="I83" s="107"/>
      <c r="J83" s="108"/>
    </row>
    <row r="84" spans="1:10" ht="36" customHeight="1" x14ac:dyDescent="0.25">
      <c r="A84" s="35" t="s">
        <v>111</v>
      </c>
      <c r="B84" s="103" t="s">
        <v>184</v>
      </c>
      <c r="C84" s="104"/>
      <c r="D84" s="104"/>
      <c r="E84" s="105"/>
      <c r="F84" s="106">
        <v>4248</v>
      </c>
      <c r="G84" s="107"/>
      <c r="H84" s="107"/>
      <c r="I84" s="107"/>
      <c r="J84" s="108"/>
    </row>
    <row r="85" spans="1:10" ht="36" customHeight="1" x14ac:dyDescent="0.25">
      <c r="A85" s="35" t="s">
        <v>111</v>
      </c>
      <c r="B85" s="103" t="s">
        <v>185</v>
      </c>
      <c r="C85" s="104"/>
      <c r="D85" s="104"/>
      <c r="E85" s="105"/>
      <c r="F85" s="106">
        <v>62640</v>
      </c>
      <c r="G85" s="107"/>
      <c r="H85" s="107"/>
      <c r="I85" s="107"/>
      <c r="J85" s="108"/>
    </row>
    <row r="86" spans="1:10" ht="36" customHeight="1" x14ac:dyDescent="0.25">
      <c r="A86" s="35" t="s">
        <v>111</v>
      </c>
      <c r="B86" s="103" t="s">
        <v>186</v>
      </c>
      <c r="C86" s="104"/>
      <c r="D86" s="104"/>
      <c r="E86" s="105"/>
      <c r="F86" s="106">
        <v>8496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30600</v>
      </c>
      <c r="G87" s="107"/>
      <c r="H87" s="107"/>
      <c r="I87" s="107"/>
      <c r="J87" s="108"/>
    </row>
    <row r="88" spans="1:10" ht="36" customHeight="1" x14ac:dyDescent="0.25">
      <c r="A88" s="35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13104</v>
      </c>
      <c r="G89" s="107"/>
      <c r="H89" s="107"/>
      <c r="I89" s="107"/>
      <c r="J89" s="108"/>
    </row>
    <row r="90" spans="1:10" ht="36" customHeight="1" x14ac:dyDescent="0.25">
      <c r="A90" s="8"/>
      <c r="B90" s="140" t="s">
        <v>190</v>
      </c>
      <c r="C90" s="141"/>
      <c r="D90" s="141"/>
      <c r="E90" s="142"/>
      <c r="F90" s="106">
        <v>11340</v>
      </c>
      <c r="G90" s="107"/>
      <c r="H90" s="107"/>
      <c r="I90" s="107"/>
      <c r="J90" s="108"/>
    </row>
    <row r="91" spans="1:10" ht="36" customHeight="1" x14ac:dyDescent="0.25">
      <c r="A91" s="35" t="s">
        <v>111</v>
      </c>
      <c r="B91" s="140" t="s">
        <v>191</v>
      </c>
      <c r="C91" s="141"/>
      <c r="D91" s="141"/>
      <c r="E91" s="142"/>
      <c r="F91" s="106">
        <v>24120</v>
      </c>
      <c r="G91" s="107"/>
      <c r="H91" s="107"/>
      <c r="I91" s="107"/>
      <c r="J91" s="108"/>
    </row>
    <row r="92" spans="1:10" ht="36" customHeight="1" x14ac:dyDescent="0.25">
      <c r="A92" s="35" t="s">
        <v>111</v>
      </c>
      <c r="B92" s="103" t="s">
        <v>192</v>
      </c>
      <c r="C92" s="104"/>
      <c r="D92" s="104"/>
      <c r="E92" s="105"/>
      <c r="F92" s="106">
        <v>19836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3744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19800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35" t="s">
        <v>113</v>
      </c>
      <c r="B96" s="103" t="s">
        <v>239</v>
      </c>
      <c r="C96" s="104"/>
      <c r="D96" s="104"/>
      <c r="E96" s="105"/>
      <c r="F96" s="106">
        <v>19440</v>
      </c>
      <c r="G96" s="107"/>
      <c r="H96" s="107"/>
      <c r="I96" s="107"/>
      <c r="J96" s="108"/>
    </row>
    <row r="97" spans="1:10" ht="36" customHeight="1" x14ac:dyDescent="0.25">
      <c r="A97" s="35" t="s">
        <v>113</v>
      </c>
      <c r="B97" s="103" t="s">
        <v>197</v>
      </c>
      <c r="C97" s="104"/>
      <c r="D97" s="104"/>
      <c r="E97" s="105"/>
      <c r="F97" s="106">
        <v>43200</v>
      </c>
      <c r="G97" s="107"/>
      <c r="H97" s="107"/>
      <c r="I97" s="107"/>
      <c r="J97" s="108"/>
    </row>
    <row r="98" spans="1:10" ht="36" customHeight="1" x14ac:dyDescent="0.25">
      <c r="A98" s="35" t="s">
        <v>113</v>
      </c>
      <c r="B98" s="103" t="s">
        <v>241</v>
      </c>
      <c r="C98" s="104"/>
      <c r="D98" s="104"/>
      <c r="E98" s="105"/>
      <c r="F98" s="106">
        <v>6480</v>
      </c>
      <c r="G98" s="107"/>
      <c r="H98" s="107"/>
      <c r="I98" s="107"/>
      <c r="J98" s="108"/>
    </row>
    <row r="99" spans="1:10" ht="36" customHeight="1" x14ac:dyDescent="0.25">
      <c r="A99" s="35" t="s">
        <v>113</v>
      </c>
      <c r="B99" s="103" t="s">
        <v>242</v>
      </c>
      <c r="C99" s="104"/>
      <c r="D99" s="104"/>
      <c r="E99" s="105"/>
      <c r="F99" s="106">
        <v>38160</v>
      </c>
      <c r="G99" s="107"/>
      <c r="H99" s="107"/>
      <c r="I99" s="107"/>
      <c r="J99" s="108"/>
    </row>
    <row r="100" spans="1:10" ht="36" customHeight="1" x14ac:dyDescent="0.25">
      <c r="A100" s="35" t="s">
        <v>113</v>
      </c>
      <c r="B100" s="132" t="s">
        <v>243</v>
      </c>
      <c r="C100" s="133"/>
      <c r="D100" s="133"/>
      <c r="E100" s="134"/>
      <c r="F100" s="135">
        <v>45792</v>
      </c>
      <c r="G100" s="136"/>
      <c r="H100" s="136"/>
      <c r="I100" s="136"/>
      <c r="J100" s="137"/>
    </row>
    <row r="101" spans="1:10" ht="36" customHeight="1" x14ac:dyDescent="0.25">
      <c r="A101" s="35" t="s">
        <v>113</v>
      </c>
      <c r="B101" s="103" t="s">
        <v>244</v>
      </c>
      <c r="C101" s="104"/>
      <c r="D101" s="104"/>
      <c r="E101" s="105"/>
      <c r="F101" s="106">
        <v>6480</v>
      </c>
      <c r="G101" s="107"/>
      <c r="H101" s="107"/>
      <c r="I101" s="107"/>
      <c r="J101" s="108"/>
    </row>
    <row r="102" spans="1:10" ht="36" customHeight="1" x14ac:dyDescent="0.25">
      <c r="A102" s="35" t="s">
        <v>113</v>
      </c>
      <c r="B102" s="103" t="s">
        <v>245</v>
      </c>
      <c r="C102" s="104"/>
      <c r="D102" s="104"/>
      <c r="E102" s="105"/>
      <c r="F102" s="106">
        <v>87840</v>
      </c>
      <c r="G102" s="107"/>
      <c r="H102" s="107"/>
      <c r="I102" s="107"/>
      <c r="J102" s="108"/>
    </row>
    <row r="103" spans="1:10" ht="36" customHeight="1" x14ac:dyDescent="0.25">
      <c r="A103" s="35" t="s">
        <v>113</v>
      </c>
      <c r="B103" s="103" t="s">
        <v>246</v>
      </c>
      <c r="C103" s="104"/>
      <c r="D103" s="104"/>
      <c r="E103" s="105"/>
      <c r="F103" s="106">
        <v>12240</v>
      </c>
      <c r="G103" s="107"/>
      <c r="H103" s="107"/>
      <c r="I103" s="107"/>
      <c r="J103" s="108"/>
    </row>
    <row r="104" spans="1:10" ht="36" customHeight="1" x14ac:dyDescent="0.25">
      <c r="A104" s="35" t="s">
        <v>113</v>
      </c>
      <c r="B104" s="103" t="s">
        <v>247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35" t="s">
        <v>113</v>
      </c>
      <c r="B105" s="103" t="s">
        <v>248</v>
      </c>
      <c r="C105" s="104"/>
      <c r="D105" s="104"/>
      <c r="E105" s="105"/>
      <c r="F105" s="106">
        <v>33840</v>
      </c>
      <c r="G105" s="107"/>
      <c r="H105" s="107"/>
      <c r="I105" s="107"/>
      <c r="J105" s="108"/>
    </row>
    <row r="106" spans="1:10" ht="36" customHeight="1" thickBot="1" x14ac:dyDescent="0.3">
      <c r="A106" s="35" t="s">
        <v>113</v>
      </c>
      <c r="B106" s="103" t="s">
        <v>249</v>
      </c>
      <c r="C106" s="104"/>
      <c r="D106" s="104"/>
      <c r="E106" s="105"/>
      <c r="F106" s="106">
        <v>28080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35" t="s">
        <v>111</v>
      </c>
      <c r="B113" s="103" t="s">
        <v>275</v>
      </c>
      <c r="C113" s="104"/>
      <c r="D113" s="104"/>
      <c r="E113" s="105"/>
      <c r="F113" s="41">
        <f>H113*1.2</f>
        <v>10260</v>
      </c>
      <c r="G113" s="42">
        <f>H113*1.1</f>
        <v>9405</v>
      </c>
      <c r="H113" s="42">
        <v>8550</v>
      </c>
      <c r="I113" s="42">
        <f>H113*0.75</f>
        <v>6412.5</v>
      </c>
      <c r="J113" s="43">
        <f>H113*0.5</f>
        <v>4275</v>
      </c>
    </row>
    <row r="114" spans="1:10" ht="36" customHeight="1" x14ac:dyDescent="0.25">
      <c r="A114" s="35" t="s">
        <v>111</v>
      </c>
      <c r="B114" s="103" t="s">
        <v>214</v>
      </c>
      <c r="C114" s="104"/>
      <c r="D114" s="104"/>
      <c r="E114" s="105"/>
      <c r="F114" s="106">
        <v>35064</v>
      </c>
      <c r="G114" s="107"/>
      <c r="H114" s="107"/>
      <c r="I114" s="107"/>
      <c r="J114" s="108"/>
    </row>
    <row r="115" spans="1:10" ht="36" customHeight="1" x14ac:dyDescent="0.25">
      <c r="A115" s="35" t="s">
        <v>111</v>
      </c>
      <c r="B115" s="103" t="s">
        <v>215</v>
      </c>
      <c r="C115" s="104"/>
      <c r="D115" s="104"/>
      <c r="E115" s="105"/>
      <c r="F115" s="106">
        <v>6372</v>
      </c>
      <c r="G115" s="107"/>
      <c r="H115" s="107"/>
      <c r="I115" s="107"/>
      <c r="J115" s="108"/>
    </row>
    <row r="116" spans="1:10" ht="36" customHeight="1" x14ac:dyDescent="0.25">
      <c r="A116" s="35" t="s">
        <v>113</v>
      </c>
      <c r="B116" s="103" t="s">
        <v>251</v>
      </c>
      <c r="C116" s="104"/>
      <c r="D116" s="104"/>
      <c r="E116" s="105"/>
      <c r="F116" s="41">
        <f>H116*1.2</f>
        <v>14688</v>
      </c>
      <c r="G116" s="42">
        <f>H116*1.1</f>
        <v>13464.000000000002</v>
      </c>
      <c r="H116" s="42">
        <v>12240</v>
      </c>
      <c r="I116" s="42">
        <f>H116*0.75</f>
        <v>9180</v>
      </c>
      <c r="J116" s="43">
        <f>H116*0.5</f>
        <v>6120</v>
      </c>
    </row>
    <row r="117" spans="1:10" ht="36" customHeight="1" x14ac:dyDescent="0.25">
      <c r="A117" s="35" t="s">
        <v>113</v>
      </c>
      <c r="B117" s="103" t="s">
        <v>252</v>
      </c>
      <c r="C117" s="104"/>
      <c r="D117" s="104"/>
      <c r="E117" s="105"/>
      <c r="F117" s="106">
        <v>49680</v>
      </c>
      <c r="G117" s="107"/>
      <c r="H117" s="107"/>
      <c r="I117" s="107"/>
      <c r="J117" s="108"/>
    </row>
    <row r="118" spans="1:10" ht="36" customHeight="1" x14ac:dyDescent="0.25">
      <c r="A118" s="35" t="s">
        <v>113</v>
      </c>
      <c r="B118" s="103" t="s">
        <v>253</v>
      </c>
      <c r="C118" s="104"/>
      <c r="D118" s="104"/>
      <c r="E118" s="105"/>
      <c r="F118" s="106">
        <v>9360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38"/>
      <c r="F119" s="26">
        <f>H119*1.2</f>
        <v>40435.199999999997</v>
      </c>
      <c r="G119" s="26">
        <f>H119*1.1</f>
        <v>37065.600000000006</v>
      </c>
      <c r="H119" s="26">
        <v>33696</v>
      </c>
      <c r="I119" s="26">
        <f>H119*0.75</f>
        <v>25272</v>
      </c>
      <c r="J119" s="26">
        <f>H119*0.5</f>
        <v>16848</v>
      </c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35064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70092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87840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52740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105120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131328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1800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3.25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x14ac:dyDescent="0.25">
      <c r="A133" s="7" t="s">
        <v>113</v>
      </c>
      <c r="B133" s="86" t="s">
        <v>312</v>
      </c>
      <c r="C133" s="86"/>
      <c r="D133" s="86"/>
      <c r="E133" s="86"/>
      <c r="F133" s="86"/>
      <c r="G133" s="86"/>
      <c r="H133" s="86"/>
      <c r="I133" s="86"/>
      <c r="J133" s="31"/>
    </row>
    <row r="134" spans="1:10" ht="42" customHeight="1" x14ac:dyDescent="0.25">
      <c r="A134" s="7"/>
      <c r="B134" s="87" t="s">
        <v>233</v>
      </c>
      <c r="C134" s="87"/>
      <c r="D134" s="87"/>
      <c r="E134" s="87"/>
      <c r="F134" s="87"/>
      <c r="G134" s="87"/>
      <c r="H134" s="87"/>
      <c r="I134" s="87"/>
      <c r="J134" s="67"/>
    </row>
    <row r="135" spans="1:10" x14ac:dyDescent="0.25">
      <c r="A135" s="7"/>
    </row>
  </sheetData>
  <sheetProtection selectLockedCells="1" selectUnlockedCells="1"/>
  <mergeCells count="251">
    <mergeCell ref="B1:I1"/>
    <mergeCell ref="E2:I2"/>
    <mergeCell ref="B3:E3"/>
    <mergeCell ref="B4:I4"/>
    <mergeCell ref="B5:E5"/>
    <mergeCell ref="F5:J5"/>
    <mergeCell ref="B11:E11"/>
    <mergeCell ref="F11:J11"/>
    <mergeCell ref="B12:E12"/>
    <mergeCell ref="F12:J12"/>
    <mergeCell ref="B13:E13"/>
    <mergeCell ref="F13:J13"/>
    <mergeCell ref="B6:E6"/>
    <mergeCell ref="B7:E7"/>
    <mergeCell ref="F7:J7"/>
    <mergeCell ref="B8:E8"/>
    <mergeCell ref="B9:E9"/>
    <mergeCell ref="B10:E10"/>
    <mergeCell ref="F10:J10"/>
    <mergeCell ref="B17:E17"/>
    <mergeCell ref="F17:J17"/>
    <mergeCell ref="B18:E18"/>
    <mergeCell ref="F18:J18"/>
    <mergeCell ref="B19:E19"/>
    <mergeCell ref="F19:J19"/>
    <mergeCell ref="B14:E14"/>
    <mergeCell ref="F14:J14"/>
    <mergeCell ref="B15:E15"/>
    <mergeCell ref="F15:J15"/>
    <mergeCell ref="B16:E16"/>
    <mergeCell ref="F16:J16"/>
    <mergeCell ref="B23:E23"/>
    <mergeCell ref="F23:J23"/>
    <mergeCell ref="B24:E24"/>
    <mergeCell ref="F24:J24"/>
    <mergeCell ref="B25:E25"/>
    <mergeCell ref="F25:J25"/>
    <mergeCell ref="B20:E20"/>
    <mergeCell ref="F20:J20"/>
    <mergeCell ref="B21:E21"/>
    <mergeCell ref="F21:J21"/>
    <mergeCell ref="B22:E22"/>
    <mergeCell ref="F22:J22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101:E101"/>
    <mergeCell ref="F101:J101"/>
    <mergeCell ref="B102:E102"/>
    <mergeCell ref="F102:J102"/>
    <mergeCell ref="B103:E103"/>
    <mergeCell ref="F103:J103"/>
    <mergeCell ref="B98:E98"/>
    <mergeCell ref="F98:J98"/>
    <mergeCell ref="B99:E99"/>
    <mergeCell ref="F99:J99"/>
    <mergeCell ref="B100:E100"/>
    <mergeCell ref="F100:J100"/>
    <mergeCell ref="F107:J107"/>
    <mergeCell ref="B108:J108"/>
    <mergeCell ref="B109:E109"/>
    <mergeCell ref="F109:J109"/>
    <mergeCell ref="B110:E110"/>
    <mergeCell ref="F110:J110"/>
    <mergeCell ref="B104:E104"/>
    <mergeCell ref="F104:J104"/>
    <mergeCell ref="B105:E105"/>
    <mergeCell ref="F105:J105"/>
    <mergeCell ref="B106:E106"/>
    <mergeCell ref="F106:J106"/>
    <mergeCell ref="B115:E115"/>
    <mergeCell ref="F115:J115"/>
    <mergeCell ref="B116:E116"/>
    <mergeCell ref="B117:E117"/>
    <mergeCell ref="F117:J117"/>
    <mergeCell ref="B118:E118"/>
    <mergeCell ref="F118:J118"/>
    <mergeCell ref="B111:E111"/>
    <mergeCell ref="F111:J111"/>
    <mergeCell ref="B112:E112"/>
    <mergeCell ref="F112:J112"/>
    <mergeCell ref="B113:E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19:E119"/>
    <mergeCell ref="B120:E120"/>
    <mergeCell ref="F120:J120"/>
    <mergeCell ref="B121:E121"/>
    <mergeCell ref="F121:J121"/>
    <mergeCell ref="B122:E122"/>
    <mergeCell ref="F122:J122"/>
    <mergeCell ref="B134:I134"/>
    <mergeCell ref="B129:J129"/>
    <mergeCell ref="B130:E130"/>
    <mergeCell ref="F130:J130"/>
    <mergeCell ref="B131:E131"/>
    <mergeCell ref="F131:J131"/>
    <mergeCell ref="B133:I133"/>
    <mergeCell ref="B126:E126"/>
    <mergeCell ref="F126:J126"/>
    <mergeCell ref="B127:E127"/>
    <mergeCell ref="F127:J127"/>
    <mergeCell ref="B128:E128"/>
    <mergeCell ref="F128:J128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4.28515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46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40780.799999999996</v>
      </c>
      <c r="G8" s="16">
        <f>H8*1.1</f>
        <v>37382.400000000001</v>
      </c>
      <c r="H8" s="16">
        <v>33984</v>
      </c>
      <c r="I8" s="16">
        <f>H8*0.75</f>
        <v>25488</v>
      </c>
      <c r="J8" s="16">
        <f>H8*0.5</f>
        <v>16992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57888</v>
      </c>
      <c r="G9" s="18">
        <f>H9*1.1</f>
        <v>53064.000000000007</v>
      </c>
      <c r="H9" s="18">
        <v>48240</v>
      </c>
      <c r="I9" s="18">
        <f>H9*0.75</f>
        <v>36180</v>
      </c>
      <c r="J9" s="18">
        <f>H9*0.5</f>
        <v>24120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12060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17280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1260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1800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12384 до 130032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12384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18576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24768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30960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37152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43344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49536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55728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61920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68112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74304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80496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86688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92880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99072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105264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111456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117648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123840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130032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6372 до 136224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6372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12744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18576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24768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30960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37152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43344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49536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55728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61920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68112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74304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80496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86688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92880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99072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105264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111456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117648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123840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130032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136224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2484 до 42840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7092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7092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2484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14184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12060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28332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2484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2484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4968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7452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42840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3204 до 90000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21240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2124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5310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46728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12060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36000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54504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65404.799999999996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12060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12060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18000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90000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3204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23364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19476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66204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79992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7092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72090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36000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65520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17280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50400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76320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91584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17280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17280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25200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5040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92880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112320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28036.799999999999</v>
      </c>
      <c r="G113" s="42">
        <f>H113*1.1</f>
        <v>25700.400000000001</v>
      </c>
      <c r="H113" s="42">
        <v>23364</v>
      </c>
      <c r="I113" s="42">
        <f>H113*0.75</f>
        <v>17523</v>
      </c>
      <c r="J113" s="43">
        <f>H113*0.5</f>
        <v>11682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20160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14184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39744</v>
      </c>
      <c r="G116" s="42">
        <f>H116*1.1</f>
        <v>36432</v>
      </c>
      <c r="H116" s="42">
        <v>33120</v>
      </c>
      <c r="I116" s="42">
        <f>H116*0.75</f>
        <v>24840</v>
      </c>
      <c r="J116" s="43">
        <f>H116*0.5</f>
        <v>16560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28800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20160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106">
        <v>34344</v>
      </c>
      <c r="G119" s="107"/>
      <c r="H119" s="107"/>
      <c r="I119" s="107"/>
      <c r="J119" s="108"/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26928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53820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67248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40356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80712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100872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1440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1.75" customHeight="1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3.25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32" defaultRowHeight="12.75" outlineLevelRow="1" x14ac:dyDescent="0.25"/>
  <cols>
    <col min="1" max="1" width="32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32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47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21600</v>
      </c>
      <c r="G8" s="16">
        <f>H8*1.1</f>
        <v>19800</v>
      </c>
      <c r="H8" s="16">
        <v>18000</v>
      </c>
      <c r="I8" s="16">
        <f>H8*0.75</f>
        <v>13500</v>
      </c>
      <c r="J8" s="16">
        <f>H8*0.5</f>
        <v>9000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30240</v>
      </c>
      <c r="G9" s="18">
        <f>H9*1.1</f>
        <v>27720.000000000004</v>
      </c>
      <c r="H9" s="18">
        <v>25200</v>
      </c>
      <c r="I9" s="18">
        <f>H9*0.75</f>
        <v>18900</v>
      </c>
      <c r="J9" s="18">
        <f>H9*0.5</f>
        <v>12600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5760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8640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720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1008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4680 до 93600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4680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9360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14040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18720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23400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28080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32760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37440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42120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46800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51480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56160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60840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65520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70200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74880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79560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84240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88920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93600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7920 до 100620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7920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12240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11700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16380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21060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25740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30420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35100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39780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44460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49140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53820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58500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63180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67860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72540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77220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81900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86580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91260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95940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100620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24480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3240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3600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2160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18000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7200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19800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24480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3060 до 54000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8640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864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2160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12600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5760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12240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30600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36720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15120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9000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15120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54000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3060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10800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7200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19800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36000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5400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9000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18000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8640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17280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43200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51840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21600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12960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21600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40" t="s">
        <v>204</v>
      </c>
      <c r="C104" s="141"/>
      <c r="D104" s="141"/>
      <c r="E104" s="142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28080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50400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14256</v>
      </c>
      <c r="G113" s="42">
        <f>H113*1.1</f>
        <v>13068.000000000002</v>
      </c>
      <c r="H113" s="42">
        <v>11880</v>
      </c>
      <c r="I113" s="42">
        <f>H113*0.75</f>
        <v>8910</v>
      </c>
      <c r="J113" s="43">
        <f>H113*0.5</f>
        <v>5940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18000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7920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20736</v>
      </c>
      <c r="G116" s="42">
        <f>H116*1.1</f>
        <v>19008</v>
      </c>
      <c r="H116" s="42">
        <v>17280</v>
      </c>
      <c r="I116" s="42">
        <f>H116*0.75</f>
        <v>12960</v>
      </c>
      <c r="J116" s="43">
        <f>H116*0.5</f>
        <v>8640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25200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11520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38"/>
      <c r="F119" s="26">
        <f>H119*1.2</f>
        <v>31104</v>
      </c>
      <c r="G119" s="26">
        <f>H119*1.1</f>
        <v>28512.000000000004</v>
      </c>
      <c r="H119" s="26">
        <v>25920</v>
      </c>
      <c r="I119" s="26">
        <f>H119*0.75</f>
        <v>19440</v>
      </c>
      <c r="J119" s="26">
        <f>H119*0.5</f>
        <v>12960</v>
      </c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26280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52560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65880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39600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78840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98640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1440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3.25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9"/>
  <sheetViews>
    <sheetView view="pageBreakPreview" topLeftCell="B1" zoomScale="65" zoomScaleNormal="60" zoomScaleSheetLayoutView="65" workbookViewId="0">
      <pane ySplit="4" topLeftCell="A6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7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48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53568</v>
      </c>
      <c r="G8" s="16">
        <f>H8*1.1</f>
        <v>49104.000000000007</v>
      </c>
      <c r="H8" s="16">
        <v>44640</v>
      </c>
      <c r="I8" s="16">
        <f>H8*0.75</f>
        <v>33480</v>
      </c>
      <c r="J8" s="16">
        <f>H8*0.5</f>
        <v>22320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75168</v>
      </c>
      <c r="G9" s="18">
        <f>H9*1.1</f>
        <v>68904</v>
      </c>
      <c r="H9" s="18">
        <v>62640</v>
      </c>
      <c r="I9" s="18">
        <f>H9*0.75</f>
        <v>46980</v>
      </c>
      <c r="J9" s="18">
        <f>H9*0.5</f>
        <v>31320</v>
      </c>
    </row>
    <row r="10" spans="1:10" ht="24" customHeight="1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12240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17280</v>
      </c>
      <c r="G12" s="185"/>
      <c r="H12" s="185"/>
      <c r="I12" s="185"/>
      <c r="J12" s="186"/>
    </row>
    <row r="13" spans="1:10" ht="24" customHeight="1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1800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2520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12240 до 465120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12240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24480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48960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73440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97920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122400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146880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171360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195840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220320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244800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269280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293760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318240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342720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367200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391680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416160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440640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465120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14400 до 501840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14400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21600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36720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61200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85680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110160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134640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159120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183600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208080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232560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257040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281520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306000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330480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354960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379440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403920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428400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452880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477360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501840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92160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8640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15120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4680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92160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18000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54720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39600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3060 до 144000</v>
      </c>
      <c r="G73" s="278"/>
      <c r="H73" s="278"/>
      <c r="I73" s="278"/>
      <c r="J73" s="279"/>
    </row>
    <row r="74" spans="1:10" ht="24" customHeight="1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43200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4320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21600</v>
      </c>
      <c r="G77" s="136"/>
      <c r="H77" s="136"/>
      <c r="I77" s="136"/>
      <c r="J77" s="137"/>
    </row>
    <row r="78" spans="1:10" ht="24" customHeight="1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43200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48600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76320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61200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73440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48600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91800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99360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144000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3060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20160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16560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79200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27360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7200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30600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27000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60480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68400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107280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85680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102816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68400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128880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139680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110880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38880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32832</v>
      </c>
      <c r="G113" s="42">
        <f>H113*1.1</f>
        <v>30096.000000000004</v>
      </c>
      <c r="H113" s="42">
        <v>27360</v>
      </c>
      <c r="I113" s="42">
        <f>H113*0.75</f>
        <v>20520</v>
      </c>
      <c r="J113" s="43">
        <f>H113*0.5</f>
        <v>13680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18720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291</v>
      </c>
      <c r="C115" s="104"/>
      <c r="D115" s="104"/>
      <c r="E115" s="105"/>
      <c r="F115" s="106">
        <v>21240</v>
      </c>
      <c r="G115" s="107"/>
      <c r="H115" s="107"/>
      <c r="I115" s="107"/>
      <c r="J115" s="108"/>
    </row>
    <row r="116" spans="1:10" ht="36" customHeight="1" x14ac:dyDescent="0.25">
      <c r="A116" s="7" t="s">
        <v>111</v>
      </c>
      <c r="B116" s="103" t="s">
        <v>215</v>
      </c>
      <c r="C116" s="104"/>
      <c r="D116" s="104"/>
      <c r="E116" s="105"/>
      <c r="F116" s="106">
        <v>18720</v>
      </c>
      <c r="G116" s="107"/>
      <c r="H116" s="107"/>
      <c r="I116" s="107"/>
      <c r="J116" s="108"/>
    </row>
    <row r="117" spans="1:10" ht="36" customHeight="1" x14ac:dyDescent="0.25">
      <c r="A117" s="7" t="s">
        <v>113</v>
      </c>
      <c r="B117" s="103" t="s">
        <v>216</v>
      </c>
      <c r="C117" s="104"/>
      <c r="D117" s="104"/>
      <c r="E117" s="105"/>
      <c r="F117" s="41">
        <f>H117*1.2</f>
        <v>46656</v>
      </c>
      <c r="G117" s="42">
        <f>H117*1.1</f>
        <v>42768</v>
      </c>
      <c r="H117" s="42">
        <v>38880</v>
      </c>
      <c r="I117" s="42">
        <f>H117*0.75</f>
        <v>29160</v>
      </c>
      <c r="J117" s="43">
        <f>H117*0.5</f>
        <v>19440</v>
      </c>
    </row>
    <row r="118" spans="1:10" ht="36" customHeight="1" x14ac:dyDescent="0.25">
      <c r="A118" s="7" t="s">
        <v>113</v>
      </c>
      <c r="B118" s="103" t="s">
        <v>217</v>
      </c>
      <c r="C118" s="104"/>
      <c r="D118" s="104"/>
      <c r="E118" s="105"/>
      <c r="F118" s="106">
        <v>26640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293</v>
      </c>
      <c r="C119" s="104"/>
      <c r="D119" s="104"/>
      <c r="E119" s="105"/>
      <c r="F119" s="106">
        <v>30240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103" t="s">
        <v>218</v>
      </c>
      <c r="C120" s="104"/>
      <c r="D120" s="104"/>
      <c r="E120" s="105"/>
      <c r="F120" s="106">
        <v>26640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219</v>
      </c>
      <c r="C121" s="104"/>
      <c r="D121" s="104"/>
      <c r="E121" s="138"/>
      <c r="F121" s="26">
        <f>H121*1.2</f>
        <v>50976</v>
      </c>
      <c r="G121" s="26">
        <f>H121*1.1</f>
        <v>46728.000000000007</v>
      </c>
      <c r="H121" s="26">
        <v>42480</v>
      </c>
      <c r="I121" s="26">
        <f>H121*0.75</f>
        <v>31860</v>
      </c>
      <c r="J121" s="26">
        <f>H121*0.5</f>
        <v>21240</v>
      </c>
    </row>
    <row r="122" spans="1:10" ht="54" customHeight="1" thickBot="1" x14ac:dyDescent="0.3">
      <c r="A122" s="7"/>
      <c r="B122" s="112" t="s">
        <v>220</v>
      </c>
      <c r="C122" s="113"/>
      <c r="D122" s="113"/>
      <c r="E122" s="114"/>
      <c r="F122" s="115"/>
      <c r="G122" s="116"/>
      <c r="H122" s="116"/>
      <c r="I122" s="116"/>
      <c r="J122" s="117"/>
    </row>
    <row r="123" spans="1:10" ht="36" customHeight="1" x14ac:dyDescent="0.25">
      <c r="A123" s="7"/>
      <c r="B123" s="118" t="s">
        <v>221</v>
      </c>
      <c r="C123" s="119"/>
      <c r="D123" s="119"/>
      <c r="E123" s="120"/>
      <c r="F123" s="121">
        <v>60480</v>
      </c>
      <c r="G123" s="122"/>
      <c r="H123" s="122"/>
      <c r="I123" s="122"/>
      <c r="J123" s="123"/>
    </row>
    <row r="124" spans="1:10" ht="36" customHeight="1" x14ac:dyDescent="0.25">
      <c r="A124" s="7"/>
      <c r="B124" s="103" t="s">
        <v>222</v>
      </c>
      <c r="C124" s="104"/>
      <c r="D124" s="104"/>
      <c r="E124" s="105"/>
      <c r="F124" s="106">
        <v>120960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223</v>
      </c>
      <c r="C125" s="104"/>
      <c r="D125" s="104"/>
      <c r="E125" s="105"/>
      <c r="F125" s="106">
        <v>151200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224</v>
      </c>
      <c r="C126" s="104"/>
      <c r="D126" s="104"/>
      <c r="E126" s="105"/>
      <c r="F126" s="106">
        <v>2160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225</v>
      </c>
      <c r="C127" s="104"/>
      <c r="D127" s="104"/>
      <c r="E127" s="105"/>
      <c r="F127" s="106">
        <v>90720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226</v>
      </c>
      <c r="C128" s="104"/>
      <c r="D128" s="104"/>
      <c r="E128" s="105"/>
      <c r="F128" s="106">
        <v>181440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227</v>
      </c>
      <c r="C129" s="104"/>
      <c r="D129" s="104"/>
      <c r="E129" s="105"/>
      <c r="F129" s="106">
        <v>226800</v>
      </c>
      <c r="G129" s="107"/>
      <c r="H129" s="107"/>
      <c r="I129" s="107"/>
      <c r="J129" s="108"/>
    </row>
    <row r="130" spans="1:10" ht="36" customHeight="1" thickBot="1" x14ac:dyDescent="0.3">
      <c r="A130" s="7"/>
      <c r="B130" s="109" t="s">
        <v>228</v>
      </c>
      <c r="C130" s="110"/>
      <c r="D130" s="110"/>
      <c r="E130" s="111"/>
      <c r="F130" s="94">
        <v>2880</v>
      </c>
      <c r="G130" s="95"/>
      <c r="H130" s="95"/>
      <c r="I130" s="95"/>
      <c r="J130" s="96"/>
    </row>
    <row r="131" spans="1:10" ht="36" customHeight="1" x14ac:dyDescent="0.25">
      <c r="A131" s="7"/>
      <c r="B131" s="304" t="s">
        <v>208</v>
      </c>
      <c r="C131" s="305"/>
      <c r="D131" s="305"/>
      <c r="E131" s="305"/>
      <c r="F131" s="305"/>
      <c r="G131" s="305"/>
      <c r="H131" s="305"/>
      <c r="I131" s="305"/>
      <c r="J131" s="306"/>
    </row>
    <row r="132" spans="1:10" ht="36" customHeight="1" thickBot="1" x14ac:dyDescent="0.3">
      <c r="A132" s="7"/>
      <c r="B132" s="329" t="s">
        <v>229</v>
      </c>
      <c r="C132" s="329"/>
      <c r="D132" s="329"/>
      <c r="E132" s="329"/>
      <c r="F132" s="318">
        <v>90</v>
      </c>
      <c r="G132" s="318"/>
      <c r="H132" s="318"/>
      <c r="I132" s="318"/>
      <c r="J132" s="319"/>
    </row>
    <row r="133" spans="1:10" ht="24" customHeight="1" thickBot="1" x14ac:dyDescent="0.3">
      <c r="A133" s="7"/>
      <c r="B133" s="97"/>
      <c r="C133" s="98"/>
      <c r="D133" s="98"/>
      <c r="E133" s="99"/>
      <c r="F133" s="100"/>
      <c r="G133" s="101"/>
      <c r="H133" s="101"/>
      <c r="I133" s="101"/>
      <c r="J133" s="102"/>
    </row>
    <row r="134" spans="1:10" ht="23.25" x14ac:dyDescent="0.25">
      <c r="A134" s="7"/>
      <c r="B134" s="27"/>
      <c r="C134" s="28"/>
      <c r="D134" s="28"/>
      <c r="E134" s="28"/>
      <c r="F134" s="29"/>
      <c r="G134" s="29"/>
      <c r="H134" s="29"/>
      <c r="I134" s="29"/>
      <c r="J134" s="29"/>
    </row>
    <row r="135" spans="1:10" ht="56.25" customHeight="1" x14ac:dyDescent="0.25">
      <c r="A135" s="7"/>
      <c r="B135" s="85" t="s">
        <v>274</v>
      </c>
      <c r="C135" s="85"/>
      <c r="D135" s="85"/>
      <c r="E135" s="85"/>
      <c r="F135" s="85"/>
      <c r="G135" s="85"/>
      <c r="H135" s="85"/>
      <c r="I135" s="85"/>
      <c r="J135" s="85"/>
    </row>
    <row r="136" spans="1:10" ht="41.25" customHeight="1" x14ac:dyDescent="0.25">
      <c r="A136" s="7"/>
      <c r="B136" s="85" t="s">
        <v>231</v>
      </c>
      <c r="C136" s="85"/>
      <c r="D136" s="85"/>
      <c r="E136" s="85"/>
      <c r="F136" s="85"/>
      <c r="G136" s="85"/>
      <c r="H136" s="85"/>
      <c r="I136" s="85"/>
      <c r="J136" s="85"/>
    </row>
    <row r="137" spans="1:10" ht="21" x14ac:dyDescent="0.25">
      <c r="A137" s="7" t="s">
        <v>113</v>
      </c>
      <c r="B137" s="86" t="s">
        <v>278</v>
      </c>
      <c r="C137" s="86"/>
      <c r="D137" s="86"/>
      <c r="E137" s="86"/>
      <c r="F137" s="86"/>
      <c r="G137" s="86"/>
      <c r="H137" s="86"/>
      <c r="I137" s="86"/>
      <c r="J137" s="86"/>
    </row>
    <row r="138" spans="1:10" ht="42" customHeight="1" x14ac:dyDescent="0.25">
      <c r="A138" s="7"/>
      <c r="B138" s="87" t="s">
        <v>233</v>
      </c>
      <c r="C138" s="87"/>
      <c r="D138" s="87"/>
      <c r="E138" s="87"/>
      <c r="F138" s="87"/>
      <c r="G138" s="87"/>
      <c r="H138" s="87"/>
      <c r="I138" s="87"/>
      <c r="J138" s="87"/>
    </row>
    <row r="139" spans="1:10" ht="21" x14ac:dyDescent="0.25">
      <c r="A139" s="7"/>
    </row>
  </sheetData>
  <sheetProtection selectLockedCells="1" selectUnlockedCells="1"/>
  <mergeCells count="257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B122:E122"/>
    <mergeCell ref="F122:J122"/>
    <mergeCell ref="B115:E115"/>
    <mergeCell ref="F115:J115"/>
    <mergeCell ref="B116:E116"/>
    <mergeCell ref="F116:J116"/>
    <mergeCell ref="B117:E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3:E133"/>
    <mergeCell ref="F133:J133"/>
    <mergeCell ref="B135:J135"/>
    <mergeCell ref="B136:J136"/>
    <mergeCell ref="B137:J137"/>
    <mergeCell ref="B138:J138"/>
    <mergeCell ref="B129:E129"/>
    <mergeCell ref="F129:J129"/>
    <mergeCell ref="B130:E130"/>
    <mergeCell ref="F130:J130"/>
    <mergeCell ref="B131:J131"/>
    <mergeCell ref="B132:E132"/>
    <mergeCell ref="F132:J13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50" zoomScaleNormal="60" zoomScaleSheetLayoutView="50" workbookViewId="0">
      <pane ySplit="4" topLeftCell="A56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16.710937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6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37411.199999999997</v>
      </c>
      <c r="G8" s="16">
        <f>H8*1.1</f>
        <v>34293.600000000006</v>
      </c>
      <c r="H8" s="16">
        <v>31176</v>
      </c>
      <c r="I8" s="16">
        <f>H8*0.75</f>
        <v>23382</v>
      </c>
      <c r="J8" s="16">
        <f>H8*0.5</f>
        <v>15588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52704</v>
      </c>
      <c r="G9" s="18">
        <f>H9*1.1</f>
        <v>48312.000000000007</v>
      </c>
      <c r="H9" s="18">
        <v>43920</v>
      </c>
      <c r="I9" s="18">
        <f>H9*0.75</f>
        <v>32940</v>
      </c>
      <c r="J9" s="18">
        <f>H9*0.5</f>
        <v>21960</v>
      </c>
    </row>
    <row r="10" spans="1:10" ht="24" customHeight="1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11700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16560</v>
      </c>
      <c r="G12" s="185"/>
      <c r="H12" s="185"/>
      <c r="I12" s="185"/>
      <c r="J12" s="186"/>
    </row>
    <row r="13" spans="1:10" ht="24" customHeight="1" thickBot="1" x14ac:dyDescent="0.3">
      <c r="B13" s="97"/>
      <c r="C13" s="98"/>
      <c r="D13" s="98"/>
      <c r="E13" s="99"/>
      <c r="F13" s="100"/>
      <c r="G13" s="101"/>
      <c r="H13" s="101"/>
      <c r="I13" s="101"/>
      <c r="J13" s="102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2556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3600</v>
      </c>
      <c r="G15" s="107"/>
      <c r="H15" s="107"/>
      <c r="I15" s="107"/>
      <c r="J15" s="108"/>
    </row>
    <row r="16" spans="1:10" ht="24" customHeight="1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5976 до 119520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5976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11952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17928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23904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29880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35856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41832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47808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53784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59760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65736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71712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77688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83664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89640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95616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101592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107568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113544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119520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8856 до 128484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8856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13104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14940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20916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26892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32868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38844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44820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50796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56772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62748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68724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74700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80676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86652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92628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98604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104580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110556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116532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122508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128484</v>
      </c>
      <c r="G60" s="107"/>
      <c r="H60" s="107"/>
      <c r="I60" s="107"/>
      <c r="J60" s="108"/>
    </row>
    <row r="61" spans="2:10" ht="32.25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1800 до 31500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6588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16308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2052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31500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6048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25488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1800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1800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3600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5400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25488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3024 до 74700</v>
      </c>
      <c r="G73" s="278"/>
      <c r="H73" s="278"/>
      <c r="I73" s="278"/>
      <c r="J73" s="279"/>
    </row>
    <row r="74" spans="1:10" ht="24" outlineLevel="1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outlineLevel="1" x14ac:dyDescent="0.25">
      <c r="B75" s="103" t="s">
        <v>176</v>
      </c>
      <c r="C75" s="104"/>
      <c r="D75" s="104"/>
      <c r="E75" s="105"/>
      <c r="F75" s="106">
        <v>21600</v>
      </c>
      <c r="G75" s="107"/>
      <c r="H75" s="107"/>
      <c r="I75" s="107"/>
      <c r="J75" s="108"/>
    </row>
    <row r="76" spans="1:10" ht="36" customHeight="1" outlineLevel="1" x14ac:dyDescent="0.25">
      <c r="B76" s="132" t="s">
        <v>177</v>
      </c>
      <c r="C76" s="133"/>
      <c r="D76" s="133"/>
      <c r="E76" s="134"/>
      <c r="F76" s="135">
        <v>2160</v>
      </c>
      <c r="G76" s="136"/>
      <c r="H76" s="136"/>
      <c r="I76" s="136"/>
      <c r="J76" s="137"/>
    </row>
    <row r="77" spans="1:10" ht="36" customHeight="1" outlineLevel="1" thickBot="1" x14ac:dyDescent="0.3">
      <c r="B77" s="132" t="s">
        <v>178</v>
      </c>
      <c r="C77" s="133"/>
      <c r="D77" s="133"/>
      <c r="E77" s="134"/>
      <c r="F77" s="135">
        <v>5400</v>
      </c>
      <c r="G77" s="136"/>
      <c r="H77" s="136"/>
      <c r="I77" s="136"/>
      <c r="J77" s="137"/>
    </row>
    <row r="78" spans="1:10" ht="24" outlineLevel="1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outlineLevel="1" x14ac:dyDescent="0.25">
      <c r="A79" s="7" t="s">
        <v>111</v>
      </c>
      <c r="B79" s="118" t="s">
        <v>179</v>
      </c>
      <c r="C79" s="119"/>
      <c r="D79" s="119"/>
      <c r="E79" s="120"/>
      <c r="F79" s="121">
        <v>28332</v>
      </c>
      <c r="G79" s="122"/>
      <c r="H79" s="122"/>
      <c r="I79" s="122"/>
      <c r="J79" s="123"/>
    </row>
    <row r="80" spans="1:10" ht="36" customHeight="1" outlineLevel="1" x14ac:dyDescent="0.25">
      <c r="A80" s="7" t="s">
        <v>111</v>
      </c>
      <c r="B80" s="140" t="s">
        <v>180</v>
      </c>
      <c r="C80" s="141"/>
      <c r="D80" s="141"/>
      <c r="E80" s="142"/>
      <c r="F80" s="106">
        <v>24120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24120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42390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50868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14868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18072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26928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 t="s">
        <v>187</v>
      </c>
      <c r="D87" s="104" t="s">
        <v>187</v>
      </c>
      <c r="E87" s="105" t="s">
        <v>187</v>
      </c>
      <c r="F87" s="106">
        <v>74700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13860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10908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59472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5688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7560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57060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21060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40320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33840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33840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59760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71712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20880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25920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38160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83520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8640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outlineLevel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21081.599999999999</v>
      </c>
      <c r="G113" s="42">
        <f>H113*1.1</f>
        <v>19324.800000000003</v>
      </c>
      <c r="H113" s="42">
        <v>17568</v>
      </c>
      <c r="I113" s="42">
        <f>H113*0.75</f>
        <v>13176</v>
      </c>
      <c r="J113" s="43">
        <f>H113*0.5</f>
        <v>8784</v>
      </c>
    </row>
    <row r="114" spans="1:10" ht="36" customHeight="1" outlineLevel="1" x14ac:dyDescent="0.25">
      <c r="A114" s="7" t="s">
        <v>111</v>
      </c>
      <c r="B114" s="103" t="s">
        <v>214</v>
      </c>
      <c r="C114" s="104"/>
      <c r="D114" s="104"/>
      <c r="E114" s="105"/>
      <c r="F114" s="106">
        <v>19908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12492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30240</v>
      </c>
      <c r="G116" s="42">
        <f>H116*1.1</f>
        <v>27720.000000000004</v>
      </c>
      <c r="H116" s="42">
        <v>25200</v>
      </c>
      <c r="I116" s="42">
        <f>H116*0.75</f>
        <v>18900</v>
      </c>
      <c r="J116" s="43">
        <f>H116*0.5</f>
        <v>12600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28080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18000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38"/>
      <c r="F119" s="26">
        <f>H119*1.2</f>
        <v>21081.599999999999</v>
      </c>
      <c r="G119" s="26">
        <f>H119*1.1</f>
        <v>19324.800000000003</v>
      </c>
      <c r="H119" s="26">
        <v>17568</v>
      </c>
      <c r="I119" s="26">
        <f>H119*0.75</f>
        <v>13176</v>
      </c>
      <c r="J119" s="26">
        <f>H119*0.5</f>
        <v>8784</v>
      </c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37188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74340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93096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1440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55944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111528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139464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1800</v>
      </c>
      <c r="G128" s="95"/>
      <c r="H128" s="95"/>
      <c r="I128" s="95"/>
      <c r="J128" s="96"/>
    </row>
    <row r="129" spans="1:10" ht="22.5" customHeight="1" thickBot="1" x14ac:dyDescent="0.3">
      <c r="A129" s="7" t="s">
        <v>111</v>
      </c>
      <c r="B129" s="88" t="s">
        <v>208</v>
      </c>
      <c r="C129" s="89"/>
      <c r="D129" s="89"/>
      <c r="E129" s="89"/>
      <c r="F129" s="89"/>
      <c r="G129" s="89"/>
      <c r="H129" s="89"/>
      <c r="I129" s="89"/>
      <c r="J129" s="90"/>
    </row>
    <row r="130" spans="1:10" ht="36" customHeight="1" thickBot="1" x14ac:dyDescent="0.3">
      <c r="B130" s="178" t="s">
        <v>229</v>
      </c>
      <c r="C130" s="179"/>
      <c r="D130" s="179"/>
      <c r="E130" s="180"/>
      <c r="F130" s="181">
        <v>90</v>
      </c>
      <c r="G130" s="182"/>
      <c r="H130" s="182"/>
      <c r="I130" s="182"/>
      <c r="J130" s="183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s="30" customFormat="1" ht="67.5" customHeight="1" x14ac:dyDescent="0.25">
      <c r="A133" s="7"/>
      <c r="B133" s="85" t="s">
        <v>230</v>
      </c>
      <c r="C133" s="85"/>
      <c r="D133" s="85"/>
      <c r="E133" s="85"/>
      <c r="F133" s="85"/>
      <c r="G133" s="85"/>
      <c r="H133" s="85"/>
      <c r="I133" s="85"/>
      <c r="J133" s="85"/>
    </row>
    <row r="134" spans="1:10" s="30" customFormat="1" ht="40.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s="31" customFormat="1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s="32" customFormat="1" ht="40.5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/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51"/>
  <sheetViews>
    <sheetView view="pageBreakPreview" zoomScale="50" zoomScaleNormal="60" zoomScaleSheetLayoutView="50" workbookViewId="0">
      <pane ySplit="4" topLeftCell="A5" activePane="bottomLeft" state="frozen"/>
      <selection activeCell="B11" sqref="B11:E11"/>
      <selection pane="bottomLeft" sqref="A1:A1048576"/>
    </sheetView>
  </sheetViews>
  <sheetFormatPr defaultColWidth="31.7109375" defaultRowHeight="12.75" outlineLevelRow="1" x14ac:dyDescent="0.25"/>
  <cols>
    <col min="1" max="1" width="31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31.710937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49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67132.800000000003</v>
      </c>
      <c r="G8" s="16">
        <f>H8*1.1</f>
        <v>61538.400000000001</v>
      </c>
      <c r="H8" s="16">
        <v>55944</v>
      </c>
      <c r="I8" s="16">
        <f>H8*0.75</f>
        <v>41958</v>
      </c>
      <c r="J8" s="16">
        <f>H8*0.5</f>
        <v>27972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110851.2</v>
      </c>
      <c r="G9" s="18">
        <f>H9*1.1</f>
        <v>101613.6</v>
      </c>
      <c r="H9" s="18">
        <v>92376</v>
      </c>
      <c r="I9" s="18">
        <f>H9*0.75</f>
        <v>69282</v>
      </c>
      <c r="J9" s="18">
        <f>H9*0.5</f>
        <v>46188</v>
      </c>
    </row>
    <row r="10" spans="1:10" ht="27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77565.599999999991</v>
      </c>
      <c r="G11" s="16">
        <f>H11*1.1</f>
        <v>71101.8</v>
      </c>
      <c r="H11" s="16">
        <v>64638</v>
      </c>
      <c r="I11" s="16">
        <f>H11*0.75</f>
        <v>48478.5</v>
      </c>
      <c r="J11" s="16">
        <f>H11*0.5</f>
        <v>32319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128044.79999999999</v>
      </c>
      <c r="G12" s="18">
        <f>H12*1.1</f>
        <v>117374.40000000001</v>
      </c>
      <c r="H12" s="18">
        <v>106704</v>
      </c>
      <c r="I12" s="18">
        <f>H12*0.75</f>
        <v>80028</v>
      </c>
      <c r="J12" s="18">
        <f>H12*0.5</f>
        <v>53352</v>
      </c>
    </row>
    <row r="13" spans="1:10" ht="24" customHeight="1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13788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23040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1134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1872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"&amp;MIN(F21:F45)&amp;" до "&amp;MAX(F21:F45)</f>
        <v>Цена от 13230 до 330750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13230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26460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39690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52920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66150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79380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92610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105840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119070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132300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145530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158760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171990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185220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198450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211680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224910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238140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251370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264600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277830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291060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304290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317520</v>
      </c>
      <c r="G44" s="107"/>
      <c r="H44" s="107"/>
      <c r="I44" s="107"/>
      <c r="J44" s="108"/>
    </row>
    <row r="45" spans="1:10" ht="36" customHeight="1" outlineLevel="1" thickBot="1" x14ac:dyDescent="0.3">
      <c r="A45" s="7"/>
      <c r="B45" s="140" t="s">
        <v>268</v>
      </c>
      <c r="C45" s="138"/>
      <c r="D45" s="138"/>
      <c r="E45" s="105"/>
      <c r="F45" s="106">
        <v>330750</v>
      </c>
      <c r="G45" s="107"/>
      <c r="H45" s="107"/>
      <c r="I45" s="107"/>
      <c r="J45" s="108"/>
    </row>
    <row r="46" spans="1:10" ht="36" customHeight="1" thickBot="1" x14ac:dyDescent="0.3">
      <c r="A46" s="7"/>
      <c r="B46" s="149" t="s">
        <v>140</v>
      </c>
      <c r="C46" s="150"/>
      <c r="D46" s="150"/>
      <c r="E46" s="151"/>
      <c r="F46" s="152" t="str">
        <f>"Цена от "&amp;MIN(F47:F68)&amp;" до "&amp;MAX(F47:F68)</f>
        <v>Цена от 15660 до 284445</v>
      </c>
      <c r="G46" s="153"/>
      <c r="H46" s="153"/>
      <c r="I46" s="153"/>
      <c r="J46" s="154"/>
    </row>
    <row r="47" spans="1:10" ht="36" customHeight="1" outlineLevel="1" x14ac:dyDescent="0.25">
      <c r="A47" s="7"/>
      <c r="B47" s="129" t="s">
        <v>141</v>
      </c>
      <c r="C47" s="155"/>
      <c r="D47" s="155"/>
      <c r="E47" s="156"/>
      <c r="F47" s="157">
        <v>15660</v>
      </c>
      <c r="G47" s="158"/>
      <c r="H47" s="158"/>
      <c r="I47" s="158"/>
      <c r="J47" s="159"/>
    </row>
    <row r="48" spans="1:10" ht="36" customHeight="1" outlineLevel="1" x14ac:dyDescent="0.25">
      <c r="A48" s="7"/>
      <c r="B48" s="140" t="s">
        <v>142</v>
      </c>
      <c r="C48" s="138"/>
      <c r="D48" s="138"/>
      <c r="E48" s="105"/>
      <c r="F48" s="106">
        <v>23220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143</v>
      </c>
      <c r="C49" s="138"/>
      <c r="D49" s="138"/>
      <c r="E49" s="105"/>
      <c r="F49" s="106">
        <v>33075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144</v>
      </c>
      <c r="C50" s="138"/>
      <c r="D50" s="138"/>
      <c r="E50" s="105"/>
      <c r="F50" s="106">
        <v>46305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145</v>
      </c>
      <c r="C51" s="138"/>
      <c r="D51" s="138"/>
      <c r="E51" s="105"/>
      <c r="F51" s="106">
        <v>59535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146</v>
      </c>
      <c r="C52" s="138"/>
      <c r="D52" s="138"/>
      <c r="E52" s="105"/>
      <c r="F52" s="106">
        <v>72765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147</v>
      </c>
      <c r="C53" s="138"/>
      <c r="D53" s="138"/>
      <c r="E53" s="105"/>
      <c r="F53" s="106">
        <v>85995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148</v>
      </c>
      <c r="C54" s="138"/>
      <c r="D54" s="138"/>
      <c r="E54" s="105"/>
      <c r="F54" s="106">
        <v>99225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149</v>
      </c>
      <c r="C55" s="138"/>
      <c r="D55" s="138"/>
      <c r="E55" s="105"/>
      <c r="F55" s="106">
        <v>112455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150</v>
      </c>
      <c r="C56" s="138"/>
      <c r="D56" s="138"/>
      <c r="E56" s="105"/>
      <c r="F56" s="106">
        <v>125685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151</v>
      </c>
      <c r="C57" s="138"/>
      <c r="D57" s="138"/>
      <c r="E57" s="105"/>
      <c r="F57" s="106">
        <v>138915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152</v>
      </c>
      <c r="C58" s="138"/>
      <c r="D58" s="138"/>
      <c r="E58" s="105"/>
      <c r="F58" s="106">
        <v>152145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153</v>
      </c>
      <c r="C59" s="138"/>
      <c r="D59" s="138"/>
      <c r="E59" s="105"/>
      <c r="F59" s="106">
        <v>165375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154</v>
      </c>
      <c r="C60" s="138"/>
      <c r="D60" s="138"/>
      <c r="E60" s="105"/>
      <c r="F60" s="106">
        <v>178605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155</v>
      </c>
      <c r="C61" s="138"/>
      <c r="D61" s="138"/>
      <c r="E61" s="105"/>
      <c r="F61" s="106">
        <v>191835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156</v>
      </c>
      <c r="C62" s="138"/>
      <c r="D62" s="138"/>
      <c r="E62" s="105"/>
      <c r="F62" s="106">
        <v>205065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157</v>
      </c>
      <c r="C63" s="138"/>
      <c r="D63" s="138"/>
      <c r="E63" s="105"/>
      <c r="F63" s="106">
        <v>218295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158</v>
      </c>
      <c r="C64" s="138"/>
      <c r="D64" s="138"/>
      <c r="E64" s="105"/>
      <c r="F64" s="106">
        <v>231525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159</v>
      </c>
      <c r="C65" s="138"/>
      <c r="D65" s="138"/>
      <c r="E65" s="105"/>
      <c r="F65" s="106">
        <v>244755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160</v>
      </c>
      <c r="C66" s="138"/>
      <c r="D66" s="138"/>
      <c r="E66" s="105"/>
      <c r="F66" s="106">
        <v>257985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161</v>
      </c>
      <c r="C67" s="138"/>
      <c r="D67" s="138"/>
      <c r="E67" s="105"/>
      <c r="F67" s="106">
        <v>271215</v>
      </c>
      <c r="G67" s="107"/>
      <c r="H67" s="107"/>
      <c r="I67" s="107"/>
      <c r="J67" s="108"/>
    </row>
    <row r="68" spans="1:10" ht="36" customHeight="1" outlineLevel="1" thickBot="1" x14ac:dyDescent="0.3">
      <c r="A68" s="7"/>
      <c r="B68" s="140" t="s">
        <v>162</v>
      </c>
      <c r="C68" s="138"/>
      <c r="D68" s="138"/>
      <c r="E68" s="105"/>
      <c r="F68" s="106">
        <v>284445</v>
      </c>
      <c r="G68" s="107"/>
      <c r="H68" s="107"/>
      <c r="I68" s="107"/>
      <c r="J68" s="108"/>
    </row>
    <row r="69" spans="1:10" ht="36" customHeight="1" thickBot="1" x14ac:dyDescent="0.3">
      <c r="A69" s="7"/>
      <c r="B69" s="149" t="s">
        <v>163</v>
      </c>
      <c r="C69" s="150"/>
      <c r="D69" s="150"/>
      <c r="E69" s="151"/>
      <c r="F69" s="152" t="str">
        <f>"Цена от "&amp;MIN(F70:F80)&amp;" до "&amp;MAX(F70:F80)</f>
        <v>Цена от 2340 до 66708</v>
      </c>
      <c r="G69" s="153"/>
      <c r="H69" s="153"/>
      <c r="I69" s="153"/>
      <c r="J69" s="154"/>
    </row>
    <row r="70" spans="1:10" ht="36" customHeight="1" x14ac:dyDescent="0.25">
      <c r="A70" s="7"/>
      <c r="B70" s="103" t="s">
        <v>164</v>
      </c>
      <c r="C70" s="104"/>
      <c r="D70" s="104"/>
      <c r="E70" s="105"/>
      <c r="F70" s="106">
        <v>8694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165</v>
      </c>
      <c r="C71" s="104"/>
      <c r="D71" s="104"/>
      <c r="E71" s="105"/>
      <c r="F71" s="106">
        <v>66708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237</v>
      </c>
      <c r="C72" s="104"/>
      <c r="D72" s="104"/>
      <c r="E72" s="105"/>
      <c r="F72" s="106">
        <v>5040</v>
      </c>
      <c r="G72" s="107"/>
      <c r="H72" s="107"/>
      <c r="I72" s="107"/>
      <c r="J72" s="108"/>
    </row>
    <row r="73" spans="1:10" ht="36" customHeight="1" x14ac:dyDescent="0.25">
      <c r="A73" s="7"/>
      <c r="B73" s="118" t="s">
        <v>167</v>
      </c>
      <c r="C73" s="119"/>
      <c r="D73" s="119"/>
      <c r="E73" s="120"/>
      <c r="F73" s="121">
        <v>56340</v>
      </c>
      <c r="G73" s="122"/>
      <c r="H73" s="122"/>
      <c r="I73" s="122"/>
      <c r="J73" s="123"/>
    </row>
    <row r="74" spans="1:10" ht="36" customHeight="1" x14ac:dyDescent="0.25">
      <c r="A74" s="7"/>
      <c r="B74" s="103" t="s">
        <v>168</v>
      </c>
      <c r="C74" s="104"/>
      <c r="D74" s="104"/>
      <c r="E74" s="105"/>
      <c r="F74" s="106">
        <v>13140</v>
      </c>
      <c r="G74" s="107"/>
      <c r="H74" s="107"/>
      <c r="I74" s="107"/>
      <c r="J74" s="108"/>
    </row>
    <row r="75" spans="1:10" ht="36" customHeight="1" x14ac:dyDescent="0.25">
      <c r="A75" s="7"/>
      <c r="B75" s="103" t="s">
        <v>169</v>
      </c>
      <c r="C75" s="104"/>
      <c r="D75" s="104"/>
      <c r="E75" s="105"/>
      <c r="F75" s="106">
        <v>34740</v>
      </c>
      <c r="G75" s="107"/>
      <c r="H75" s="107"/>
      <c r="I75" s="107"/>
      <c r="J75" s="108"/>
    </row>
    <row r="76" spans="1:10" ht="36" customHeight="1" x14ac:dyDescent="0.25">
      <c r="A76" s="7"/>
      <c r="B76" s="103" t="s">
        <v>170</v>
      </c>
      <c r="C76" s="104"/>
      <c r="D76" s="104"/>
      <c r="E76" s="105"/>
      <c r="F76" s="106">
        <v>2340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171</v>
      </c>
      <c r="C77" s="104"/>
      <c r="D77" s="104"/>
      <c r="E77" s="105"/>
      <c r="F77" s="106">
        <v>2340</v>
      </c>
      <c r="G77" s="107"/>
      <c r="H77" s="107"/>
      <c r="I77" s="107"/>
      <c r="J77" s="108"/>
    </row>
    <row r="78" spans="1:10" ht="36" customHeight="1" x14ac:dyDescent="0.25">
      <c r="A78" s="7"/>
      <c r="B78" s="103" t="s">
        <v>172</v>
      </c>
      <c r="C78" s="104"/>
      <c r="D78" s="104"/>
      <c r="E78" s="105"/>
      <c r="F78" s="106">
        <v>4680</v>
      </c>
      <c r="G78" s="107"/>
      <c r="H78" s="107"/>
      <c r="I78" s="107"/>
      <c r="J78" s="108"/>
    </row>
    <row r="79" spans="1:10" ht="36" customHeight="1" x14ac:dyDescent="0.25">
      <c r="A79" s="7"/>
      <c r="B79" s="103" t="s">
        <v>173</v>
      </c>
      <c r="C79" s="104"/>
      <c r="D79" s="104"/>
      <c r="E79" s="105"/>
      <c r="F79" s="106">
        <v>7020</v>
      </c>
      <c r="G79" s="107"/>
      <c r="H79" s="107"/>
      <c r="I79" s="107"/>
      <c r="J79" s="108"/>
    </row>
    <row r="80" spans="1:10" ht="36" customHeight="1" thickBot="1" x14ac:dyDescent="0.3">
      <c r="A80" s="7"/>
      <c r="B80" s="103" t="s">
        <v>174</v>
      </c>
      <c r="C80" s="104"/>
      <c r="D80" s="104"/>
      <c r="E80" s="105"/>
      <c r="F80" s="106">
        <v>41940</v>
      </c>
      <c r="G80" s="107"/>
      <c r="H80" s="107"/>
      <c r="I80" s="107"/>
      <c r="J80" s="108"/>
    </row>
    <row r="81" spans="1:10" ht="54" customHeight="1" thickBot="1" x14ac:dyDescent="0.3">
      <c r="A81" s="7"/>
      <c r="B81" s="198" t="s">
        <v>238</v>
      </c>
      <c r="C81" s="199"/>
      <c r="D81" s="199"/>
      <c r="E81" s="200"/>
      <c r="F81" s="126" t="str">
        <f>"Цена от "&amp;MIN(F83,F87:F100)&amp;" до "&amp;MAX(F83,F87:F100)</f>
        <v>Цена от 3240 до 787140</v>
      </c>
      <c r="G81" s="127"/>
      <c r="H81" s="127"/>
      <c r="I81" s="127"/>
      <c r="J81" s="128"/>
    </row>
    <row r="82" spans="1:10" ht="24" customHeight="1" thickBot="1" x14ac:dyDescent="0.3">
      <c r="A82" s="7"/>
      <c r="B82" s="97"/>
      <c r="C82" s="98"/>
      <c r="D82" s="98"/>
      <c r="E82" s="99"/>
      <c r="F82" s="100"/>
      <c r="G82" s="101"/>
      <c r="H82" s="101"/>
      <c r="I82" s="101"/>
      <c r="J82" s="102"/>
    </row>
    <row r="83" spans="1:10" ht="36" customHeight="1" x14ac:dyDescent="0.25">
      <c r="A83" s="7"/>
      <c r="B83" s="103" t="s">
        <v>176</v>
      </c>
      <c r="C83" s="104"/>
      <c r="D83" s="104"/>
      <c r="E83" s="105"/>
      <c r="F83" s="106">
        <v>79344</v>
      </c>
      <c r="G83" s="107"/>
      <c r="H83" s="107"/>
      <c r="I83" s="107"/>
      <c r="J83" s="108"/>
    </row>
    <row r="84" spans="1:10" ht="36" customHeight="1" x14ac:dyDescent="0.25">
      <c r="A84" s="7"/>
      <c r="B84" s="132" t="s">
        <v>177</v>
      </c>
      <c r="C84" s="133"/>
      <c r="D84" s="133"/>
      <c r="E84" s="134"/>
      <c r="F84" s="106">
        <v>7934.4</v>
      </c>
      <c r="G84" s="107"/>
      <c r="H84" s="107"/>
      <c r="I84" s="107"/>
      <c r="J84" s="108"/>
    </row>
    <row r="85" spans="1:10" ht="36" customHeight="1" thickBot="1" x14ac:dyDescent="0.3">
      <c r="A85" s="7"/>
      <c r="B85" s="132" t="s">
        <v>178</v>
      </c>
      <c r="C85" s="133"/>
      <c r="D85" s="133"/>
      <c r="E85" s="134"/>
      <c r="F85" s="106">
        <v>19836</v>
      </c>
      <c r="G85" s="107"/>
      <c r="H85" s="107"/>
      <c r="I85" s="107"/>
      <c r="J85" s="108"/>
    </row>
    <row r="86" spans="1:10" ht="24" customHeight="1" thickBot="1" x14ac:dyDescent="0.3">
      <c r="A86" s="7"/>
      <c r="B86" s="97"/>
      <c r="C86" s="98"/>
      <c r="D86" s="98"/>
      <c r="E86" s="99"/>
      <c r="F86" s="100"/>
      <c r="G86" s="101"/>
      <c r="H86" s="101"/>
      <c r="I86" s="101"/>
      <c r="J86" s="102"/>
    </row>
    <row r="87" spans="1:10" ht="36" customHeight="1" x14ac:dyDescent="0.25">
      <c r="A87" s="7" t="s">
        <v>111</v>
      </c>
      <c r="B87" s="103" t="s">
        <v>179</v>
      </c>
      <c r="C87" s="104"/>
      <c r="D87" s="104"/>
      <c r="E87" s="105"/>
      <c r="F87" s="106">
        <v>81540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40" t="s">
        <v>180</v>
      </c>
      <c r="C88" s="141"/>
      <c r="D88" s="141"/>
      <c r="E88" s="142"/>
      <c r="F88" s="106">
        <v>31140</v>
      </c>
      <c r="G88" s="107"/>
      <c r="H88" s="107"/>
      <c r="I88" s="107"/>
      <c r="J88" s="108"/>
    </row>
    <row r="89" spans="1:10" ht="36" customHeight="1" x14ac:dyDescent="0.25">
      <c r="A89" s="7"/>
      <c r="B89" s="103" t="s">
        <v>290</v>
      </c>
      <c r="C89" s="104"/>
      <c r="D89" s="104"/>
      <c r="E89" s="105"/>
      <c r="F89" s="106">
        <v>787140</v>
      </c>
      <c r="G89" s="107"/>
      <c r="H89" s="107"/>
      <c r="I89" s="107"/>
      <c r="J89" s="108"/>
    </row>
    <row r="90" spans="1:10" ht="36" customHeight="1" x14ac:dyDescent="0.25">
      <c r="A90" s="7" t="s">
        <v>111</v>
      </c>
      <c r="B90" s="103" t="s">
        <v>181</v>
      </c>
      <c r="C90" s="104"/>
      <c r="D90" s="104"/>
      <c r="E90" s="105"/>
      <c r="F90" s="106">
        <v>124740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03" t="s">
        <v>182</v>
      </c>
      <c r="C91" s="104"/>
      <c r="D91" s="104"/>
      <c r="E91" s="105"/>
      <c r="F91" s="106">
        <v>52740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183</v>
      </c>
      <c r="C92" s="104"/>
      <c r="D92" s="104"/>
      <c r="E92" s="105"/>
      <c r="F92" s="106">
        <v>63288</v>
      </c>
      <c r="G92" s="107"/>
      <c r="H92" s="107"/>
      <c r="I92" s="107"/>
      <c r="J92" s="108"/>
    </row>
    <row r="93" spans="1:10" ht="36" customHeight="1" x14ac:dyDescent="0.25">
      <c r="A93" s="7" t="s">
        <v>111</v>
      </c>
      <c r="B93" s="103" t="s">
        <v>184</v>
      </c>
      <c r="C93" s="104"/>
      <c r="D93" s="104"/>
      <c r="E93" s="105"/>
      <c r="F93" s="106">
        <v>43740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03" t="s">
        <v>185</v>
      </c>
      <c r="C94" s="104"/>
      <c r="D94" s="104"/>
      <c r="E94" s="105"/>
      <c r="F94" s="106">
        <v>47340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186</v>
      </c>
      <c r="C95" s="104"/>
      <c r="D95" s="104"/>
      <c r="E95" s="105"/>
      <c r="F95" s="106">
        <v>151740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187</v>
      </c>
      <c r="C96" s="104"/>
      <c r="D96" s="104"/>
      <c r="E96" s="105"/>
      <c r="F96" s="106">
        <v>58680</v>
      </c>
      <c r="G96" s="107"/>
      <c r="H96" s="107"/>
      <c r="I96" s="107"/>
      <c r="J96" s="108"/>
    </row>
    <row r="97" spans="1:10" ht="36" customHeight="1" x14ac:dyDescent="0.25">
      <c r="A97" s="7" t="s">
        <v>111</v>
      </c>
      <c r="B97" s="118" t="s">
        <v>188</v>
      </c>
      <c r="C97" s="119"/>
      <c r="D97" s="119"/>
      <c r="E97" s="120"/>
      <c r="F97" s="106">
        <v>3240</v>
      </c>
      <c r="G97" s="107"/>
      <c r="H97" s="107"/>
      <c r="I97" s="107"/>
      <c r="J97" s="108"/>
    </row>
    <row r="98" spans="1:10" ht="36" customHeight="1" x14ac:dyDescent="0.25">
      <c r="A98" s="7"/>
      <c r="B98" s="103" t="s">
        <v>189</v>
      </c>
      <c r="C98" s="104"/>
      <c r="D98" s="104"/>
      <c r="E98" s="105"/>
      <c r="F98" s="106">
        <v>47340</v>
      </c>
      <c r="G98" s="107"/>
      <c r="H98" s="107"/>
      <c r="I98" s="107"/>
      <c r="J98" s="108"/>
    </row>
    <row r="99" spans="1:10" ht="36" customHeight="1" x14ac:dyDescent="0.25">
      <c r="B99" s="103" t="s">
        <v>190</v>
      </c>
      <c r="C99" s="104"/>
      <c r="D99" s="104"/>
      <c r="E99" s="105"/>
      <c r="F99" s="106">
        <v>40140</v>
      </c>
      <c r="G99" s="107"/>
      <c r="H99" s="107"/>
      <c r="I99" s="107"/>
      <c r="J99" s="108"/>
    </row>
    <row r="100" spans="1:10" ht="36" customHeight="1" x14ac:dyDescent="0.25">
      <c r="A100" s="7" t="s">
        <v>111</v>
      </c>
      <c r="B100" s="103" t="s">
        <v>192</v>
      </c>
      <c r="C100" s="104"/>
      <c r="D100" s="104"/>
      <c r="E100" s="105"/>
      <c r="F100" s="106">
        <v>59940</v>
      </c>
      <c r="G100" s="107"/>
      <c r="H100" s="107"/>
      <c r="I100" s="107"/>
      <c r="J100" s="108"/>
    </row>
    <row r="101" spans="1:10" ht="36" customHeight="1" x14ac:dyDescent="0.25">
      <c r="A101" s="7"/>
      <c r="B101" s="103" t="s">
        <v>193</v>
      </c>
      <c r="C101" s="104"/>
      <c r="D101" s="104"/>
      <c r="E101" s="105"/>
      <c r="F101" s="106">
        <v>8694</v>
      </c>
      <c r="G101" s="107"/>
      <c r="H101" s="107"/>
      <c r="I101" s="107"/>
      <c r="J101" s="108"/>
    </row>
    <row r="102" spans="1:10" ht="36" customHeight="1" x14ac:dyDescent="0.25">
      <c r="A102" s="7"/>
      <c r="B102" s="103" t="s">
        <v>194</v>
      </c>
      <c r="C102" s="104"/>
      <c r="D102" s="104"/>
      <c r="E102" s="105"/>
      <c r="F102" s="106">
        <v>72000</v>
      </c>
      <c r="G102" s="107"/>
      <c r="H102" s="107"/>
      <c r="I102" s="107"/>
      <c r="J102" s="108"/>
    </row>
    <row r="103" spans="1:10" ht="36" customHeight="1" x14ac:dyDescent="0.25">
      <c r="A103" s="7"/>
      <c r="B103" s="103" t="s">
        <v>195</v>
      </c>
      <c r="C103" s="104"/>
      <c r="D103" s="104"/>
      <c r="E103" s="138"/>
      <c r="F103" s="106">
        <v>60030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196</v>
      </c>
      <c r="C104" s="104"/>
      <c r="D104" s="104"/>
      <c r="E104" s="105"/>
      <c r="F104" s="106">
        <v>134640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197</v>
      </c>
      <c r="C105" s="104"/>
      <c r="D105" s="104"/>
      <c r="E105" s="105"/>
      <c r="F105" s="106">
        <v>51840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198</v>
      </c>
      <c r="C106" s="104"/>
      <c r="D106" s="104"/>
      <c r="E106" s="105"/>
      <c r="F106" s="106">
        <v>205920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199</v>
      </c>
      <c r="C107" s="104"/>
      <c r="D107" s="104"/>
      <c r="E107" s="105"/>
      <c r="F107" s="106">
        <v>87120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32" t="s">
        <v>200</v>
      </c>
      <c r="C108" s="133"/>
      <c r="D108" s="133"/>
      <c r="E108" s="134"/>
      <c r="F108" s="106">
        <v>104544</v>
      </c>
      <c r="G108" s="107"/>
      <c r="H108" s="107"/>
      <c r="I108" s="107"/>
      <c r="J108" s="108"/>
    </row>
    <row r="109" spans="1:10" ht="36" customHeight="1" x14ac:dyDescent="0.25">
      <c r="A109" s="7" t="s">
        <v>113</v>
      </c>
      <c r="B109" s="103" t="s">
        <v>201</v>
      </c>
      <c r="C109" s="104"/>
      <c r="D109" s="104"/>
      <c r="E109" s="105"/>
      <c r="F109" s="106">
        <v>72720</v>
      </c>
      <c r="G109" s="107"/>
      <c r="H109" s="107"/>
      <c r="I109" s="107"/>
      <c r="J109" s="108"/>
    </row>
    <row r="110" spans="1:10" ht="36" customHeight="1" x14ac:dyDescent="0.25">
      <c r="A110" s="7" t="s">
        <v>113</v>
      </c>
      <c r="B110" s="103" t="s">
        <v>202</v>
      </c>
      <c r="C110" s="104"/>
      <c r="D110" s="104"/>
      <c r="E110" s="105"/>
      <c r="F110" s="106">
        <v>78480</v>
      </c>
      <c r="G110" s="107"/>
      <c r="H110" s="107"/>
      <c r="I110" s="107"/>
      <c r="J110" s="108"/>
    </row>
    <row r="111" spans="1:10" ht="36" customHeight="1" x14ac:dyDescent="0.25">
      <c r="A111" s="7" t="s">
        <v>113</v>
      </c>
      <c r="B111" s="103" t="s">
        <v>203</v>
      </c>
      <c r="C111" s="104"/>
      <c r="D111" s="104"/>
      <c r="E111" s="105"/>
      <c r="F111" s="106">
        <v>250560</v>
      </c>
      <c r="G111" s="107"/>
      <c r="H111" s="107"/>
      <c r="I111" s="107"/>
      <c r="J111" s="108"/>
    </row>
    <row r="112" spans="1:10" ht="36" customHeight="1" x14ac:dyDescent="0.25">
      <c r="A112" s="7" t="s">
        <v>113</v>
      </c>
      <c r="B112" s="118" t="s">
        <v>204</v>
      </c>
      <c r="C112" s="119"/>
      <c r="D112" s="119"/>
      <c r="E112" s="120"/>
      <c r="F112" s="106">
        <v>5760</v>
      </c>
      <c r="G112" s="107"/>
      <c r="H112" s="107"/>
      <c r="I112" s="107"/>
      <c r="J112" s="108"/>
    </row>
    <row r="113" spans="1:10" ht="36" customHeight="1" thickBot="1" x14ac:dyDescent="0.3">
      <c r="A113" s="7" t="s">
        <v>113</v>
      </c>
      <c r="B113" s="103" t="s">
        <v>206</v>
      </c>
      <c r="C113" s="104"/>
      <c r="D113" s="104"/>
      <c r="E113" s="105"/>
      <c r="F113" s="106">
        <v>99360</v>
      </c>
      <c r="G113" s="107"/>
      <c r="H113" s="107"/>
      <c r="I113" s="107"/>
      <c r="J113" s="108"/>
    </row>
    <row r="114" spans="1:10" ht="22.5" customHeight="1" x14ac:dyDescent="0.25">
      <c r="A114" s="7" t="s">
        <v>111</v>
      </c>
      <c r="B114" s="88" t="s">
        <v>208</v>
      </c>
      <c r="C114" s="89"/>
      <c r="D114" s="89"/>
      <c r="E114" s="89"/>
      <c r="F114" s="89"/>
      <c r="G114" s="89"/>
      <c r="H114" s="89"/>
      <c r="I114" s="89"/>
      <c r="J114" s="90"/>
    </row>
    <row r="115" spans="1:10" ht="36" customHeight="1" thickBot="1" x14ac:dyDescent="0.3">
      <c r="A115" s="7"/>
      <c r="B115" s="140" t="s">
        <v>191</v>
      </c>
      <c r="C115" s="141"/>
      <c r="D115" s="141"/>
      <c r="E115" s="142"/>
      <c r="F115" s="106">
        <v>40</v>
      </c>
      <c r="G115" s="107"/>
      <c r="H115" s="107"/>
      <c r="I115" s="107"/>
      <c r="J115" s="108"/>
    </row>
    <row r="116" spans="1:10" ht="36" customHeight="1" thickBot="1" x14ac:dyDescent="0.3">
      <c r="A116" s="7"/>
      <c r="B116" s="20" t="s">
        <v>207</v>
      </c>
      <c r="C116" s="21"/>
      <c r="D116" s="21"/>
      <c r="E116" s="22"/>
      <c r="F116" s="126"/>
      <c r="G116" s="127"/>
      <c r="H116" s="127"/>
      <c r="I116" s="127"/>
      <c r="J116" s="128"/>
    </row>
    <row r="117" spans="1:10" ht="36" customHeight="1" thickBot="1" x14ac:dyDescent="0.3">
      <c r="A117" s="7"/>
      <c r="B117" s="190" t="s">
        <v>208</v>
      </c>
      <c r="C117" s="191"/>
      <c r="D117" s="191"/>
      <c r="E117" s="191"/>
      <c r="F117" s="191"/>
      <c r="G117" s="191"/>
      <c r="H117" s="191"/>
      <c r="I117" s="191"/>
      <c r="J117" s="192"/>
    </row>
    <row r="118" spans="1:10" ht="36" customHeight="1" x14ac:dyDescent="0.25">
      <c r="A118" s="7"/>
      <c r="B118" s="129" t="s">
        <v>209</v>
      </c>
      <c r="C118" s="130"/>
      <c r="D118" s="130"/>
      <c r="E118" s="131"/>
      <c r="F118" s="106">
        <v>60</v>
      </c>
      <c r="G118" s="107"/>
      <c r="H118" s="107"/>
      <c r="I118" s="107"/>
      <c r="J118" s="108"/>
    </row>
    <row r="119" spans="1:10" ht="36" customHeight="1" x14ac:dyDescent="0.25">
      <c r="A119" s="7"/>
      <c r="B119" s="103" t="s">
        <v>210</v>
      </c>
      <c r="C119" s="104"/>
      <c r="D119" s="104"/>
      <c r="E119" s="105"/>
      <c r="F119" s="106">
        <v>99</v>
      </c>
      <c r="G119" s="107"/>
      <c r="H119" s="107"/>
      <c r="I119" s="107"/>
      <c r="J119" s="108"/>
    </row>
    <row r="120" spans="1:10" ht="36" customHeight="1" thickBot="1" x14ac:dyDescent="0.3">
      <c r="A120" s="7"/>
      <c r="B120" s="103" t="s">
        <v>211</v>
      </c>
      <c r="C120" s="104"/>
      <c r="D120" s="104"/>
      <c r="E120" s="105"/>
      <c r="F120" s="106">
        <v>150</v>
      </c>
      <c r="G120" s="107"/>
      <c r="H120" s="107"/>
      <c r="I120" s="107"/>
      <c r="J120" s="108"/>
    </row>
    <row r="121" spans="1:10" ht="36" customHeight="1" thickBot="1" x14ac:dyDescent="0.3">
      <c r="A121" s="7"/>
      <c r="B121" s="112" t="s">
        <v>212</v>
      </c>
      <c r="C121" s="113"/>
      <c r="D121" s="113"/>
      <c r="E121" s="114"/>
      <c r="F121" s="277"/>
      <c r="G121" s="278"/>
      <c r="H121" s="278"/>
      <c r="I121" s="278"/>
      <c r="J121" s="279"/>
    </row>
    <row r="122" spans="1:10" ht="36" customHeight="1" x14ac:dyDescent="0.25">
      <c r="A122" s="7" t="s">
        <v>111</v>
      </c>
      <c r="B122" s="103" t="s">
        <v>275</v>
      </c>
      <c r="C122" s="104"/>
      <c r="D122" s="104"/>
      <c r="E122" s="105"/>
      <c r="F122" s="106">
        <v>36540</v>
      </c>
      <c r="G122" s="107"/>
      <c r="H122" s="107"/>
      <c r="I122" s="107"/>
      <c r="J122" s="108"/>
    </row>
    <row r="123" spans="1:10" ht="36" customHeight="1" x14ac:dyDescent="0.25">
      <c r="A123" s="7" t="s">
        <v>111</v>
      </c>
      <c r="B123" s="103" t="s">
        <v>291</v>
      </c>
      <c r="C123" s="104"/>
      <c r="D123" s="104"/>
      <c r="E123" s="105"/>
      <c r="F123" s="106">
        <v>36540</v>
      </c>
      <c r="G123" s="107"/>
      <c r="H123" s="107"/>
      <c r="I123" s="107"/>
      <c r="J123" s="108"/>
    </row>
    <row r="124" spans="1:10" ht="36" customHeight="1" x14ac:dyDescent="0.25">
      <c r="A124" s="7" t="s">
        <v>113</v>
      </c>
      <c r="B124" s="103" t="s">
        <v>216</v>
      </c>
      <c r="C124" s="104"/>
      <c r="D124" s="104"/>
      <c r="E124" s="105"/>
      <c r="F124" s="106">
        <v>60480</v>
      </c>
      <c r="G124" s="107"/>
      <c r="H124" s="107"/>
      <c r="I124" s="107"/>
      <c r="J124" s="108"/>
    </row>
    <row r="125" spans="1:10" ht="36" customHeight="1" x14ac:dyDescent="0.25">
      <c r="A125" s="7" t="s">
        <v>113</v>
      </c>
      <c r="B125" s="103" t="s">
        <v>293</v>
      </c>
      <c r="C125" s="104"/>
      <c r="D125" s="104"/>
      <c r="E125" s="105"/>
      <c r="F125" s="106">
        <v>60480</v>
      </c>
      <c r="G125" s="107"/>
      <c r="H125" s="107"/>
      <c r="I125" s="107"/>
      <c r="J125" s="108"/>
    </row>
    <row r="126" spans="1:10" ht="36" customHeight="1" thickBot="1" x14ac:dyDescent="0.3">
      <c r="A126" s="7"/>
      <c r="B126" s="103" t="s">
        <v>219</v>
      </c>
      <c r="C126" s="104"/>
      <c r="D126" s="104"/>
      <c r="E126" s="105"/>
      <c r="F126" s="106">
        <v>36540</v>
      </c>
      <c r="G126" s="107"/>
      <c r="H126" s="107"/>
      <c r="I126" s="107"/>
      <c r="J126" s="108"/>
    </row>
    <row r="127" spans="1:10" ht="54" customHeight="1" thickBot="1" x14ac:dyDescent="0.3">
      <c r="A127" s="7"/>
      <c r="B127" s="198" t="s">
        <v>220</v>
      </c>
      <c r="C127" s="199"/>
      <c r="D127" s="199"/>
      <c r="E127" s="200"/>
      <c r="F127" s="126"/>
      <c r="G127" s="127"/>
      <c r="H127" s="127"/>
      <c r="I127" s="127"/>
      <c r="J127" s="128"/>
    </row>
    <row r="128" spans="1:10" ht="36" customHeight="1" x14ac:dyDescent="0.25">
      <c r="A128" s="7"/>
      <c r="B128" s="103" t="s">
        <v>221</v>
      </c>
      <c r="C128" s="104"/>
      <c r="D128" s="104"/>
      <c r="E128" s="105"/>
      <c r="F128" s="106">
        <v>45540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222</v>
      </c>
      <c r="C129" s="104"/>
      <c r="D129" s="104"/>
      <c r="E129" s="105"/>
      <c r="F129" s="106">
        <v>92340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223</v>
      </c>
      <c r="C130" s="104"/>
      <c r="D130" s="104"/>
      <c r="E130" s="105"/>
      <c r="F130" s="106">
        <v>110340</v>
      </c>
      <c r="G130" s="107"/>
      <c r="H130" s="107"/>
      <c r="I130" s="107"/>
      <c r="J130" s="108"/>
    </row>
    <row r="131" spans="1:10" ht="36" customHeight="1" x14ac:dyDescent="0.25">
      <c r="A131" s="7"/>
      <c r="B131" s="103" t="s">
        <v>224</v>
      </c>
      <c r="C131" s="104"/>
      <c r="D131" s="104"/>
      <c r="E131" s="105"/>
      <c r="F131" s="106">
        <v>1080</v>
      </c>
      <c r="G131" s="107"/>
      <c r="H131" s="107"/>
      <c r="I131" s="107"/>
      <c r="J131" s="108"/>
    </row>
    <row r="132" spans="1:10" ht="36" customHeight="1" x14ac:dyDescent="0.25">
      <c r="A132" s="7"/>
      <c r="B132" s="103" t="s">
        <v>225</v>
      </c>
      <c r="C132" s="104"/>
      <c r="D132" s="104"/>
      <c r="E132" s="105"/>
      <c r="F132" s="106">
        <v>63540</v>
      </c>
      <c r="G132" s="107"/>
      <c r="H132" s="107"/>
      <c r="I132" s="107"/>
      <c r="J132" s="108"/>
    </row>
    <row r="133" spans="1:10" ht="36" customHeight="1" x14ac:dyDescent="0.25">
      <c r="A133" s="7"/>
      <c r="B133" s="103" t="s">
        <v>226</v>
      </c>
      <c r="C133" s="104"/>
      <c r="D133" s="104"/>
      <c r="E133" s="105"/>
      <c r="F133" s="106">
        <v>131940</v>
      </c>
      <c r="G133" s="107"/>
      <c r="H133" s="107"/>
      <c r="I133" s="107"/>
      <c r="J133" s="108"/>
    </row>
    <row r="134" spans="1:10" ht="36" customHeight="1" x14ac:dyDescent="0.25">
      <c r="A134" s="7"/>
      <c r="B134" s="103" t="s">
        <v>227</v>
      </c>
      <c r="C134" s="104"/>
      <c r="D134" s="104"/>
      <c r="E134" s="105"/>
      <c r="F134" s="106">
        <v>158940</v>
      </c>
      <c r="G134" s="107"/>
      <c r="H134" s="107"/>
      <c r="I134" s="107"/>
      <c r="J134" s="108"/>
    </row>
    <row r="135" spans="1:10" ht="36" customHeight="1" thickBot="1" x14ac:dyDescent="0.3">
      <c r="A135" s="7"/>
      <c r="B135" s="103" t="s">
        <v>228</v>
      </c>
      <c r="C135" s="104"/>
      <c r="D135" s="104"/>
      <c r="E135" s="105"/>
      <c r="F135" s="106">
        <v>1800</v>
      </c>
      <c r="G135" s="107"/>
      <c r="H135" s="107"/>
      <c r="I135" s="107"/>
      <c r="J135" s="108"/>
    </row>
    <row r="136" spans="1:10" ht="36" customHeight="1" x14ac:dyDescent="0.25">
      <c r="A136" s="7"/>
      <c r="B136" s="304" t="s">
        <v>208</v>
      </c>
      <c r="C136" s="305"/>
      <c r="D136" s="305"/>
      <c r="E136" s="305"/>
      <c r="F136" s="305"/>
      <c r="G136" s="305"/>
      <c r="H136" s="305"/>
      <c r="I136" s="305"/>
      <c r="J136" s="306"/>
    </row>
    <row r="137" spans="1:10" ht="36" customHeight="1" thickBot="1" x14ac:dyDescent="0.3">
      <c r="A137" s="7"/>
      <c r="B137" s="329" t="s">
        <v>229</v>
      </c>
      <c r="C137" s="329"/>
      <c r="D137" s="329"/>
      <c r="E137" s="329"/>
      <c r="F137" s="318">
        <v>150</v>
      </c>
      <c r="G137" s="318"/>
      <c r="H137" s="318"/>
      <c r="I137" s="318"/>
      <c r="J137" s="319"/>
    </row>
    <row r="138" spans="1:10" ht="24" customHeight="1" thickBot="1" x14ac:dyDescent="0.3">
      <c r="A138" s="7"/>
      <c r="B138" s="97"/>
      <c r="C138" s="98"/>
      <c r="D138" s="98"/>
      <c r="E138" s="99"/>
      <c r="F138" s="100"/>
      <c r="G138" s="101"/>
      <c r="H138" s="101"/>
      <c r="I138" s="101"/>
      <c r="J138" s="102"/>
    </row>
    <row r="139" spans="1:10" ht="18" customHeight="1" x14ac:dyDescent="0.25">
      <c r="A139" s="7"/>
      <c r="B139" s="27"/>
      <c r="C139" s="28"/>
      <c r="D139" s="28"/>
      <c r="E139" s="28"/>
      <c r="F139" s="29"/>
      <c r="G139" s="29"/>
      <c r="H139" s="29"/>
      <c r="I139" s="29"/>
      <c r="J139" s="29"/>
    </row>
    <row r="140" spans="1:10" ht="67.5" customHeight="1" x14ac:dyDescent="0.25">
      <c r="A140" s="7"/>
      <c r="B140" s="85" t="s">
        <v>327</v>
      </c>
      <c r="C140" s="85"/>
      <c r="D140" s="85"/>
      <c r="E140" s="85"/>
      <c r="F140" s="85"/>
      <c r="G140" s="85"/>
      <c r="H140" s="85"/>
      <c r="I140" s="85"/>
      <c r="J140" s="85"/>
    </row>
    <row r="141" spans="1:10" ht="27" customHeight="1" x14ac:dyDescent="0.25">
      <c r="A141" s="7" t="s">
        <v>113</v>
      </c>
      <c r="B141" s="86" t="s">
        <v>232</v>
      </c>
      <c r="C141" s="86"/>
      <c r="D141" s="86"/>
      <c r="E141" s="86"/>
      <c r="F141" s="86"/>
      <c r="G141" s="86"/>
      <c r="H141" s="86"/>
      <c r="I141" s="86"/>
      <c r="J141" s="86"/>
    </row>
    <row r="142" spans="1:10" s="37" customFormat="1" ht="20.100000000000001" customHeight="1" x14ac:dyDescent="0.25">
      <c r="B142" s="55"/>
      <c r="F142" s="56"/>
      <c r="G142" s="56"/>
      <c r="H142" s="56"/>
      <c r="I142" s="56"/>
      <c r="J142" s="56"/>
    </row>
    <row r="143" spans="1:10" s="48" customFormat="1" ht="36" customHeight="1" thickBot="1" x14ac:dyDescent="0.3">
      <c r="B143" s="340" t="s">
        <v>298</v>
      </c>
      <c r="C143" s="340"/>
      <c r="D143" s="340"/>
      <c r="E143" s="340"/>
      <c r="F143" s="340"/>
      <c r="G143" s="340"/>
      <c r="H143" s="340"/>
      <c r="I143" s="340"/>
    </row>
    <row r="144" spans="1:10" s="32" customFormat="1" ht="36" customHeight="1" thickBot="1" x14ac:dyDescent="0.3">
      <c r="B144" s="341" t="s">
        <v>299</v>
      </c>
      <c r="C144" s="342"/>
      <c r="D144" s="342"/>
      <c r="E144" s="342"/>
      <c r="F144" s="342"/>
      <c r="G144" s="342"/>
      <c r="H144" s="342"/>
      <c r="I144" s="343"/>
    </row>
    <row r="145" spans="1:10" ht="87" customHeight="1" thickBot="1" x14ac:dyDescent="0.3">
      <c r="B145" s="344" t="s">
        <v>300</v>
      </c>
      <c r="C145" s="345"/>
      <c r="D145" s="346" t="s">
        <v>301</v>
      </c>
      <c r="E145" s="347"/>
      <c r="F145" s="348"/>
      <c r="G145" s="347" t="s">
        <v>302</v>
      </c>
      <c r="H145" s="347"/>
      <c r="I145" s="348"/>
      <c r="J145" s="8"/>
    </row>
    <row r="146" spans="1:10" ht="36" customHeight="1" x14ac:dyDescent="0.25">
      <c r="B146" s="330" t="s">
        <v>303</v>
      </c>
      <c r="C146" s="331"/>
      <c r="D146" s="332" t="s">
        <v>304</v>
      </c>
      <c r="E146" s="332"/>
      <c r="F146" s="332"/>
      <c r="G146" s="334">
        <v>2190</v>
      </c>
      <c r="H146" s="332"/>
      <c r="I146" s="335"/>
      <c r="J146" s="8"/>
    </row>
    <row r="147" spans="1:10" ht="36" customHeight="1" x14ac:dyDescent="0.25">
      <c r="B147" s="336" t="s">
        <v>305</v>
      </c>
      <c r="C147" s="337"/>
      <c r="D147" s="333"/>
      <c r="E147" s="333"/>
      <c r="F147" s="333"/>
      <c r="G147" s="338">
        <v>1590</v>
      </c>
      <c r="H147" s="333"/>
      <c r="I147" s="339"/>
      <c r="J147" s="8"/>
    </row>
    <row r="148" spans="1:10" ht="36" customHeight="1" x14ac:dyDescent="0.25">
      <c r="B148" s="336" t="s">
        <v>306</v>
      </c>
      <c r="C148" s="337"/>
      <c r="D148" s="333"/>
      <c r="E148" s="333"/>
      <c r="F148" s="333"/>
      <c r="G148" s="338">
        <v>1440</v>
      </c>
      <c r="H148" s="333"/>
      <c r="I148" s="339"/>
      <c r="J148" s="8"/>
    </row>
    <row r="149" spans="1:10" ht="54" customHeight="1" x14ac:dyDescent="0.25">
      <c r="B149" s="336" t="s">
        <v>307</v>
      </c>
      <c r="C149" s="337"/>
      <c r="D149" s="333"/>
      <c r="E149" s="333"/>
      <c r="F149" s="333"/>
      <c r="G149" s="338">
        <v>1290</v>
      </c>
      <c r="H149" s="333"/>
      <c r="I149" s="339"/>
      <c r="J149" s="8"/>
    </row>
    <row r="150" spans="1:10" ht="40.5" customHeight="1" x14ac:dyDescent="0.25">
      <c r="A150" s="7"/>
      <c r="B150" s="87" t="s">
        <v>233</v>
      </c>
      <c r="C150" s="87"/>
      <c r="D150" s="87"/>
      <c r="E150" s="87"/>
      <c r="F150" s="87"/>
      <c r="G150" s="87"/>
      <c r="H150" s="87"/>
      <c r="I150" s="87"/>
      <c r="J150" s="87"/>
    </row>
    <row r="151" spans="1:10" ht="18" customHeight="1" x14ac:dyDescent="0.25">
      <c r="A151" s="7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4:J114"/>
    <mergeCell ref="B115:E115"/>
    <mergeCell ref="F115:J115"/>
    <mergeCell ref="F116:J116"/>
    <mergeCell ref="B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8:E138"/>
    <mergeCell ref="F138:J138"/>
    <mergeCell ref="B140:J140"/>
    <mergeCell ref="B141:J141"/>
    <mergeCell ref="B143:I143"/>
    <mergeCell ref="B144:I144"/>
    <mergeCell ref="B134:E134"/>
    <mergeCell ref="F134:J134"/>
    <mergeCell ref="B135:E135"/>
    <mergeCell ref="F135:J135"/>
    <mergeCell ref="B136:J136"/>
    <mergeCell ref="B137:E137"/>
    <mergeCell ref="F137:J137"/>
    <mergeCell ref="B149:C149"/>
    <mergeCell ref="G149:I149"/>
    <mergeCell ref="B150:J150"/>
    <mergeCell ref="B145:C145"/>
    <mergeCell ref="D145:F145"/>
    <mergeCell ref="G145:I145"/>
    <mergeCell ref="B146:C146"/>
    <mergeCell ref="D146:F149"/>
    <mergeCell ref="G146:I146"/>
    <mergeCell ref="B147:C147"/>
    <mergeCell ref="G147:I147"/>
    <mergeCell ref="B148:C148"/>
    <mergeCell ref="G148:I148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0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9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50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43048.799999999996</v>
      </c>
      <c r="G8" s="16">
        <f>H8*1.1</f>
        <v>39461.4</v>
      </c>
      <c r="H8" s="16">
        <v>35874</v>
      </c>
      <c r="I8" s="16">
        <f>H8*0.75</f>
        <v>26905.5</v>
      </c>
      <c r="J8" s="16">
        <f>H8*0.5</f>
        <v>17937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60307.199999999997</v>
      </c>
      <c r="G9" s="18">
        <f>H9*1.1</f>
        <v>55281.600000000006</v>
      </c>
      <c r="H9" s="18">
        <v>50256</v>
      </c>
      <c r="I9" s="18">
        <f>H9*0.75</f>
        <v>37692</v>
      </c>
      <c r="J9" s="18">
        <f>H9*0.5</f>
        <v>25128</v>
      </c>
    </row>
    <row r="10" spans="1:10" ht="36" customHeight="1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50673.599999999999</v>
      </c>
      <c r="G11" s="16">
        <f>H11*1.1</f>
        <v>46450.8</v>
      </c>
      <c r="H11" s="16">
        <v>42228</v>
      </c>
      <c r="I11" s="16">
        <f>H11*0.75</f>
        <v>31671</v>
      </c>
      <c r="J11" s="16">
        <f>H11*0.5</f>
        <v>21114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71020.800000000003</v>
      </c>
      <c r="G12" s="18">
        <f>H12*1.1</f>
        <v>65102.400000000009</v>
      </c>
      <c r="H12" s="18">
        <v>59184</v>
      </c>
      <c r="I12" s="18">
        <f>H12*0.75</f>
        <v>44388</v>
      </c>
      <c r="J12" s="18">
        <f>H12*0.5</f>
        <v>29592</v>
      </c>
    </row>
    <row r="13" spans="1:10" ht="24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5328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7920</v>
      </c>
      <c r="G15" s="185"/>
      <c r="H15" s="185"/>
      <c r="I15" s="185"/>
      <c r="J15" s="186"/>
    </row>
    <row r="16" spans="1:10" ht="24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720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1008</v>
      </c>
      <c r="G18" s="107"/>
      <c r="H18" s="107"/>
      <c r="I18" s="107"/>
      <c r="J18" s="108"/>
    </row>
    <row r="19" spans="1:10" ht="24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"&amp;MIN($F$21:F40)&amp;" до "&amp;MAX($F$21:F40)</f>
        <v>Цена от 2484 до 49680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2484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4968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7452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9936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12420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14904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17388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19872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22356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24840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27324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29808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32292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34776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37260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39744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42228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44712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47196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49680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2844 до 53406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2844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4608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6210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8694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11178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13662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16146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18630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21114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23598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26082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28566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31050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33534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36018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38502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40986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43470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45954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48438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50922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53406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1440 до 14868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3366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165</v>
      </c>
      <c r="C66" s="104"/>
      <c r="D66" s="104"/>
      <c r="E66" s="105"/>
      <c r="F66" s="106">
        <v>12744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1440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14868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2844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12060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1800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1800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3600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5400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12060</v>
      </c>
      <c r="G75" s="107"/>
      <c r="H75" s="107"/>
      <c r="I75" s="107"/>
      <c r="J75" s="108"/>
    </row>
    <row r="76" spans="1:10" ht="54" customHeight="1" thickBot="1" x14ac:dyDescent="0.3">
      <c r="A76" s="7"/>
      <c r="B76" s="256" t="s">
        <v>238</v>
      </c>
      <c r="C76" s="257"/>
      <c r="D76" s="257"/>
      <c r="E76" s="258"/>
      <c r="F76" s="277" t="str">
        <f>"Цена от "&amp;MIN(F78,F82:J83,H116,F84:J95)&amp;" до "&amp;MAX(F78,F82:J83,H116,F84:J95)</f>
        <v>Цена от 3024 до 48168</v>
      </c>
      <c r="G76" s="278"/>
      <c r="H76" s="278"/>
      <c r="I76" s="278"/>
      <c r="J76" s="279"/>
    </row>
    <row r="77" spans="1:10" ht="24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18000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35">
        <v>1800</v>
      </c>
      <c r="G79" s="136"/>
      <c r="H79" s="136"/>
      <c r="I79" s="136"/>
      <c r="J79" s="137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35">
        <v>4500</v>
      </c>
      <c r="G80" s="136"/>
      <c r="H80" s="136"/>
      <c r="I80" s="136"/>
      <c r="J80" s="137"/>
    </row>
    <row r="81" spans="1:10" ht="24" thickBot="1" x14ac:dyDescent="0.3">
      <c r="A81" s="7"/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18" t="s">
        <v>179</v>
      </c>
      <c r="C82" s="119"/>
      <c r="D82" s="119"/>
      <c r="E82" s="120"/>
      <c r="F82" s="121">
        <v>20772</v>
      </c>
      <c r="G82" s="122"/>
      <c r="H82" s="122"/>
      <c r="I82" s="122"/>
      <c r="J82" s="123"/>
    </row>
    <row r="83" spans="1:10" ht="36" customHeight="1" x14ac:dyDescent="0.25">
      <c r="A83" s="7" t="s">
        <v>111</v>
      </c>
      <c r="B83" s="140" t="s">
        <v>180</v>
      </c>
      <c r="C83" s="141"/>
      <c r="D83" s="141"/>
      <c r="E83" s="142"/>
      <c r="F83" s="106">
        <v>38952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181</v>
      </c>
      <c r="C84" s="104"/>
      <c r="D84" s="104"/>
      <c r="E84" s="105"/>
      <c r="F84" s="106">
        <v>42120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182</v>
      </c>
      <c r="C85" s="104"/>
      <c r="D85" s="104"/>
      <c r="E85" s="105"/>
      <c r="F85" s="106">
        <v>30960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183</v>
      </c>
      <c r="C86" s="104"/>
      <c r="D86" s="104"/>
      <c r="E86" s="105"/>
      <c r="F86" s="106">
        <v>37152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184</v>
      </c>
      <c r="C87" s="104"/>
      <c r="D87" s="104"/>
      <c r="E87" s="105"/>
      <c r="F87" s="106">
        <v>24120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185</v>
      </c>
      <c r="C88" s="104"/>
      <c r="D88" s="104"/>
      <c r="E88" s="105"/>
      <c r="F88" s="106">
        <v>31500</v>
      </c>
      <c r="G88" s="107"/>
      <c r="H88" s="107"/>
      <c r="I88" s="107"/>
      <c r="J88" s="108"/>
    </row>
    <row r="89" spans="1:10" ht="36" customHeight="1" x14ac:dyDescent="0.25">
      <c r="A89" s="7" t="s">
        <v>111</v>
      </c>
      <c r="B89" s="103" t="s">
        <v>186</v>
      </c>
      <c r="C89" s="104"/>
      <c r="D89" s="104"/>
      <c r="E89" s="105"/>
      <c r="F89" s="106">
        <v>48168</v>
      </c>
      <c r="G89" s="107"/>
      <c r="H89" s="107"/>
      <c r="I89" s="107"/>
      <c r="J89" s="108"/>
    </row>
    <row r="90" spans="1:10" ht="36" customHeight="1" x14ac:dyDescent="0.25">
      <c r="A90" s="7"/>
      <c r="B90" s="103" t="s">
        <v>187</v>
      </c>
      <c r="C90" s="104"/>
      <c r="D90" s="104"/>
      <c r="E90" s="105"/>
      <c r="F90" s="106">
        <v>48060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18" t="s">
        <v>188</v>
      </c>
      <c r="C91" s="119"/>
      <c r="D91" s="119"/>
      <c r="E91" s="120"/>
      <c r="F91" s="106">
        <v>3024</v>
      </c>
      <c r="G91" s="107"/>
      <c r="H91" s="107"/>
      <c r="I91" s="107"/>
      <c r="J91" s="108"/>
    </row>
    <row r="92" spans="1:10" ht="36" customHeight="1" x14ac:dyDescent="0.25">
      <c r="A92" s="7"/>
      <c r="B92" s="140" t="s">
        <v>189</v>
      </c>
      <c r="C92" s="141"/>
      <c r="D92" s="141"/>
      <c r="E92" s="142"/>
      <c r="F92" s="106">
        <v>10620</v>
      </c>
      <c r="G92" s="107"/>
      <c r="H92" s="107"/>
      <c r="I92" s="107"/>
      <c r="J92" s="108"/>
    </row>
    <row r="93" spans="1:10" ht="36" customHeight="1" x14ac:dyDescent="0.25">
      <c r="A93" s="7"/>
      <c r="B93" s="140" t="s">
        <v>190</v>
      </c>
      <c r="C93" s="141"/>
      <c r="D93" s="141"/>
      <c r="E93" s="142"/>
      <c r="F93" s="106">
        <v>8496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40" t="s">
        <v>191</v>
      </c>
      <c r="C94" s="141"/>
      <c r="D94" s="141"/>
      <c r="E94" s="142"/>
      <c r="F94" s="106">
        <v>36252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192</v>
      </c>
      <c r="C95" s="104"/>
      <c r="D95" s="104"/>
      <c r="E95" s="105"/>
      <c r="F95" s="106">
        <v>40356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193</v>
      </c>
      <c r="C96" s="104"/>
      <c r="D96" s="104"/>
      <c r="E96" s="105"/>
      <c r="F96" s="106">
        <v>6354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106">
        <v>42030</v>
      </c>
      <c r="G97" s="107"/>
      <c r="H97" s="107"/>
      <c r="I97" s="107"/>
      <c r="J97" s="108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106">
        <v>30060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106">
        <v>29520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106">
        <v>54720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106">
        <v>59040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106">
        <v>43920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135">
        <v>52704</v>
      </c>
      <c r="G103" s="136"/>
      <c r="H103" s="136"/>
      <c r="I103" s="136"/>
      <c r="J103" s="137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106">
        <v>33840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106">
        <v>44640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106">
        <v>67680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204</v>
      </c>
      <c r="C107" s="104"/>
      <c r="D107" s="104"/>
      <c r="E107" s="105"/>
      <c r="F107" s="106">
        <v>4320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106">
        <v>51120</v>
      </c>
      <c r="G108" s="107"/>
      <c r="H108" s="107"/>
      <c r="I108" s="107"/>
      <c r="J108" s="108"/>
    </row>
    <row r="109" spans="1:10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106">
        <v>56880</v>
      </c>
      <c r="G109" s="107"/>
      <c r="H109" s="107"/>
      <c r="I109" s="107"/>
      <c r="J109" s="108"/>
    </row>
    <row r="110" spans="1:10" ht="36" customHeight="1" thickBot="1" x14ac:dyDescent="0.3">
      <c r="A110" s="7"/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A112" s="7"/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A113" s="7"/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A114" s="7"/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7" t="s">
        <v>111</v>
      </c>
      <c r="B116" s="103" t="s">
        <v>213</v>
      </c>
      <c r="C116" s="104"/>
      <c r="D116" s="104"/>
      <c r="E116" s="105"/>
      <c r="F116" s="41">
        <f>H116*1.2</f>
        <v>12744</v>
      </c>
      <c r="G116" s="42">
        <f>H116*1.1</f>
        <v>11682.000000000002</v>
      </c>
      <c r="H116" s="42">
        <v>10620</v>
      </c>
      <c r="I116" s="42">
        <f>H116*0.75</f>
        <v>7965</v>
      </c>
      <c r="J116" s="43">
        <f>H116*0.5</f>
        <v>5310</v>
      </c>
    </row>
    <row r="117" spans="1:10" ht="36" customHeight="1" x14ac:dyDescent="0.25">
      <c r="A117" s="7" t="s">
        <v>111</v>
      </c>
      <c r="B117" s="103" t="s">
        <v>214</v>
      </c>
      <c r="C117" s="104"/>
      <c r="D117" s="104"/>
      <c r="E117" s="105"/>
      <c r="F117" s="106">
        <v>9216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106">
        <v>3204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41">
        <f>H119*1.2</f>
        <v>18144</v>
      </c>
      <c r="G119" s="42">
        <f>H119*1.1</f>
        <v>16632</v>
      </c>
      <c r="H119" s="42">
        <v>15120</v>
      </c>
      <c r="I119" s="42">
        <f>H119*0.75</f>
        <v>11340</v>
      </c>
      <c r="J119" s="43">
        <f>H119*0.5</f>
        <v>7560</v>
      </c>
    </row>
    <row r="120" spans="1:10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106">
        <v>12960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106">
        <v>5040</v>
      </c>
      <c r="G121" s="107"/>
      <c r="H121" s="107"/>
      <c r="I121" s="107"/>
      <c r="J121" s="108"/>
    </row>
    <row r="122" spans="1:10" ht="36" customHeight="1" thickBot="1" x14ac:dyDescent="0.3">
      <c r="A122" s="7"/>
      <c r="B122" s="103" t="s">
        <v>219</v>
      </c>
      <c r="C122" s="104"/>
      <c r="D122" s="104"/>
      <c r="E122" s="105"/>
      <c r="F122" s="106">
        <v>30060</v>
      </c>
      <c r="G122" s="107"/>
      <c r="H122" s="107"/>
      <c r="I122" s="107"/>
      <c r="J122" s="108"/>
    </row>
    <row r="123" spans="1:10" ht="54" customHeight="1" thickBot="1" x14ac:dyDescent="0.3">
      <c r="A123" s="7"/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A124" s="7"/>
      <c r="B124" s="118" t="s">
        <v>221</v>
      </c>
      <c r="C124" s="119"/>
      <c r="D124" s="119"/>
      <c r="E124" s="120"/>
      <c r="F124" s="121">
        <v>17712</v>
      </c>
      <c r="G124" s="122"/>
      <c r="H124" s="122"/>
      <c r="I124" s="122"/>
      <c r="J124" s="123"/>
    </row>
    <row r="125" spans="1:10" ht="36" customHeight="1" x14ac:dyDescent="0.25">
      <c r="A125" s="7"/>
      <c r="B125" s="103" t="s">
        <v>222</v>
      </c>
      <c r="C125" s="104"/>
      <c r="D125" s="104"/>
      <c r="E125" s="105"/>
      <c r="F125" s="106">
        <v>35424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223</v>
      </c>
      <c r="C126" s="104"/>
      <c r="D126" s="104"/>
      <c r="E126" s="105"/>
      <c r="F126" s="106">
        <v>44244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224</v>
      </c>
      <c r="C127" s="104"/>
      <c r="D127" s="104"/>
      <c r="E127" s="105"/>
      <c r="F127" s="106">
        <v>720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225</v>
      </c>
      <c r="C128" s="104"/>
      <c r="D128" s="104"/>
      <c r="E128" s="105"/>
      <c r="F128" s="106">
        <v>26568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226</v>
      </c>
      <c r="C129" s="104"/>
      <c r="D129" s="104"/>
      <c r="E129" s="105"/>
      <c r="F129" s="106">
        <v>53100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227</v>
      </c>
      <c r="C130" s="104"/>
      <c r="D130" s="104"/>
      <c r="E130" s="105"/>
      <c r="F130" s="106">
        <v>66600</v>
      </c>
      <c r="G130" s="107"/>
      <c r="H130" s="107"/>
      <c r="I130" s="107"/>
      <c r="J130" s="108"/>
    </row>
    <row r="131" spans="1:10" ht="36" customHeight="1" thickBot="1" x14ac:dyDescent="0.3">
      <c r="A131" s="7"/>
      <c r="B131" s="103" t="s">
        <v>228</v>
      </c>
      <c r="C131" s="104"/>
      <c r="D131" s="104"/>
      <c r="E131" s="105"/>
      <c r="F131" s="94">
        <v>1080</v>
      </c>
      <c r="G131" s="95"/>
      <c r="H131" s="95"/>
      <c r="I131" s="95"/>
      <c r="J131" s="96"/>
    </row>
    <row r="132" spans="1:10" ht="36" customHeight="1" x14ac:dyDescent="0.25">
      <c r="A132" s="7"/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A133" s="7"/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  <c r="J133" s="319"/>
    </row>
    <row r="134" spans="1:10" ht="24" thickBot="1" x14ac:dyDescent="0.3">
      <c r="A134" s="7"/>
      <c r="B134" s="97"/>
      <c r="C134" s="98"/>
      <c r="D134" s="98"/>
      <c r="E134" s="99"/>
      <c r="F134" s="100"/>
      <c r="G134" s="101"/>
      <c r="H134" s="101"/>
      <c r="I134" s="101"/>
      <c r="J134" s="102"/>
    </row>
    <row r="135" spans="1:10" ht="23.25" x14ac:dyDescent="0.25">
      <c r="A135" s="7"/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ht="56.25" customHeight="1" x14ac:dyDescent="0.25">
      <c r="A136" s="7"/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1.25" customHeight="1" x14ac:dyDescent="0.25">
      <c r="A137" s="7"/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21" x14ac:dyDescent="0.25">
      <c r="A138" s="7" t="s">
        <v>113</v>
      </c>
      <c r="B138" s="86" t="s">
        <v>278</v>
      </c>
      <c r="C138" s="86"/>
      <c r="D138" s="86"/>
      <c r="E138" s="86"/>
      <c r="F138" s="86"/>
      <c r="G138" s="86"/>
      <c r="H138" s="86"/>
      <c r="I138" s="86"/>
      <c r="J138" s="86"/>
    </row>
    <row r="139" spans="1:10" ht="42" customHeight="1" x14ac:dyDescent="0.25">
      <c r="A139" s="7"/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21" x14ac:dyDescent="0.25">
      <c r="A140" s="7"/>
    </row>
  </sheetData>
  <sheetProtection selectLockedCells="1" selectUnlockedCells="1"/>
  <mergeCells count="258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F110:J110"/>
    <mergeCell ref="B111:J111"/>
    <mergeCell ref="B105:E105"/>
    <mergeCell ref="F105:J105"/>
    <mergeCell ref="B106:E106"/>
    <mergeCell ref="F106:J106"/>
    <mergeCell ref="B107:E107"/>
    <mergeCell ref="F107:J107"/>
    <mergeCell ref="B115:E115"/>
    <mergeCell ref="F115:J115"/>
    <mergeCell ref="B116:E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19:E119"/>
    <mergeCell ref="B120:E120"/>
    <mergeCell ref="F120:J120"/>
    <mergeCell ref="B121:E121"/>
    <mergeCell ref="F121:J121"/>
    <mergeCell ref="B122:E122"/>
    <mergeCell ref="F122:J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7:J137"/>
    <mergeCell ref="B138:J138"/>
    <mergeCell ref="B139:J139"/>
    <mergeCell ref="B132:J132"/>
    <mergeCell ref="B133:E133"/>
    <mergeCell ref="F133:J133"/>
    <mergeCell ref="B134:E134"/>
    <mergeCell ref="F134:J134"/>
    <mergeCell ref="B136:J13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8.140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51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42768</v>
      </c>
      <c r="G8" s="16">
        <f>H8*1.1</f>
        <v>39204</v>
      </c>
      <c r="H8" s="16">
        <v>35640</v>
      </c>
      <c r="I8" s="16">
        <f>H8*0.75</f>
        <v>26730</v>
      </c>
      <c r="J8" s="16">
        <f>H8*0.5</f>
        <v>17820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60480</v>
      </c>
      <c r="G9" s="18">
        <f>H9*1.1</f>
        <v>55440.000000000007</v>
      </c>
      <c r="H9" s="18">
        <v>50400</v>
      </c>
      <c r="I9" s="18">
        <f>H9*0.75</f>
        <v>37800</v>
      </c>
      <c r="J9" s="18">
        <f>H9*0.5</f>
        <v>25200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10620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15120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1440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2016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9936 до 198720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9936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19872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29808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39744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49680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59616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69552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79488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89424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99360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109296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119232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129168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139104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149040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158976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168912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178848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188784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198720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9216 до 213624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9216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13824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24840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34776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44712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54648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64584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74520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84456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94392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104328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114264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124200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134136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144072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154008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163944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173880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183816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193752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203688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213624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44964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6660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25488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1800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44964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9936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26928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29376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12060 до 90000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23400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2340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5850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65844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33264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65844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65844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79012.799999999988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33264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37512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65844</v>
      </c>
      <c r="G86" s="107"/>
      <c r="H86" s="107"/>
      <c r="I86" s="107"/>
      <c r="J86" s="108"/>
    </row>
    <row r="87" spans="1:10" ht="36" customHeight="1" x14ac:dyDescent="0.25">
      <c r="A87" s="7"/>
      <c r="B87" s="293" t="s">
        <v>187</v>
      </c>
      <c r="C87" s="294"/>
      <c r="D87" s="294"/>
      <c r="E87" s="295"/>
      <c r="F87" s="106">
        <v>90000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12060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22680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19116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67248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89928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193</v>
      </c>
      <c r="C93" s="104"/>
      <c r="D93" s="104"/>
      <c r="E93" s="105"/>
      <c r="F93" s="106">
        <v>6660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90000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27000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92880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46800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92880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92880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111456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46800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52560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92880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17280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94320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126000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28944</v>
      </c>
      <c r="G113" s="42">
        <f>H113*1.1</f>
        <v>26532.000000000004</v>
      </c>
      <c r="H113" s="42">
        <v>24120</v>
      </c>
      <c r="I113" s="42">
        <f>H113*0.75</f>
        <v>18090</v>
      </c>
      <c r="J113" s="43">
        <f>H113*0.5</f>
        <v>12060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18072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16632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40608</v>
      </c>
      <c r="G116" s="42">
        <f>H116*1.1</f>
        <v>37224</v>
      </c>
      <c r="H116" s="42">
        <v>33840</v>
      </c>
      <c r="I116" s="42">
        <f>H116*0.75</f>
        <v>25380</v>
      </c>
      <c r="J116" s="43">
        <f>H116*0.5</f>
        <v>16920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25920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23760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38"/>
      <c r="F119" s="26">
        <f>H119*1.2</f>
        <v>72036</v>
      </c>
      <c r="G119" s="26">
        <f>H119*1.1</f>
        <v>66033</v>
      </c>
      <c r="H119" s="26">
        <v>60030</v>
      </c>
      <c r="I119" s="26">
        <f>H119*0.75</f>
        <v>45022.5</v>
      </c>
      <c r="J119" s="26">
        <f>H119*0.5</f>
        <v>30015</v>
      </c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28332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56664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70920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42480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84960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106200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1440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3.25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6.42578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52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41385.599999999999</v>
      </c>
      <c r="G8" s="16">
        <f>H8*1.1</f>
        <v>37936.800000000003</v>
      </c>
      <c r="H8" s="16">
        <v>34488</v>
      </c>
      <c r="I8" s="16">
        <f>H8*0.75</f>
        <v>25866</v>
      </c>
      <c r="J8" s="16">
        <f>H8*0.5</f>
        <v>17244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57974.400000000001</v>
      </c>
      <c r="G9" s="18">
        <f>H9*1.1</f>
        <v>53143.200000000004</v>
      </c>
      <c r="H9" s="18">
        <v>48312</v>
      </c>
      <c r="I9" s="18">
        <f>H9*0.75</f>
        <v>36234</v>
      </c>
      <c r="J9" s="18">
        <f>H9*0.5</f>
        <v>24156</v>
      </c>
    </row>
    <row r="10" spans="1:10" ht="36" customHeight="1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43977.599999999999</v>
      </c>
      <c r="G11" s="16">
        <f>H11*1.1</f>
        <v>40312.800000000003</v>
      </c>
      <c r="H11" s="16">
        <v>36648</v>
      </c>
      <c r="I11" s="16">
        <f>H11*0.75</f>
        <v>27486</v>
      </c>
      <c r="J11" s="16">
        <f>H11*0.5</f>
        <v>18324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61603.199999999997</v>
      </c>
      <c r="G12" s="18">
        <f>H12*1.1</f>
        <v>56469.600000000006</v>
      </c>
      <c r="H12" s="18">
        <v>51336</v>
      </c>
      <c r="I12" s="18">
        <f>H12*0.75</f>
        <v>38502</v>
      </c>
      <c r="J12" s="18">
        <f>H12*0.5</f>
        <v>25668</v>
      </c>
    </row>
    <row r="13" spans="1:10" ht="24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1224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1728</v>
      </c>
      <c r="G15" s="185"/>
      <c r="H15" s="185"/>
      <c r="I15" s="185"/>
      <c r="J15" s="186"/>
    </row>
    <row r="16" spans="1:10" ht="24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1224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1728</v>
      </c>
      <c r="G18" s="107"/>
      <c r="H18" s="107"/>
      <c r="I18" s="107"/>
      <c r="J18" s="108"/>
    </row>
    <row r="19" spans="1:10" ht="24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"&amp;MIN($F$21:F50)&amp;" до "&amp;MAX($F$21:F50)</f>
        <v>Цена от 8460 до 253800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8460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16920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25380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33840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42300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50760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59220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67680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76140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84600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93060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101520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109980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118440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126900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135360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143820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152280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160740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169200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177660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186120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194580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203040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211500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219960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270</v>
      </c>
      <c r="C47" s="138"/>
      <c r="D47" s="138"/>
      <c r="E47" s="105"/>
      <c r="F47" s="106">
        <v>228420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271</v>
      </c>
      <c r="C48" s="138"/>
      <c r="D48" s="138"/>
      <c r="E48" s="105"/>
      <c r="F48" s="106">
        <v>236880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272</v>
      </c>
      <c r="C49" s="138"/>
      <c r="D49" s="138"/>
      <c r="E49" s="105"/>
      <c r="F49" s="106">
        <v>245340</v>
      </c>
      <c r="G49" s="107"/>
      <c r="H49" s="107"/>
      <c r="I49" s="107"/>
      <c r="J49" s="108"/>
    </row>
    <row r="50" spans="1:10" ht="36" customHeight="1" outlineLevel="1" thickBot="1" x14ac:dyDescent="0.3">
      <c r="A50" s="7"/>
      <c r="B50" s="140" t="s">
        <v>273</v>
      </c>
      <c r="C50" s="138"/>
      <c r="D50" s="138"/>
      <c r="E50" s="105"/>
      <c r="F50" s="106">
        <v>253800</v>
      </c>
      <c r="G50" s="107"/>
      <c r="H50" s="107"/>
      <c r="I50" s="107"/>
      <c r="J50" s="108"/>
    </row>
    <row r="51" spans="1:10" ht="36" customHeight="1" thickBot="1" x14ac:dyDescent="0.3">
      <c r="A51" s="7"/>
      <c r="B51" s="149" t="s">
        <v>140</v>
      </c>
      <c r="C51" s="150"/>
      <c r="D51" s="150"/>
      <c r="E51" s="151"/>
      <c r="F51" s="152" t="str">
        <f>"Цена от "&amp;MIN(F52:F73)&amp;" до "&amp;MAX(F52:F73)</f>
        <v>Цена от 11376 до 181890</v>
      </c>
      <c r="G51" s="153"/>
      <c r="H51" s="153"/>
      <c r="I51" s="153"/>
      <c r="J51" s="154"/>
    </row>
    <row r="52" spans="1:10" ht="36" customHeight="1" outlineLevel="1" x14ac:dyDescent="0.25">
      <c r="A52" s="7"/>
      <c r="B52" s="129" t="s">
        <v>141</v>
      </c>
      <c r="C52" s="155"/>
      <c r="D52" s="155"/>
      <c r="E52" s="156"/>
      <c r="F52" s="157">
        <v>11376</v>
      </c>
      <c r="G52" s="158"/>
      <c r="H52" s="158"/>
      <c r="I52" s="158"/>
      <c r="J52" s="159"/>
    </row>
    <row r="53" spans="1:10" ht="36" customHeight="1" outlineLevel="1" x14ac:dyDescent="0.25">
      <c r="A53" s="7"/>
      <c r="B53" s="140" t="s">
        <v>142</v>
      </c>
      <c r="C53" s="138"/>
      <c r="D53" s="138"/>
      <c r="E53" s="105"/>
      <c r="F53" s="106">
        <v>17136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143</v>
      </c>
      <c r="C54" s="138"/>
      <c r="D54" s="138"/>
      <c r="E54" s="105"/>
      <c r="F54" s="106">
        <v>21150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144</v>
      </c>
      <c r="C55" s="138"/>
      <c r="D55" s="138"/>
      <c r="E55" s="105"/>
      <c r="F55" s="106">
        <v>29610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145</v>
      </c>
      <c r="C56" s="138"/>
      <c r="D56" s="138"/>
      <c r="E56" s="105"/>
      <c r="F56" s="106">
        <v>38070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146</v>
      </c>
      <c r="C57" s="138"/>
      <c r="D57" s="138"/>
      <c r="E57" s="105"/>
      <c r="F57" s="106">
        <v>46530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147</v>
      </c>
      <c r="C58" s="138"/>
      <c r="D58" s="138"/>
      <c r="E58" s="105"/>
      <c r="F58" s="106">
        <v>54990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148</v>
      </c>
      <c r="C59" s="138"/>
      <c r="D59" s="138"/>
      <c r="E59" s="105"/>
      <c r="F59" s="106">
        <v>63450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149</v>
      </c>
      <c r="C60" s="138"/>
      <c r="D60" s="138"/>
      <c r="E60" s="105"/>
      <c r="F60" s="106">
        <v>71910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150</v>
      </c>
      <c r="C61" s="138"/>
      <c r="D61" s="138"/>
      <c r="E61" s="105"/>
      <c r="F61" s="106">
        <v>80370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151</v>
      </c>
      <c r="C62" s="138"/>
      <c r="D62" s="138"/>
      <c r="E62" s="105"/>
      <c r="F62" s="106">
        <v>88830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152</v>
      </c>
      <c r="C63" s="138"/>
      <c r="D63" s="138"/>
      <c r="E63" s="105"/>
      <c r="F63" s="106">
        <v>97290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153</v>
      </c>
      <c r="C64" s="138"/>
      <c r="D64" s="138"/>
      <c r="E64" s="105"/>
      <c r="F64" s="106">
        <v>105750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154</v>
      </c>
      <c r="C65" s="138"/>
      <c r="D65" s="138"/>
      <c r="E65" s="105"/>
      <c r="F65" s="106">
        <v>114210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155</v>
      </c>
      <c r="C66" s="138"/>
      <c r="D66" s="138"/>
      <c r="E66" s="105"/>
      <c r="F66" s="106">
        <v>122670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156</v>
      </c>
      <c r="C67" s="138"/>
      <c r="D67" s="138"/>
      <c r="E67" s="105"/>
      <c r="F67" s="106">
        <v>131130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157</v>
      </c>
      <c r="C68" s="138"/>
      <c r="D68" s="138"/>
      <c r="E68" s="105"/>
      <c r="F68" s="106">
        <v>139590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158</v>
      </c>
      <c r="C69" s="138"/>
      <c r="D69" s="138"/>
      <c r="E69" s="105"/>
      <c r="F69" s="106">
        <v>148050</v>
      </c>
      <c r="G69" s="107"/>
      <c r="H69" s="107"/>
      <c r="I69" s="107"/>
      <c r="J69" s="108"/>
    </row>
    <row r="70" spans="1:10" ht="36" customHeight="1" outlineLevel="1" x14ac:dyDescent="0.25">
      <c r="A70" s="7"/>
      <c r="B70" s="140" t="s">
        <v>159</v>
      </c>
      <c r="C70" s="138"/>
      <c r="D70" s="138"/>
      <c r="E70" s="105"/>
      <c r="F70" s="106">
        <v>156510</v>
      </c>
      <c r="G70" s="107"/>
      <c r="H70" s="107"/>
      <c r="I70" s="107"/>
      <c r="J70" s="108"/>
    </row>
    <row r="71" spans="1:10" ht="36" customHeight="1" outlineLevel="1" x14ac:dyDescent="0.25">
      <c r="A71" s="7"/>
      <c r="B71" s="140" t="s">
        <v>160</v>
      </c>
      <c r="C71" s="138"/>
      <c r="D71" s="138"/>
      <c r="E71" s="105"/>
      <c r="F71" s="106">
        <v>164970</v>
      </c>
      <c r="G71" s="107"/>
      <c r="H71" s="107"/>
      <c r="I71" s="107"/>
      <c r="J71" s="108"/>
    </row>
    <row r="72" spans="1:10" ht="36" customHeight="1" outlineLevel="1" x14ac:dyDescent="0.25">
      <c r="A72" s="7"/>
      <c r="B72" s="140" t="s">
        <v>161</v>
      </c>
      <c r="C72" s="138"/>
      <c r="D72" s="138"/>
      <c r="E72" s="105"/>
      <c r="F72" s="106">
        <v>173430</v>
      </c>
      <c r="G72" s="107"/>
      <c r="H72" s="107"/>
      <c r="I72" s="107"/>
      <c r="J72" s="108"/>
    </row>
    <row r="73" spans="1:10" ht="36" customHeight="1" outlineLevel="1" thickBot="1" x14ac:dyDescent="0.3">
      <c r="A73" s="7"/>
      <c r="B73" s="140" t="s">
        <v>162</v>
      </c>
      <c r="C73" s="138"/>
      <c r="D73" s="138"/>
      <c r="E73" s="105"/>
      <c r="F73" s="106">
        <v>181890</v>
      </c>
      <c r="G73" s="107"/>
      <c r="H73" s="107"/>
      <c r="I73" s="107"/>
      <c r="J73" s="108"/>
    </row>
    <row r="74" spans="1:10" ht="36" customHeight="1" thickBot="1" x14ac:dyDescent="0.3">
      <c r="A74" s="7"/>
      <c r="B74" s="149" t="s">
        <v>163</v>
      </c>
      <c r="C74" s="150"/>
      <c r="D74" s="150"/>
      <c r="E74" s="151"/>
      <c r="F74" s="152" t="str">
        <f>"Цена от "&amp;MIN(F75:F85)&amp;" до "&amp;MAX(F75:F85)</f>
        <v>Цена от 1008 до 7459,2</v>
      </c>
      <c r="G74" s="153"/>
      <c r="H74" s="153"/>
      <c r="I74" s="153"/>
      <c r="J74" s="154"/>
    </row>
    <row r="75" spans="1:10" ht="36" customHeight="1" x14ac:dyDescent="0.25">
      <c r="A75" s="7"/>
      <c r="B75" s="103" t="s">
        <v>164</v>
      </c>
      <c r="C75" s="104"/>
      <c r="D75" s="104"/>
      <c r="E75" s="105"/>
      <c r="F75" s="106">
        <v>5400</v>
      </c>
      <c r="G75" s="107"/>
      <c r="H75" s="107"/>
      <c r="I75" s="107"/>
      <c r="J75" s="108"/>
    </row>
    <row r="76" spans="1:10" ht="36" customHeight="1" x14ac:dyDescent="0.25">
      <c r="A76" s="7"/>
      <c r="B76" s="103" t="s">
        <v>165</v>
      </c>
      <c r="C76" s="104"/>
      <c r="D76" s="104"/>
      <c r="E76" s="105"/>
      <c r="F76" s="106">
        <v>7200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237</v>
      </c>
      <c r="C77" s="104"/>
      <c r="D77" s="104"/>
      <c r="E77" s="105"/>
      <c r="F77" s="106">
        <v>2736</v>
      </c>
      <c r="G77" s="107"/>
      <c r="H77" s="107"/>
      <c r="I77" s="107"/>
      <c r="J77" s="108"/>
    </row>
    <row r="78" spans="1:10" ht="36" customHeight="1" x14ac:dyDescent="0.25">
      <c r="A78" s="7"/>
      <c r="B78" s="118" t="s">
        <v>167</v>
      </c>
      <c r="C78" s="119"/>
      <c r="D78" s="119"/>
      <c r="E78" s="120"/>
      <c r="F78" s="121">
        <v>3204</v>
      </c>
      <c r="G78" s="122"/>
      <c r="H78" s="122"/>
      <c r="I78" s="122"/>
      <c r="J78" s="123"/>
    </row>
    <row r="79" spans="1:10" ht="36" customHeight="1" x14ac:dyDescent="0.25">
      <c r="A79" s="7"/>
      <c r="B79" s="103" t="s">
        <v>168</v>
      </c>
      <c r="C79" s="104"/>
      <c r="D79" s="104"/>
      <c r="E79" s="105"/>
      <c r="F79" s="106">
        <v>1511.9999999999995</v>
      </c>
      <c r="G79" s="107"/>
      <c r="H79" s="107"/>
      <c r="I79" s="107"/>
      <c r="J79" s="108"/>
    </row>
    <row r="80" spans="1:10" ht="36" customHeight="1" x14ac:dyDescent="0.25">
      <c r="A80" s="7"/>
      <c r="B80" s="103" t="s">
        <v>169</v>
      </c>
      <c r="C80" s="104"/>
      <c r="D80" s="104"/>
      <c r="E80" s="105"/>
      <c r="F80" s="106">
        <v>2664</v>
      </c>
      <c r="G80" s="107"/>
      <c r="H80" s="107"/>
      <c r="I80" s="107"/>
      <c r="J80" s="108"/>
    </row>
    <row r="81" spans="1:10" ht="36" customHeight="1" x14ac:dyDescent="0.25">
      <c r="A81" s="7"/>
      <c r="B81" s="103" t="s">
        <v>170</v>
      </c>
      <c r="C81" s="104"/>
      <c r="D81" s="104"/>
      <c r="E81" s="105"/>
      <c r="F81" s="106">
        <v>1008</v>
      </c>
      <c r="G81" s="107"/>
      <c r="H81" s="107"/>
      <c r="I81" s="107"/>
      <c r="J81" s="108"/>
    </row>
    <row r="82" spans="1:10" ht="36" customHeight="1" x14ac:dyDescent="0.25">
      <c r="A82" s="7"/>
      <c r="B82" s="103" t="s">
        <v>171</v>
      </c>
      <c r="C82" s="104"/>
      <c r="D82" s="104"/>
      <c r="E82" s="105"/>
      <c r="F82" s="106">
        <v>1008</v>
      </c>
      <c r="G82" s="107"/>
      <c r="H82" s="107"/>
      <c r="I82" s="107"/>
      <c r="J82" s="108"/>
    </row>
    <row r="83" spans="1:10" ht="36" customHeight="1" x14ac:dyDescent="0.25">
      <c r="A83" s="7"/>
      <c r="B83" s="103" t="s">
        <v>172</v>
      </c>
      <c r="C83" s="104"/>
      <c r="D83" s="104"/>
      <c r="E83" s="105"/>
      <c r="F83" s="106">
        <v>2016</v>
      </c>
      <c r="G83" s="107"/>
      <c r="H83" s="107"/>
      <c r="I83" s="107"/>
      <c r="J83" s="108"/>
    </row>
    <row r="84" spans="1:10" ht="36" customHeight="1" x14ac:dyDescent="0.25">
      <c r="A84" s="7"/>
      <c r="B84" s="103" t="s">
        <v>173</v>
      </c>
      <c r="C84" s="104"/>
      <c r="D84" s="104"/>
      <c r="E84" s="105"/>
      <c r="F84" s="106">
        <v>3024</v>
      </c>
      <c r="G84" s="107"/>
      <c r="H84" s="107"/>
      <c r="I84" s="107"/>
      <c r="J84" s="108"/>
    </row>
    <row r="85" spans="1:10" ht="36" customHeight="1" thickBot="1" x14ac:dyDescent="0.3">
      <c r="A85" s="7"/>
      <c r="B85" s="103" t="s">
        <v>174</v>
      </c>
      <c r="C85" s="104"/>
      <c r="D85" s="104"/>
      <c r="E85" s="105"/>
      <c r="F85" s="106">
        <v>7459.2000000000007</v>
      </c>
      <c r="G85" s="107"/>
      <c r="H85" s="107"/>
      <c r="I85" s="107"/>
      <c r="J85" s="108"/>
    </row>
    <row r="86" spans="1:10" ht="54" customHeight="1" thickBot="1" x14ac:dyDescent="0.3">
      <c r="A86" s="7"/>
      <c r="B86" s="256" t="s">
        <v>238</v>
      </c>
      <c r="C86" s="257"/>
      <c r="D86" s="257"/>
      <c r="E86" s="258"/>
      <c r="F86" s="277" t="str">
        <f>"Цена от "&amp;MIN(F88,F92:J93,H126,F94:J105)&amp;" до "&amp;MAX(F88,F92:J93,H126,F94:J105)</f>
        <v>Цена от 2880 до 48060</v>
      </c>
      <c r="G86" s="278"/>
      <c r="H86" s="278"/>
      <c r="I86" s="278"/>
      <c r="J86" s="279"/>
    </row>
    <row r="87" spans="1:10" ht="24" thickBot="1" x14ac:dyDescent="0.3">
      <c r="A87" s="7"/>
      <c r="B87" s="97"/>
      <c r="C87" s="98"/>
      <c r="D87" s="98"/>
      <c r="E87" s="99"/>
      <c r="F87" s="100"/>
      <c r="G87" s="101"/>
      <c r="H87" s="101"/>
      <c r="I87" s="101"/>
      <c r="J87" s="102"/>
    </row>
    <row r="88" spans="1:10" ht="36" customHeight="1" x14ac:dyDescent="0.25">
      <c r="A88" s="7"/>
      <c r="B88" s="103" t="s">
        <v>176</v>
      </c>
      <c r="C88" s="104"/>
      <c r="D88" s="104"/>
      <c r="E88" s="105"/>
      <c r="F88" s="106">
        <v>9360</v>
      </c>
      <c r="G88" s="107"/>
      <c r="H88" s="107"/>
      <c r="I88" s="107"/>
      <c r="J88" s="108"/>
    </row>
    <row r="89" spans="1:10" ht="36" customHeight="1" x14ac:dyDescent="0.25">
      <c r="A89" s="7"/>
      <c r="B89" s="132" t="s">
        <v>177</v>
      </c>
      <c r="C89" s="133"/>
      <c r="D89" s="133"/>
      <c r="E89" s="134"/>
      <c r="F89" s="135">
        <v>936</v>
      </c>
      <c r="G89" s="136"/>
      <c r="H89" s="136"/>
      <c r="I89" s="136"/>
      <c r="J89" s="137"/>
    </row>
    <row r="90" spans="1:10" ht="36" customHeight="1" thickBot="1" x14ac:dyDescent="0.3">
      <c r="A90" s="7"/>
      <c r="B90" s="132" t="s">
        <v>178</v>
      </c>
      <c r="C90" s="133"/>
      <c r="D90" s="133"/>
      <c r="E90" s="134"/>
      <c r="F90" s="135">
        <v>2340</v>
      </c>
      <c r="G90" s="136"/>
      <c r="H90" s="136"/>
      <c r="I90" s="136"/>
      <c r="J90" s="137"/>
    </row>
    <row r="91" spans="1:10" ht="24" thickBot="1" x14ac:dyDescent="0.3">
      <c r="A91" s="7"/>
      <c r="B91" s="97"/>
      <c r="C91" s="98"/>
      <c r="D91" s="98"/>
      <c r="E91" s="99"/>
      <c r="F91" s="100"/>
      <c r="G91" s="101"/>
      <c r="H91" s="101"/>
      <c r="I91" s="101"/>
      <c r="J91" s="102"/>
    </row>
    <row r="92" spans="1:10" ht="36" customHeight="1" x14ac:dyDescent="0.25">
      <c r="A92" s="7" t="s">
        <v>111</v>
      </c>
      <c r="B92" s="118" t="s">
        <v>179</v>
      </c>
      <c r="C92" s="119"/>
      <c r="D92" s="119"/>
      <c r="E92" s="120"/>
      <c r="F92" s="121">
        <v>35136</v>
      </c>
      <c r="G92" s="122"/>
      <c r="H92" s="122"/>
      <c r="I92" s="122"/>
      <c r="J92" s="123"/>
    </row>
    <row r="93" spans="1:10" ht="36" customHeight="1" x14ac:dyDescent="0.25">
      <c r="A93" s="7" t="s">
        <v>111</v>
      </c>
      <c r="B93" s="140" t="s">
        <v>180</v>
      </c>
      <c r="C93" s="141"/>
      <c r="D93" s="141"/>
      <c r="E93" s="142"/>
      <c r="F93" s="106">
        <v>5400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03" t="s">
        <v>181</v>
      </c>
      <c r="C94" s="104"/>
      <c r="D94" s="104"/>
      <c r="E94" s="105"/>
      <c r="F94" s="106">
        <v>3600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182</v>
      </c>
      <c r="C95" s="104"/>
      <c r="D95" s="104"/>
      <c r="E95" s="105"/>
      <c r="F95" s="106">
        <v>38700</v>
      </c>
      <c r="G95" s="107"/>
      <c r="H95" s="107"/>
      <c r="I95" s="107"/>
      <c r="J95" s="108"/>
    </row>
    <row r="96" spans="1:10" ht="36" customHeight="1" x14ac:dyDescent="0.25">
      <c r="A96" s="7" t="s">
        <v>111</v>
      </c>
      <c r="B96" s="103" t="s">
        <v>183</v>
      </c>
      <c r="C96" s="104"/>
      <c r="D96" s="104"/>
      <c r="E96" s="105"/>
      <c r="F96" s="106">
        <v>46440</v>
      </c>
      <c r="G96" s="107"/>
      <c r="H96" s="107"/>
      <c r="I96" s="107"/>
      <c r="J96" s="108"/>
    </row>
    <row r="97" spans="1:10" ht="36" customHeight="1" x14ac:dyDescent="0.25">
      <c r="A97" s="7" t="s">
        <v>111</v>
      </c>
      <c r="B97" s="103" t="s">
        <v>184</v>
      </c>
      <c r="C97" s="104"/>
      <c r="D97" s="104"/>
      <c r="E97" s="105"/>
      <c r="F97" s="106">
        <v>3600</v>
      </c>
      <c r="G97" s="107"/>
      <c r="H97" s="107"/>
      <c r="I97" s="107"/>
      <c r="J97" s="108"/>
    </row>
    <row r="98" spans="1:10" ht="36" customHeight="1" x14ac:dyDescent="0.25">
      <c r="A98" s="7" t="s">
        <v>111</v>
      </c>
      <c r="B98" s="103" t="s">
        <v>185</v>
      </c>
      <c r="C98" s="104"/>
      <c r="D98" s="104"/>
      <c r="E98" s="105"/>
      <c r="F98" s="106">
        <v>3600</v>
      </c>
      <c r="G98" s="107"/>
      <c r="H98" s="107"/>
      <c r="I98" s="107"/>
      <c r="J98" s="108"/>
    </row>
    <row r="99" spans="1:10" ht="36" customHeight="1" x14ac:dyDescent="0.25">
      <c r="A99" s="7" t="s">
        <v>111</v>
      </c>
      <c r="B99" s="103" t="s">
        <v>186</v>
      </c>
      <c r="C99" s="104"/>
      <c r="D99" s="104"/>
      <c r="E99" s="105"/>
      <c r="F99" s="106">
        <v>6480</v>
      </c>
      <c r="G99" s="107"/>
      <c r="H99" s="107"/>
      <c r="I99" s="107"/>
      <c r="J99" s="108"/>
    </row>
    <row r="100" spans="1:10" ht="36" customHeight="1" x14ac:dyDescent="0.25">
      <c r="A100" s="7"/>
      <c r="B100" s="103" t="s">
        <v>187</v>
      </c>
      <c r="C100" s="104"/>
      <c r="D100" s="104"/>
      <c r="E100" s="105"/>
      <c r="F100" s="106">
        <v>42120</v>
      </c>
      <c r="G100" s="107"/>
      <c r="H100" s="107"/>
      <c r="I100" s="107"/>
      <c r="J100" s="108"/>
    </row>
    <row r="101" spans="1:10" ht="36" customHeight="1" x14ac:dyDescent="0.25">
      <c r="A101" s="7" t="s">
        <v>111</v>
      </c>
      <c r="B101" s="118" t="s">
        <v>188</v>
      </c>
      <c r="C101" s="119"/>
      <c r="D101" s="119"/>
      <c r="E101" s="120"/>
      <c r="F101" s="106">
        <v>3024</v>
      </c>
      <c r="G101" s="107"/>
      <c r="H101" s="107"/>
      <c r="I101" s="107"/>
      <c r="J101" s="108"/>
    </row>
    <row r="102" spans="1:10" ht="36" customHeight="1" x14ac:dyDescent="0.25">
      <c r="A102" s="7"/>
      <c r="B102" s="140" t="s">
        <v>189</v>
      </c>
      <c r="C102" s="141"/>
      <c r="D102" s="141"/>
      <c r="E102" s="142"/>
      <c r="F102" s="106">
        <v>12024</v>
      </c>
      <c r="G102" s="107"/>
      <c r="H102" s="107"/>
      <c r="I102" s="107"/>
      <c r="J102" s="108"/>
    </row>
    <row r="103" spans="1:10" ht="36" customHeight="1" x14ac:dyDescent="0.25">
      <c r="A103" s="7"/>
      <c r="B103" s="140" t="s">
        <v>190</v>
      </c>
      <c r="C103" s="141"/>
      <c r="D103" s="141"/>
      <c r="E103" s="142"/>
      <c r="F103" s="106">
        <v>7776</v>
      </c>
      <c r="G103" s="107"/>
      <c r="H103" s="107"/>
      <c r="I103" s="107"/>
      <c r="J103" s="108"/>
    </row>
    <row r="104" spans="1:10" ht="36" customHeight="1" x14ac:dyDescent="0.25">
      <c r="A104" s="7" t="s">
        <v>111</v>
      </c>
      <c r="B104" s="140" t="s">
        <v>191</v>
      </c>
      <c r="C104" s="141"/>
      <c r="D104" s="141"/>
      <c r="E104" s="142"/>
      <c r="F104" s="106">
        <v>48060</v>
      </c>
      <c r="G104" s="107"/>
      <c r="H104" s="107"/>
      <c r="I104" s="107"/>
      <c r="J104" s="108"/>
    </row>
    <row r="105" spans="1:10" ht="36" customHeight="1" x14ac:dyDescent="0.25">
      <c r="A105" s="7" t="s">
        <v>111</v>
      </c>
      <c r="B105" s="103" t="s">
        <v>192</v>
      </c>
      <c r="C105" s="104"/>
      <c r="D105" s="104"/>
      <c r="E105" s="105"/>
      <c r="F105" s="106">
        <v>2880</v>
      </c>
      <c r="G105" s="107"/>
      <c r="H105" s="107"/>
      <c r="I105" s="107"/>
      <c r="J105" s="108"/>
    </row>
    <row r="106" spans="1:10" ht="36" customHeight="1" x14ac:dyDescent="0.25">
      <c r="A106" s="7"/>
      <c r="B106" s="103" t="s">
        <v>193</v>
      </c>
      <c r="C106" s="104"/>
      <c r="D106" s="104"/>
      <c r="E106" s="105"/>
      <c r="F106" s="106">
        <v>2160</v>
      </c>
      <c r="G106" s="107"/>
      <c r="H106" s="107"/>
      <c r="I106" s="107"/>
      <c r="J106" s="108"/>
    </row>
    <row r="107" spans="1:10" ht="36" customHeight="1" x14ac:dyDescent="0.25">
      <c r="A107" s="7"/>
      <c r="B107" s="103" t="s">
        <v>194</v>
      </c>
      <c r="C107" s="104"/>
      <c r="D107" s="104"/>
      <c r="E107" s="105"/>
      <c r="F107" s="106">
        <v>30600</v>
      </c>
      <c r="G107" s="107"/>
      <c r="H107" s="107"/>
      <c r="I107" s="107"/>
      <c r="J107" s="108"/>
    </row>
    <row r="108" spans="1:10" ht="36" customHeight="1" x14ac:dyDescent="0.25">
      <c r="A108" s="7"/>
      <c r="B108" s="103" t="s">
        <v>195</v>
      </c>
      <c r="C108" s="104"/>
      <c r="D108" s="104"/>
      <c r="E108" s="138"/>
      <c r="F108" s="106">
        <v>21060</v>
      </c>
      <c r="G108" s="107"/>
      <c r="H108" s="107"/>
      <c r="I108" s="107"/>
      <c r="J108" s="108"/>
    </row>
    <row r="109" spans="1:10" ht="36" customHeight="1" x14ac:dyDescent="0.25">
      <c r="A109" s="7" t="s">
        <v>113</v>
      </c>
      <c r="B109" s="103" t="s">
        <v>196</v>
      </c>
      <c r="C109" s="104"/>
      <c r="D109" s="104"/>
      <c r="E109" s="105"/>
      <c r="F109" s="106">
        <v>49680</v>
      </c>
      <c r="G109" s="107"/>
      <c r="H109" s="107"/>
      <c r="I109" s="107"/>
      <c r="J109" s="108"/>
    </row>
    <row r="110" spans="1:10" ht="36" customHeight="1" x14ac:dyDescent="0.25">
      <c r="A110" s="7" t="s">
        <v>113</v>
      </c>
      <c r="B110" s="103" t="s">
        <v>197</v>
      </c>
      <c r="C110" s="104"/>
      <c r="D110" s="104"/>
      <c r="E110" s="105"/>
      <c r="F110" s="106">
        <v>7920</v>
      </c>
      <c r="G110" s="107"/>
      <c r="H110" s="107"/>
      <c r="I110" s="107"/>
      <c r="J110" s="108"/>
    </row>
    <row r="111" spans="1:10" ht="36" customHeight="1" x14ac:dyDescent="0.25">
      <c r="A111" s="7" t="s">
        <v>113</v>
      </c>
      <c r="B111" s="103" t="s">
        <v>198</v>
      </c>
      <c r="C111" s="104"/>
      <c r="D111" s="104"/>
      <c r="E111" s="105"/>
      <c r="F111" s="106">
        <v>5040</v>
      </c>
      <c r="G111" s="107"/>
      <c r="H111" s="107"/>
      <c r="I111" s="107"/>
      <c r="J111" s="108"/>
    </row>
    <row r="112" spans="1:10" ht="36" customHeight="1" x14ac:dyDescent="0.25">
      <c r="A112" s="7" t="s">
        <v>113</v>
      </c>
      <c r="B112" s="103" t="s">
        <v>199</v>
      </c>
      <c r="C112" s="104"/>
      <c r="D112" s="104"/>
      <c r="E112" s="105"/>
      <c r="F112" s="106">
        <v>54720</v>
      </c>
      <c r="G112" s="107"/>
      <c r="H112" s="107"/>
      <c r="I112" s="107"/>
      <c r="J112" s="108"/>
    </row>
    <row r="113" spans="1:10" ht="36" customHeight="1" x14ac:dyDescent="0.25">
      <c r="A113" s="7" t="s">
        <v>113</v>
      </c>
      <c r="B113" s="132" t="s">
        <v>200</v>
      </c>
      <c r="C113" s="133"/>
      <c r="D113" s="133"/>
      <c r="E113" s="134"/>
      <c r="F113" s="135">
        <v>65664</v>
      </c>
      <c r="G113" s="136"/>
      <c r="H113" s="136"/>
      <c r="I113" s="136"/>
      <c r="J113" s="137"/>
    </row>
    <row r="114" spans="1:10" ht="36" customHeight="1" x14ac:dyDescent="0.25">
      <c r="A114" s="7" t="s">
        <v>113</v>
      </c>
      <c r="B114" s="103" t="s">
        <v>201</v>
      </c>
      <c r="C114" s="104"/>
      <c r="D114" s="104"/>
      <c r="E114" s="105"/>
      <c r="F114" s="106">
        <v>5040</v>
      </c>
      <c r="G114" s="107"/>
      <c r="H114" s="107"/>
      <c r="I114" s="107"/>
      <c r="J114" s="108"/>
    </row>
    <row r="115" spans="1:10" ht="36" customHeight="1" x14ac:dyDescent="0.25">
      <c r="A115" s="7" t="s">
        <v>113</v>
      </c>
      <c r="B115" s="103" t="s">
        <v>202</v>
      </c>
      <c r="C115" s="104"/>
      <c r="D115" s="104"/>
      <c r="E115" s="105"/>
      <c r="F115" s="106">
        <v>5040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203</v>
      </c>
      <c r="C116" s="104"/>
      <c r="D116" s="104"/>
      <c r="E116" s="105"/>
      <c r="F116" s="106">
        <v>9360</v>
      </c>
      <c r="G116" s="107"/>
      <c r="H116" s="107"/>
      <c r="I116" s="107"/>
      <c r="J116" s="108"/>
    </row>
    <row r="117" spans="1:10" ht="36" customHeight="1" x14ac:dyDescent="0.25">
      <c r="A117" s="7" t="s">
        <v>113</v>
      </c>
      <c r="B117" s="103" t="s">
        <v>204</v>
      </c>
      <c r="C117" s="104"/>
      <c r="D117" s="104"/>
      <c r="E117" s="105"/>
      <c r="F117" s="106">
        <v>4320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205</v>
      </c>
      <c r="C118" s="104"/>
      <c r="D118" s="104"/>
      <c r="E118" s="105"/>
      <c r="F118" s="106">
        <v>67680</v>
      </c>
      <c r="G118" s="107"/>
      <c r="H118" s="107"/>
      <c r="I118" s="107"/>
      <c r="J118" s="108"/>
    </row>
    <row r="119" spans="1:10" ht="36" customHeight="1" thickBot="1" x14ac:dyDescent="0.3">
      <c r="A119" s="7" t="s">
        <v>113</v>
      </c>
      <c r="B119" s="103" t="s">
        <v>206</v>
      </c>
      <c r="C119" s="104"/>
      <c r="D119" s="104"/>
      <c r="E119" s="105"/>
      <c r="F119" s="106">
        <v>4320</v>
      </c>
      <c r="G119" s="107"/>
      <c r="H119" s="107"/>
      <c r="I119" s="107"/>
      <c r="J119" s="108"/>
    </row>
    <row r="120" spans="1:10" ht="36" customHeight="1" thickBot="1" x14ac:dyDescent="0.3">
      <c r="A120" s="7"/>
      <c r="B120" s="38" t="s">
        <v>207</v>
      </c>
      <c r="C120" s="39"/>
      <c r="D120" s="39"/>
      <c r="E120" s="40"/>
      <c r="F120" s="277"/>
      <c r="G120" s="278"/>
      <c r="H120" s="278"/>
      <c r="I120" s="278"/>
      <c r="J120" s="279"/>
    </row>
    <row r="121" spans="1:10" ht="22.5" customHeight="1" thickBot="1" x14ac:dyDescent="0.3">
      <c r="A121" s="7" t="s">
        <v>111</v>
      </c>
      <c r="B121" s="190" t="s">
        <v>208</v>
      </c>
      <c r="C121" s="191"/>
      <c r="D121" s="191"/>
      <c r="E121" s="191"/>
      <c r="F121" s="191"/>
      <c r="G121" s="191"/>
      <c r="H121" s="191"/>
      <c r="I121" s="191"/>
      <c r="J121" s="192"/>
    </row>
    <row r="122" spans="1:10" ht="36" customHeight="1" x14ac:dyDescent="0.25">
      <c r="A122" s="7"/>
      <c r="B122" s="171" t="s">
        <v>209</v>
      </c>
      <c r="C122" s="193"/>
      <c r="D122" s="193"/>
      <c r="E122" s="194"/>
      <c r="F122" s="121">
        <v>60</v>
      </c>
      <c r="G122" s="122"/>
      <c r="H122" s="122"/>
      <c r="I122" s="122"/>
      <c r="J122" s="123"/>
    </row>
    <row r="123" spans="1:10" ht="36" customHeight="1" x14ac:dyDescent="0.25">
      <c r="A123" s="7"/>
      <c r="B123" s="103" t="s">
        <v>210</v>
      </c>
      <c r="C123" s="104"/>
      <c r="D123" s="104"/>
      <c r="E123" s="105"/>
      <c r="F123" s="106">
        <v>60</v>
      </c>
      <c r="G123" s="107"/>
      <c r="H123" s="107"/>
      <c r="I123" s="107"/>
      <c r="J123" s="108"/>
    </row>
    <row r="124" spans="1:10" ht="36" customHeight="1" thickBot="1" x14ac:dyDescent="0.3">
      <c r="A124" s="7"/>
      <c r="B124" s="103" t="s">
        <v>211</v>
      </c>
      <c r="C124" s="104"/>
      <c r="D124" s="104"/>
      <c r="E124" s="105"/>
      <c r="F124" s="106">
        <v>120</v>
      </c>
      <c r="G124" s="107"/>
      <c r="H124" s="107"/>
      <c r="I124" s="107"/>
      <c r="J124" s="108"/>
    </row>
    <row r="125" spans="1:10" ht="36" customHeight="1" thickBot="1" x14ac:dyDescent="0.3">
      <c r="A125" s="7"/>
      <c r="B125" s="112" t="s">
        <v>212</v>
      </c>
      <c r="C125" s="113"/>
      <c r="D125" s="113"/>
      <c r="E125" s="114"/>
      <c r="F125" s="277"/>
      <c r="G125" s="278"/>
      <c r="H125" s="278"/>
      <c r="I125" s="278"/>
      <c r="J125" s="279"/>
    </row>
    <row r="126" spans="1:10" ht="36" customHeight="1" x14ac:dyDescent="0.25">
      <c r="A126" s="7" t="s">
        <v>111</v>
      </c>
      <c r="B126" s="103" t="s">
        <v>213</v>
      </c>
      <c r="C126" s="104"/>
      <c r="D126" s="104"/>
      <c r="E126" s="105"/>
      <c r="F126" s="41">
        <f>H126*1.2</f>
        <v>17971.2</v>
      </c>
      <c r="G126" s="42">
        <f>H126*1.1</f>
        <v>16473.600000000002</v>
      </c>
      <c r="H126" s="42">
        <v>14976</v>
      </c>
      <c r="I126" s="42">
        <f>H126*0.75</f>
        <v>11232</v>
      </c>
      <c r="J126" s="43">
        <f>H126*0.5</f>
        <v>7488</v>
      </c>
    </row>
    <row r="127" spans="1:10" ht="36" customHeight="1" x14ac:dyDescent="0.25">
      <c r="A127" s="7" t="s">
        <v>111</v>
      </c>
      <c r="B127" s="103" t="s">
        <v>214</v>
      </c>
      <c r="C127" s="104"/>
      <c r="D127" s="104"/>
      <c r="E127" s="105"/>
      <c r="F127" s="106">
        <v>15264</v>
      </c>
      <c r="G127" s="107"/>
      <c r="H127" s="107"/>
      <c r="I127" s="107"/>
      <c r="J127" s="108"/>
    </row>
    <row r="128" spans="1:10" ht="36" customHeight="1" x14ac:dyDescent="0.25">
      <c r="A128" s="7" t="s">
        <v>111</v>
      </c>
      <c r="B128" s="103" t="s">
        <v>215</v>
      </c>
      <c r="C128" s="104"/>
      <c r="D128" s="104"/>
      <c r="E128" s="105"/>
      <c r="F128" s="106">
        <v>3600</v>
      </c>
      <c r="G128" s="107"/>
      <c r="H128" s="107"/>
      <c r="I128" s="107"/>
      <c r="J128" s="108"/>
    </row>
    <row r="129" spans="1:10" ht="36" customHeight="1" x14ac:dyDescent="0.25">
      <c r="A129" s="7" t="s">
        <v>113</v>
      </c>
      <c r="B129" s="103" t="s">
        <v>216</v>
      </c>
      <c r="C129" s="104"/>
      <c r="D129" s="104"/>
      <c r="E129" s="105"/>
      <c r="F129" s="41">
        <f>H129*1.2</f>
        <v>25920</v>
      </c>
      <c r="G129" s="42">
        <f>H129*1.1</f>
        <v>23760.000000000004</v>
      </c>
      <c r="H129" s="42">
        <v>21600</v>
      </c>
      <c r="I129" s="42">
        <f>H129*0.75</f>
        <v>16200</v>
      </c>
      <c r="J129" s="43">
        <f>H129*0.5</f>
        <v>10800</v>
      </c>
    </row>
    <row r="130" spans="1:10" ht="36" customHeight="1" x14ac:dyDescent="0.25">
      <c r="A130" s="7" t="s">
        <v>113</v>
      </c>
      <c r="B130" s="103" t="s">
        <v>217</v>
      </c>
      <c r="C130" s="104"/>
      <c r="D130" s="104"/>
      <c r="E130" s="105"/>
      <c r="F130" s="106">
        <v>21600</v>
      </c>
      <c r="G130" s="107"/>
      <c r="H130" s="107"/>
      <c r="I130" s="107"/>
      <c r="J130" s="108"/>
    </row>
    <row r="131" spans="1:10" ht="36" customHeight="1" x14ac:dyDescent="0.25">
      <c r="A131" s="7" t="s">
        <v>113</v>
      </c>
      <c r="B131" s="103" t="s">
        <v>218</v>
      </c>
      <c r="C131" s="104"/>
      <c r="D131" s="104"/>
      <c r="E131" s="105"/>
      <c r="F131" s="106">
        <v>5040</v>
      </c>
      <c r="G131" s="107"/>
      <c r="H131" s="107"/>
      <c r="I131" s="107"/>
      <c r="J131" s="108"/>
    </row>
    <row r="132" spans="1:10" ht="36" customHeight="1" thickBot="1" x14ac:dyDescent="0.3">
      <c r="A132" s="7"/>
      <c r="B132" s="103" t="s">
        <v>219</v>
      </c>
      <c r="C132" s="104"/>
      <c r="D132" s="104"/>
      <c r="E132" s="105"/>
      <c r="F132" s="106">
        <v>14976</v>
      </c>
      <c r="G132" s="107"/>
      <c r="H132" s="107"/>
      <c r="I132" s="107"/>
      <c r="J132" s="108"/>
    </row>
    <row r="133" spans="1:10" ht="54" customHeight="1" thickBot="1" x14ac:dyDescent="0.3">
      <c r="A133" s="7"/>
      <c r="B133" s="112" t="s">
        <v>220</v>
      </c>
      <c r="C133" s="113"/>
      <c r="D133" s="113"/>
      <c r="E133" s="114"/>
      <c r="F133" s="115"/>
      <c r="G133" s="116"/>
      <c r="H133" s="116"/>
      <c r="I133" s="116"/>
      <c r="J133" s="117"/>
    </row>
    <row r="134" spans="1:10" ht="36" customHeight="1" x14ac:dyDescent="0.25">
      <c r="A134" s="7"/>
      <c r="B134" s="118" t="s">
        <v>221</v>
      </c>
      <c r="C134" s="119"/>
      <c r="D134" s="119"/>
      <c r="E134" s="120"/>
      <c r="F134" s="121">
        <v>12096</v>
      </c>
      <c r="G134" s="122"/>
      <c r="H134" s="122"/>
      <c r="I134" s="122"/>
      <c r="J134" s="123"/>
    </row>
    <row r="135" spans="1:10" ht="36" customHeight="1" x14ac:dyDescent="0.25">
      <c r="A135" s="7"/>
      <c r="B135" s="103" t="s">
        <v>222</v>
      </c>
      <c r="C135" s="104"/>
      <c r="D135" s="104"/>
      <c r="E135" s="105"/>
      <c r="F135" s="106">
        <v>24120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223</v>
      </c>
      <c r="C136" s="104"/>
      <c r="D136" s="104"/>
      <c r="E136" s="105"/>
      <c r="F136" s="106">
        <v>30096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224</v>
      </c>
      <c r="C137" s="104"/>
      <c r="D137" s="104"/>
      <c r="E137" s="105"/>
      <c r="F137" s="106">
        <v>360</v>
      </c>
      <c r="G137" s="107"/>
      <c r="H137" s="107"/>
      <c r="I137" s="107"/>
      <c r="J137" s="108"/>
    </row>
    <row r="138" spans="1:10" ht="36" customHeight="1" x14ac:dyDescent="0.25">
      <c r="A138" s="7"/>
      <c r="B138" s="103" t="s">
        <v>225</v>
      </c>
      <c r="C138" s="104"/>
      <c r="D138" s="104"/>
      <c r="E138" s="105"/>
      <c r="F138" s="106">
        <v>18072</v>
      </c>
      <c r="G138" s="107"/>
      <c r="H138" s="107"/>
      <c r="I138" s="107"/>
      <c r="J138" s="108"/>
    </row>
    <row r="139" spans="1:10" ht="36" customHeight="1" x14ac:dyDescent="0.25">
      <c r="A139" s="7"/>
      <c r="B139" s="103" t="s">
        <v>226</v>
      </c>
      <c r="C139" s="104"/>
      <c r="D139" s="104"/>
      <c r="E139" s="105"/>
      <c r="F139" s="106">
        <v>36144</v>
      </c>
      <c r="G139" s="107"/>
      <c r="H139" s="107"/>
      <c r="I139" s="107"/>
      <c r="J139" s="108"/>
    </row>
    <row r="140" spans="1:10" ht="36" customHeight="1" x14ac:dyDescent="0.25">
      <c r="A140" s="7"/>
      <c r="B140" s="103" t="s">
        <v>227</v>
      </c>
      <c r="C140" s="104"/>
      <c r="D140" s="104"/>
      <c r="E140" s="105"/>
      <c r="F140" s="106">
        <v>45360</v>
      </c>
      <c r="G140" s="107"/>
      <c r="H140" s="107"/>
      <c r="I140" s="107"/>
      <c r="J140" s="108"/>
    </row>
    <row r="141" spans="1:10" ht="36" customHeight="1" thickBot="1" x14ac:dyDescent="0.3">
      <c r="A141" s="7"/>
      <c r="B141" s="109" t="s">
        <v>228</v>
      </c>
      <c r="C141" s="110"/>
      <c r="D141" s="110"/>
      <c r="E141" s="111"/>
      <c r="F141" s="94">
        <v>720</v>
      </c>
      <c r="G141" s="95"/>
      <c r="H141" s="95"/>
      <c r="I141" s="95"/>
      <c r="J141" s="96"/>
    </row>
    <row r="142" spans="1:10" ht="36" customHeight="1" x14ac:dyDescent="0.25">
      <c r="A142" s="7"/>
      <c r="B142" s="304" t="s">
        <v>208</v>
      </c>
      <c r="C142" s="305"/>
      <c r="D142" s="305"/>
      <c r="E142" s="305"/>
      <c r="F142" s="305"/>
      <c r="G142" s="305"/>
      <c r="H142" s="305"/>
      <c r="I142" s="305"/>
      <c r="J142" s="306"/>
    </row>
    <row r="143" spans="1:10" ht="36" customHeight="1" thickBot="1" x14ac:dyDescent="0.3">
      <c r="A143" s="7"/>
      <c r="B143" s="329" t="s">
        <v>229</v>
      </c>
      <c r="C143" s="329"/>
      <c r="D143" s="329"/>
      <c r="E143" s="329"/>
      <c r="F143" s="318">
        <v>90</v>
      </c>
      <c r="G143" s="318"/>
      <c r="H143" s="318"/>
      <c r="I143" s="318"/>
      <c r="J143" s="319"/>
    </row>
    <row r="144" spans="1:10" ht="24" thickBot="1" x14ac:dyDescent="0.3">
      <c r="A144" s="7"/>
      <c r="B144" s="97"/>
      <c r="C144" s="98"/>
      <c r="D144" s="98"/>
      <c r="E144" s="99"/>
      <c r="F144" s="100"/>
      <c r="G144" s="101"/>
      <c r="H144" s="101"/>
      <c r="I144" s="101"/>
      <c r="J144" s="102"/>
    </row>
    <row r="145" spans="1:10" ht="23.25" x14ac:dyDescent="0.25">
      <c r="A145" s="7"/>
      <c r="B145" s="27"/>
      <c r="C145" s="28"/>
      <c r="D145" s="28"/>
      <c r="E145" s="28"/>
      <c r="F145" s="29"/>
      <c r="G145" s="29"/>
      <c r="H145" s="29"/>
      <c r="I145" s="29"/>
      <c r="J145" s="29"/>
    </row>
    <row r="146" spans="1:10" ht="56.25" customHeight="1" x14ac:dyDescent="0.25">
      <c r="A146" s="7"/>
      <c r="B146" s="85" t="s">
        <v>274</v>
      </c>
      <c r="C146" s="85"/>
      <c r="D146" s="85"/>
      <c r="E146" s="85"/>
      <c r="F146" s="85"/>
      <c r="G146" s="85"/>
      <c r="H146" s="85"/>
      <c r="I146" s="85"/>
      <c r="J146" s="85"/>
    </row>
    <row r="147" spans="1:10" ht="41.25" customHeight="1" x14ac:dyDescent="0.25">
      <c r="A147" s="7"/>
      <c r="B147" s="85" t="s">
        <v>231</v>
      </c>
      <c r="C147" s="85"/>
      <c r="D147" s="85"/>
      <c r="E147" s="85"/>
      <c r="F147" s="85"/>
      <c r="G147" s="85"/>
      <c r="H147" s="85"/>
      <c r="I147" s="85"/>
      <c r="J147" s="85"/>
    </row>
    <row r="148" spans="1:10" ht="21" x14ac:dyDescent="0.25">
      <c r="A148" s="7" t="s">
        <v>113</v>
      </c>
      <c r="B148" s="86" t="s">
        <v>278</v>
      </c>
      <c r="C148" s="86"/>
      <c r="D148" s="86"/>
      <c r="E148" s="86"/>
      <c r="F148" s="86"/>
      <c r="G148" s="86"/>
      <c r="H148" s="86"/>
      <c r="I148" s="86"/>
      <c r="J148" s="86"/>
    </row>
    <row r="149" spans="1:10" ht="42" customHeight="1" x14ac:dyDescent="0.25">
      <c r="A149" s="7"/>
      <c r="B149" s="87" t="s">
        <v>233</v>
      </c>
      <c r="C149" s="87"/>
      <c r="D149" s="87"/>
      <c r="E149" s="87"/>
      <c r="F149" s="87"/>
      <c r="G149" s="87"/>
      <c r="H149" s="87"/>
      <c r="I149" s="87"/>
      <c r="J149" s="87"/>
    </row>
    <row r="150" spans="1:10" ht="21" x14ac:dyDescent="0.25">
      <c r="A150" s="7"/>
    </row>
  </sheetData>
  <sheetProtection selectLockedCells="1" selectUnlockedCells="1"/>
  <autoFilter ref="A5:J5">
    <filterColumn colId="1" showButton="0"/>
    <filterColumn colId="2" showButton="0"/>
    <filterColumn colId="3" showButton="0"/>
    <filterColumn colId="5" showButton="0"/>
    <filterColumn colId="6" showButton="0"/>
    <filterColumn colId="7" showButton="0"/>
    <filterColumn colId="8" showButton="0"/>
  </autoFilter>
  <mergeCells count="278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4:E124"/>
    <mergeCell ref="F124:J124"/>
    <mergeCell ref="B125:E125"/>
    <mergeCell ref="F125:J125"/>
    <mergeCell ref="B126:E126"/>
    <mergeCell ref="B127:E127"/>
    <mergeCell ref="F127:J127"/>
    <mergeCell ref="F120:J120"/>
    <mergeCell ref="B121:J121"/>
    <mergeCell ref="B122:E122"/>
    <mergeCell ref="F122:J122"/>
    <mergeCell ref="B123:E123"/>
    <mergeCell ref="F123:J123"/>
    <mergeCell ref="B132:E132"/>
    <mergeCell ref="F132:J132"/>
    <mergeCell ref="B133:E133"/>
    <mergeCell ref="F133:J133"/>
    <mergeCell ref="B134:E134"/>
    <mergeCell ref="F134:J134"/>
    <mergeCell ref="B128:E128"/>
    <mergeCell ref="F128:J128"/>
    <mergeCell ref="B129:E129"/>
    <mergeCell ref="B130:E130"/>
    <mergeCell ref="F130:J130"/>
    <mergeCell ref="B131:E131"/>
    <mergeCell ref="F131:J131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46:J146"/>
    <mergeCell ref="B147:J147"/>
    <mergeCell ref="B148:J148"/>
    <mergeCell ref="B149:J149"/>
    <mergeCell ref="B141:E141"/>
    <mergeCell ref="F141:J141"/>
    <mergeCell ref="B142:J142"/>
    <mergeCell ref="B143:E143"/>
    <mergeCell ref="F143:J143"/>
    <mergeCell ref="B144:E144"/>
    <mergeCell ref="F144:J144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58"/>
  <sheetViews>
    <sheetView view="pageBreakPreview" zoomScale="50" zoomScaleNormal="60" zoomScaleSheetLayoutView="50" workbookViewId="0">
      <pane ySplit="4" topLeftCell="A14" activePane="bottomLeft" state="frozen"/>
      <selection activeCell="B11" sqref="B11:E11"/>
      <selection pane="bottomLeft" sqref="A1:A1048576"/>
    </sheetView>
  </sheetViews>
  <sheetFormatPr defaultColWidth="9.140625" defaultRowHeight="15.75" outlineLevelRow="1" x14ac:dyDescent="0.25"/>
  <cols>
    <col min="1" max="1" width="40.28515625" style="71" hidden="1" customWidth="1"/>
    <col min="2" max="2" width="30.7109375" style="33" customWidth="1"/>
    <col min="3" max="4" width="30.7109375" style="8" customWidth="1"/>
    <col min="5" max="5" width="19.570312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53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438"/>
      <c r="G5" s="438"/>
      <c r="H5" s="438"/>
      <c r="I5" s="438"/>
      <c r="J5" s="439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68" t="s">
        <v>106</v>
      </c>
      <c r="G6" s="68" t="s">
        <v>107</v>
      </c>
      <c r="H6" s="68" t="s">
        <v>108</v>
      </c>
      <c r="I6" s="68" t="s">
        <v>109</v>
      </c>
      <c r="J6" s="69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70">
        <f>H8*1.2</f>
        <v>85276.800000000003</v>
      </c>
      <c r="G8" s="24">
        <f>H8*1.1</f>
        <v>78170.400000000009</v>
      </c>
      <c r="H8" s="24">
        <v>71064</v>
      </c>
      <c r="I8" s="24">
        <f>H8*0.75</f>
        <v>53298</v>
      </c>
      <c r="J8" s="24">
        <f>H8*0.5</f>
        <v>35532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70">
        <f t="shared" ref="F9" si="0">H9*1.2</f>
        <v>119404.79999999999</v>
      </c>
      <c r="G9" s="24">
        <f t="shared" ref="G9" si="1">H9*1.1</f>
        <v>109454.40000000001</v>
      </c>
      <c r="H9" s="26">
        <v>99504</v>
      </c>
      <c r="I9" s="24">
        <f t="shared" ref="I9" si="2">H9*0.75</f>
        <v>74628</v>
      </c>
      <c r="J9" s="24">
        <f>H9*0.5</f>
        <v>49752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70">
        <f>H11*1.2</f>
        <v>101152.8</v>
      </c>
      <c r="G11" s="24">
        <f>H11*1.1</f>
        <v>92723.400000000009</v>
      </c>
      <c r="H11" s="24">
        <v>84294</v>
      </c>
      <c r="I11" s="24">
        <f>H11*0.75</f>
        <v>63220.5</v>
      </c>
      <c r="J11" s="24">
        <f>H11*0.5</f>
        <v>42147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70">
        <f t="shared" ref="F12" si="3">H12*1.2</f>
        <v>141696</v>
      </c>
      <c r="G12" s="24">
        <f t="shared" ref="G12" si="4">H12*1.1</f>
        <v>129888.00000000001</v>
      </c>
      <c r="H12" s="26">
        <v>118080</v>
      </c>
      <c r="I12" s="24">
        <f t="shared" ref="I12" si="5">H12*0.75</f>
        <v>88560</v>
      </c>
      <c r="J12" s="24">
        <f>H12*0.5</f>
        <v>59040</v>
      </c>
    </row>
    <row r="13" spans="1:10" ht="24" customHeight="1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15660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22320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1692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2376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"&amp;MIN(F21:F40)&amp;" до "&amp;MAX(F21:F40)</f>
        <v>Цена от 15120 до 1481760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15120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30240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60480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90720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120960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181440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272160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362880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453600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544320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635040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725760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816480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907200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997920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1088640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1179360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1300320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1391040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1481760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19476 до 1466640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19476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28908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45360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75600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105840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136080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166320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196560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287280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378000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468720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559440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650160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740880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831600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922320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1013040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1103760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1194480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1285200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1375920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1466640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"&amp;MIN(F65:F73)&amp;" до "&amp;MAX(F65:F73)</f>
        <v>Цена от 2340 до 113940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237</v>
      </c>
      <c r="C65" s="104"/>
      <c r="D65" s="104"/>
      <c r="E65" s="105"/>
      <c r="F65" s="106">
        <v>5940</v>
      </c>
      <c r="G65" s="107"/>
      <c r="H65" s="107"/>
      <c r="I65" s="107"/>
      <c r="J65" s="108"/>
    </row>
    <row r="66" spans="1:10" ht="36" customHeight="1" x14ac:dyDescent="0.25">
      <c r="A66" s="7"/>
      <c r="B66" s="118" t="s">
        <v>167</v>
      </c>
      <c r="C66" s="119"/>
      <c r="D66" s="119"/>
      <c r="E66" s="120"/>
      <c r="F66" s="121">
        <v>113940</v>
      </c>
      <c r="G66" s="122"/>
      <c r="H66" s="122"/>
      <c r="I66" s="122"/>
      <c r="J66" s="123"/>
    </row>
    <row r="67" spans="1:10" ht="36" customHeight="1" x14ac:dyDescent="0.25">
      <c r="A67" s="7"/>
      <c r="B67" s="103" t="s">
        <v>168</v>
      </c>
      <c r="C67" s="104"/>
      <c r="D67" s="104"/>
      <c r="E67" s="105"/>
      <c r="F67" s="106">
        <v>22140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169</v>
      </c>
      <c r="C68" s="104"/>
      <c r="D68" s="104"/>
      <c r="E68" s="105"/>
      <c r="F68" s="106">
        <v>68940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170</v>
      </c>
      <c r="C69" s="104"/>
      <c r="D69" s="104"/>
      <c r="E69" s="105"/>
      <c r="F69" s="106">
        <v>2340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171</v>
      </c>
      <c r="C70" s="104"/>
      <c r="D70" s="104"/>
      <c r="E70" s="105"/>
      <c r="F70" s="106">
        <v>2340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172</v>
      </c>
      <c r="C71" s="104"/>
      <c r="D71" s="104"/>
      <c r="E71" s="105"/>
      <c r="F71" s="106">
        <v>4680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173</v>
      </c>
      <c r="C72" s="104"/>
      <c r="D72" s="104"/>
      <c r="E72" s="105"/>
      <c r="F72" s="106">
        <v>7020</v>
      </c>
      <c r="G72" s="107"/>
      <c r="H72" s="107"/>
      <c r="I72" s="107"/>
      <c r="J72" s="108"/>
    </row>
    <row r="73" spans="1:10" ht="36" customHeight="1" thickBot="1" x14ac:dyDescent="0.3">
      <c r="A73" s="7"/>
      <c r="B73" s="103" t="s">
        <v>174</v>
      </c>
      <c r="C73" s="104"/>
      <c r="D73" s="104"/>
      <c r="E73" s="105"/>
      <c r="F73" s="106">
        <v>52740</v>
      </c>
      <c r="G73" s="107"/>
      <c r="H73" s="107"/>
      <c r="I73" s="107"/>
      <c r="J73" s="108"/>
    </row>
    <row r="74" spans="1:10" ht="54" customHeight="1" thickBot="1" x14ac:dyDescent="0.3">
      <c r="A74" s="7"/>
      <c r="B74" s="256" t="s">
        <v>238</v>
      </c>
      <c r="C74" s="257"/>
      <c r="D74" s="257"/>
      <c r="E74" s="258"/>
      <c r="F74" s="277" t="str">
        <f>"Цена от "&amp;MIN(F76,F80:J93)&amp;" до "&amp;MAX(F76,F80:J93)</f>
        <v>Цена от 3240 до 787140</v>
      </c>
      <c r="G74" s="278"/>
      <c r="H74" s="278"/>
      <c r="I74" s="278"/>
      <c r="J74" s="279"/>
    </row>
    <row r="75" spans="1:10" ht="24" customHeight="1" thickBot="1" x14ac:dyDescent="0.3">
      <c r="A75" s="7"/>
      <c r="B75" s="97"/>
      <c r="C75" s="98"/>
      <c r="D75" s="98"/>
      <c r="E75" s="99"/>
      <c r="F75" s="100"/>
      <c r="G75" s="101"/>
      <c r="H75" s="101"/>
      <c r="I75" s="101"/>
      <c r="J75" s="102"/>
    </row>
    <row r="76" spans="1:10" ht="36" customHeight="1" x14ac:dyDescent="0.25">
      <c r="A76" s="7"/>
      <c r="B76" s="103" t="s">
        <v>289</v>
      </c>
      <c r="C76" s="104"/>
      <c r="D76" s="104"/>
      <c r="E76" s="105"/>
      <c r="F76" s="106">
        <v>79200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177</v>
      </c>
      <c r="C77" s="104"/>
      <c r="D77" s="104"/>
      <c r="E77" s="105"/>
      <c r="F77" s="106">
        <v>7920</v>
      </c>
      <c r="G77" s="107"/>
      <c r="H77" s="107"/>
      <c r="I77" s="107"/>
      <c r="J77" s="108"/>
    </row>
    <row r="78" spans="1:10" ht="36" customHeight="1" thickBot="1" x14ac:dyDescent="0.3">
      <c r="A78" s="7"/>
      <c r="B78" s="103" t="s">
        <v>178</v>
      </c>
      <c r="C78" s="104"/>
      <c r="D78" s="104"/>
      <c r="E78" s="105"/>
      <c r="F78" s="106">
        <v>19800</v>
      </c>
      <c r="G78" s="107"/>
      <c r="H78" s="107"/>
      <c r="I78" s="107"/>
      <c r="J78" s="108"/>
    </row>
    <row r="79" spans="1:10" ht="24" customHeight="1" thickBot="1" x14ac:dyDescent="0.3">
      <c r="A79" s="7"/>
      <c r="B79" s="97"/>
      <c r="C79" s="98"/>
      <c r="D79" s="98"/>
      <c r="E79" s="99"/>
      <c r="F79" s="100"/>
      <c r="G79" s="101"/>
      <c r="H79" s="101"/>
      <c r="I79" s="101"/>
      <c r="J79" s="102"/>
    </row>
    <row r="80" spans="1:10" ht="36" customHeight="1" x14ac:dyDescent="0.25">
      <c r="A80" s="7" t="s">
        <v>111</v>
      </c>
      <c r="B80" s="103" t="s">
        <v>179</v>
      </c>
      <c r="C80" s="104"/>
      <c r="D80" s="104"/>
      <c r="E80" s="105"/>
      <c r="F80" s="106">
        <v>265140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40" t="s">
        <v>180</v>
      </c>
      <c r="C81" s="141"/>
      <c r="D81" s="141"/>
      <c r="E81" s="142"/>
      <c r="F81" s="106">
        <v>187740</v>
      </c>
      <c r="G81" s="107"/>
      <c r="H81" s="107"/>
      <c r="I81" s="107"/>
      <c r="J81" s="108"/>
    </row>
    <row r="82" spans="1:10" ht="36" customHeight="1" x14ac:dyDescent="0.25">
      <c r="A82" s="7"/>
      <c r="B82" s="103" t="s">
        <v>290</v>
      </c>
      <c r="C82" s="104"/>
      <c r="D82" s="104"/>
      <c r="E82" s="105"/>
      <c r="F82" s="106">
        <v>787140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181</v>
      </c>
      <c r="C83" s="104"/>
      <c r="D83" s="104"/>
      <c r="E83" s="105"/>
      <c r="F83" s="106">
        <v>479340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182</v>
      </c>
      <c r="C84" s="104"/>
      <c r="D84" s="104"/>
      <c r="E84" s="105"/>
      <c r="F84" s="106">
        <v>122940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183</v>
      </c>
      <c r="C85" s="104"/>
      <c r="D85" s="104"/>
      <c r="E85" s="105"/>
      <c r="F85" s="106">
        <v>147528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184</v>
      </c>
      <c r="C86" s="104"/>
      <c r="D86" s="104"/>
      <c r="E86" s="105"/>
      <c r="F86" s="106">
        <v>185940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185</v>
      </c>
      <c r="C87" s="104"/>
      <c r="D87" s="104"/>
      <c r="E87" s="105"/>
      <c r="F87" s="106">
        <v>259740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186</v>
      </c>
      <c r="C88" s="104"/>
      <c r="D88" s="104"/>
      <c r="E88" s="105"/>
      <c r="F88" s="106">
        <v>574740</v>
      </c>
      <c r="G88" s="107"/>
      <c r="H88" s="107"/>
      <c r="I88" s="107"/>
      <c r="J88" s="108"/>
    </row>
    <row r="89" spans="1:10" ht="36" customHeight="1" x14ac:dyDescent="0.25">
      <c r="A89" s="7"/>
      <c r="B89" s="103" t="s">
        <v>187</v>
      </c>
      <c r="C89" s="104"/>
      <c r="D89" s="104"/>
      <c r="E89" s="105"/>
      <c r="F89" s="106">
        <v>184680</v>
      </c>
      <c r="G89" s="107"/>
      <c r="H89" s="107"/>
      <c r="I89" s="107"/>
      <c r="J89" s="108"/>
    </row>
    <row r="90" spans="1:10" ht="36" customHeight="1" x14ac:dyDescent="0.25">
      <c r="A90" s="7" t="s">
        <v>111</v>
      </c>
      <c r="B90" s="118" t="s">
        <v>188</v>
      </c>
      <c r="C90" s="119"/>
      <c r="D90" s="119"/>
      <c r="E90" s="120"/>
      <c r="F90" s="106">
        <v>3240</v>
      </c>
      <c r="G90" s="107"/>
      <c r="H90" s="107"/>
      <c r="I90" s="107"/>
      <c r="J90" s="108"/>
    </row>
    <row r="91" spans="1:10" ht="36" customHeight="1" x14ac:dyDescent="0.25">
      <c r="A91" s="7"/>
      <c r="B91" s="103" t="s">
        <v>189</v>
      </c>
      <c r="C91" s="104"/>
      <c r="D91" s="104"/>
      <c r="E91" s="105"/>
      <c r="F91" s="106">
        <v>117540</v>
      </c>
      <c r="G91" s="107"/>
      <c r="H91" s="107"/>
      <c r="I91" s="107"/>
      <c r="J91" s="108"/>
    </row>
    <row r="92" spans="1:10" ht="36" customHeight="1" x14ac:dyDescent="0.25">
      <c r="A92" s="8"/>
      <c r="B92" s="103" t="s">
        <v>190</v>
      </c>
      <c r="C92" s="104"/>
      <c r="D92" s="104"/>
      <c r="E92" s="105"/>
      <c r="F92" s="106">
        <v>99540</v>
      </c>
      <c r="G92" s="107"/>
      <c r="H92" s="107"/>
      <c r="I92" s="107"/>
      <c r="J92" s="108"/>
    </row>
    <row r="93" spans="1:10" ht="36" customHeight="1" x14ac:dyDescent="0.25">
      <c r="A93" s="7" t="s">
        <v>111</v>
      </c>
      <c r="B93" s="103" t="s">
        <v>192</v>
      </c>
      <c r="C93" s="104"/>
      <c r="D93" s="104"/>
      <c r="E93" s="105"/>
      <c r="F93" s="106">
        <v>367740</v>
      </c>
      <c r="G93" s="107"/>
      <c r="H93" s="107"/>
      <c r="I93" s="107"/>
      <c r="J93" s="108"/>
    </row>
    <row r="94" spans="1:10" ht="37.5" customHeight="1" x14ac:dyDescent="0.25">
      <c r="A94" s="7"/>
      <c r="B94" s="103" t="s">
        <v>193</v>
      </c>
      <c r="C94" s="104"/>
      <c r="D94" s="104"/>
      <c r="E94" s="105"/>
      <c r="F94" s="106">
        <v>13230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194</v>
      </c>
      <c r="C95" s="104"/>
      <c r="D95" s="104"/>
      <c r="E95" s="105"/>
      <c r="F95" s="106">
        <v>150300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195</v>
      </c>
      <c r="C96" s="104"/>
      <c r="D96" s="104"/>
      <c r="E96" s="138"/>
      <c r="F96" s="106">
        <v>60030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196</v>
      </c>
      <c r="C97" s="104"/>
      <c r="D97" s="104"/>
      <c r="E97" s="105"/>
      <c r="F97" s="106">
        <v>371520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197</v>
      </c>
      <c r="C98" s="104"/>
      <c r="D98" s="104"/>
      <c r="E98" s="105"/>
      <c r="F98" s="106">
        <v>263520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198</v>
      </c>
      <c r="C99" s="104"/>
      <c r="D99" s="104"/>
      <c r="E99" s="105"/>
      <c r="F99" s="106">
        <v>671760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199</v>
      </c>
      <c r="C100" s="104"/>
      <c r="D100" s="104"/>
      <c r="E100" s="105"/>
      <c r="F100" s="106">
        <v>172800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32" t="s">
        <v>200</v>
      </c>
      <c r="C101" s="133"/>
      <c r="D101" s="133"/>
      <c r="E101" s="134"/>
      <c r="F101" s="106">
        <v>207360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201</v>
      </c>
      <c r="C102" s="104"/>
      <c r="D102" s="104"/>
      <c r="E102" s="105"/>
      <c r="F102" s="106">
        <v>260640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202</v>
      </c>
      <c r="C103" s="104"/>
      <c r="D103" s="104"/>
      <c r="E103" s="105"/>
      <c r="F103" s="106">
        <v>364320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203</v>
      </c>
      <c r="C104" s="104"/>
      <c r="D104" s="104"/>
      <c r="E104" s="105"/>
      <c r="F104" s="106">
        <v>804960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18" t="s">
        <v>204</v>
      </c>
      <c r="C105" s="119"/>
      <c r="D105" s="119"/>
      <c r="E105" s="120"/>
      <c r="F105" s="106">
        <v>5040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515520</v>
      </c>
      <c r="G106" s="107"/>
      <c r="H106" s="107"/>
      <c r="I106" s="107"/>
      <c r="J106" s="108"/>
    </row>
    <row r="107" spans="1:10" ht="36" customHeight="1" thickBot="1" x14ac:dyDescent="0.3">
      <c r="A107" s="8"/>
      <c r="B107" s="190" t="s">
        <v>208</v>
      </c>
      <c r="C107" s="191"/>
      <c r="D107" s="191"/>
      <c r="E107" s="191"/>
      <c r="F107" s="191"/>
      <c r="G107" s="191"/>
      <c r="H107" s="191"/>
      <c r="I107" s="191"/>
      <c r="J107" s="192"/>
    </row>
    <row r="108" spans="1:10" ht="36" customHeight="1" x14ac:dyDescent="0.25">
      <c r="A108" s="8"/>
      <c r="B108" s="429" t="s">
        <v>328</v>
      </c>
      <c r="C108" s="430"/>
      <c r="D108" s="430"/>
      <c r="E108" s="431"/>
      <c r="F108" s="432">
        <v>300</v>
      </c>
      <c r="G108" s="433"/>
      <c r="H108" s="433"/>
      <c r="I108" s="433"/>
      <c r="J108" s="434"/>
    </row>
    <row r="109" spans="1:10" ht="54" customHeight="1" thickBot="1" x14ac:dyDescent="0.3">
      <c r="A109" s="8"/>
      <c r="B109" s="209" t="s">
        <v>329</v>
      </c>
      <c r="C109" s="210"/>
      <c r="D109" s="210"/>
      <c r="E109" s="211"/>
      <c r="F109" s="435"/>
      <c r="G109" s="436"/>
      <c r="H109" s="436"/>
      <c r="I109" s="436"/>
      <c r="J109" s="437"/>
    </row>
    <row r="110" spans="1:10" ht="36" customHeight="1" x14ac:dyDescent="0.25">
      <c r="A110" s="8"/>
      <c r="B110" s="429" t="s">
        <v>330</v>
      </c>
      <c r="C110" s="430"/>
      <c r="D110" s="430"/>
      <c r="E110" s="431"/>
      <c r="F110" s="432">
        <v>240</v>
      </c>
      <c r="G110" s="433"/>
      <c r="H110" s="433"/>
      <c r="I110" s="433"/>
      <c r="J110" s="434"/>
    </row>
    <row r="111" spans="1:10" ht="54" customHeight="1" thickBot="1" x14ac:dyDescent="0.3">
      <c r="A111" s="8"/>
      <c r="B111" s="209" t="s">
        <v>329</v>
      </c>
      <c r="C111" s="210"/>
      <c r="D111" s="210"/>
      <c r="E111" s="211"/>
      <c r="F111" s="435"/>
      <c r="G111" s="436"/>
      <c r="H111" s="436"/>
      <c r="I111" s="436"/>
      <c r="J111" s="437"/>
    </row>
    <row r="112" spans="1:10" ht="36" customHeight="1" x14ac:dyDescent="0.25">
      <c r="A112" s="8"/>
      <c r="B112" s="429" t="s">
        <v>331</v>
      </c>
      <c r="C112" s="430"/>
      <c r="D112" s="430"/>
      <c r="E112" s="431"/>
      <c r="F112" s="432">
        <v>120</v>
      </c>
      <c r="G112" s="433"/>
      <c r="H112" s="433"/>
      <c r="I112" s="433"/>
      <c r="J112" s="434"/>
    </row>
    <row r="113" spans="1:10" ht="54" customHeight="1" thickBot="1" x14ac:dyDescent="0.3">
      <c r="A113" s="8"/>
      <c r="B113" s="209" t="s">
        <v>332</v>
      </c>
      <c r="C113" s="210"/>
      <c r="D113" s="210"/>
      <c r="E113" s="211"/>
      <c r="F113" s="435"/>
      <c r="G113" s="436"/>
      <c r="H113" s="436"/>
      <c r="I113" s="436"/>
      <c r="J113" s="437"/>
    </row>
    <row r="114" spans="1:10" ht="36" customHeight="1" x14ac:dyDescent="0.25">
      <c r="A114" s="8"/>
      <c r="B114" s="429" t="s">
        <v>333</v>
      </c>
      <c r="C114" s="430"/>
      <c r="D114" s="430"/>
      <c r="E114" s="431"/>
      <c r="F114" s="432">
        <v>360</v>
      </c>
      <c r="G114" s="433"/>
      <c r="H114" s="433"/>
      <c r="I114" s="433"/>
      <c r="J114" s="434"/>
    </row>
    <row r="115" spans="1:10" ht="54" customHeight="1" thickBot="1" x14ac:dyDescent="0.3">
      <c r="A115" s="8"/>
      <c r="B115" s="209" t="s">
        <v>329</v>
      </c>
      <c r="C115" s="210"/>
      <c r="D115" s="210"/>
      <c r="E115" s="211"/>
      <c r="F115" s="435"/>
      <c r="G115" s="436"/>
      <c r="H115" s="436"/>
      <c r="I115" s="436"/>
      <c r="J115" s="437"/>
    </row>
    <row r="116" spans="1:10" ht="36" customHeight="1" x14ac:dyDescent="0.25">
      <c r="A116" s="8"/>
      <c r="B116" s="429" t="s">
        <v>334</v>
      </c>
      <c r="C116" s="430"/>
      <c r="D116" s="430"/>
      <c r="E116" s="431"/>
      <c r="F116" s="432">
        <v>300</v>
      </c>
      <c r="G116" s="433"/>
      <c r="H116" s="433"/>
      <c r="I116" s="433"/>
      <c r="J116" s="434"/>
    </row>
    <row r="117" spans="1:10" ht="54" customHeight="1" thickBot="1" x14ac:dyDescent="0.3">
      <c r="A117" s="8"/>
      <c r="B117" s="209" t="s">
        <v>329</v>
      </c>
      <c r="C117" s="210"/>
      <c r="D117" s="210"/>
      <c r="E117" s="211"/>
      <c r="F117" s="435"/>
      <c r="G117" s="436"/>
      <c r="H117" s="436"/>
      <c r="I117" s="436"/>
      <c r="J117" s="437"/>
    </row>
    <row r="118" spans="1:10" ht="36" customHeight="1" x14ac:dyDescent="0.25">
      <c r="A118" s="8"/>
      <c r="B118" s="429" t="s">
        <v>335</v>
      </c>
      <c r="C118" s="430"/>
      <c r="D118" s="430"/>
      <c r="E118" s="431"/>
      <c r="F118" s="432">
        <v>150</v>
      </c>
      <c r="G118" s="433"/>
      <c r="H118" s="433"/>
      <c r="I118" s="433"/>
      <c r="J118" s="434"/>
    </row>
    <row r="119" spans="1:10" ht="54" customHeight="1" thickBot="1" x14ac:dyDescent="0.3">
      <c r="A119" s="8"/>
      <c r="B119" s="209" t="s">
        <v>332</v>
      </c>
      <c r="C119" s="210"/>
      <c r="D119" s="210"/>
      <c r="E119" s="211"/>
      <c r="F119" s="435"/>
      <c r="G119" s="436"/>
      <c r="H119" s="436"/>
      <c r="I119" s="436"/>
      <c r="J119" s="437"/>
    </row>
    <row r="120" spans="1:10" ht="54" customHeight="1" thickBot="1" x14ac:dyDescent="0.3">
      <c r="A120" s="8"/>
      <c r="B120" s="209" t="s">
        <v>209</v>
      </c>
      <c r="C120" s="210"/>
      <c r="D120" s="210"/>
      <c r="E120" s="211"/>
      <c r="F120" s="423">
        <v>60</v>
      </c>
      <c r="G120" s="424"/>
      <c r="H120" s="424"/>
      <c r="I120" s="424"/>
      <c r="J120" s="425"/>
    </row>
    <row r="121" spans="1:10" ht="54" customHeight="1" thickBot="1" x14ac:dyDescent="0.3">
      <c r="A121" s="8"/>
      <c r="B121" s="209" t="s">
        <v>210</v>
      </c>
      <c r="C121" s="210"/>
      <c r="D121" s="210"/>
      <c r="E121" s="211"/>
      <c r="F121" s="423">
        <v>99</v>
      </c>
      <c r="G121" s="424"/>
      <c r="H121" s="424"/>
      <c r="I121" s="424"/>
      <c r="J121" s="425"/>
    </row>
    <row r="122" spans="1:10" ht="54" customHeight="1" thickBot="1" x14ac:dyDescent="0.3">
      <c r="A122" s="8"/>
      <c r="B122" s="209" t="s">
        <v>211</v>
      </c>
      <c r="C122" s="210"/>
      <c r="D122" s="210"/>
      <c r="E122" s="211"/>
      <c r="F122" s="423">
        <v>150</v>
      </c>
      <c r="G122" s="424"/>
      <c r="H122" s="424"/>
      <c r="I122" s="424"/>
      <c r="J122" s="425"/>
    </row>
    <row r="123" spans="1:10" ht="54" customHeight="1" thickBot="1" x14ac:dyDescent="0.3">
      <c r="A123" s="8"/>
      <c r="B123" s="209" t="s">
        <v>191</v>
      </c>
      <c r="C123" s="210"/>
      <c r="D123" s="210"/>
      <c r="E123" s="211"/>
      <c r="F123" s="426">
        <v>40</v>
      </c>
      <c r="G123" s="427"/>
      <c r="H123" s="427"/>
      <c r="I123" s="427"/>
      <c r="J123" s="428"/>
    </row>
    <row r="124" spans="1:10" ht="36" customHeight="1" thickBot="1" x14ac:dyDescent="0.3">
      <c r="A124" s="7"/>
      <c r="B124" s="112" t="s">
        <v>212</v>
      </c>
      <c r="C124" s="113"/>
      <c r="D124" s="113"/>
      <c r="E124" s="114"/>
      <c r="F124" s="277"/>
      <c r="G124" s="278"/>
      <c r="H124" s="278"/>
      <c r="I124" s="278"/>
      <c r="J124" s="279"/>
    </row>
    <row r="125" spans="1:10" ht="36" customHeight="1" x14ac:dyDescent="0.25">
      <c r="A125" s="7" t="s">
        <v>111</v>
      </c>
      <c r="B125" s="103" t="s">
        <v>275</v>
      </c>
      <c r="C125" s="104"/>
      <c r="D125" s="104"/>
      <c r="E125" s="105"/>
      <c r="F125" s="106">
        <v>56340</v>
      </c>
      <c r="G125" s="107"/>
      <c r="H125" s="107"/>
      <c r="I125" s="107"/>
      <c r="J125" s="108"/>
    </row>
    <row r="126" spans="1:10" ht="36" customHeight="1" x14ac:dyDescent="0.25">
      <c r="A126" s="7" t="s">
        <v>111</v>
      </c>
      <c r="B126" s="103" t="s">
        <v>214</v>
      </c>
      <c r="C126" s="104"/>
      <c r="D126" s="104"/>
      <c r="E126" s="105"/>
      <c r="F126" s="106">
        <v>43740</v>
      </c>
      <c r="G126" s="107"/>
      <c r="H126" s="107"/>
      <c r="I126" s="107"/>
      <c r="J126" s="108"/>
    </row>
    <row r="127" spans="1:10" ht="36" customHeight="1" x14ac:dyDescent="0.25">
      <c r="A127" s="7" t="s">
        <v>111</v>
      </c>
      <c r="B127" s="103" t="s">
        <v>215</v>
      </c>
      <c r="C127" s="104"/>
      <c r="D127" s="104"/>
      <c r="E127" s="105"/>
      <c r="F127" s="106">
        <v>56340</v>
      </c>
      <c r="G127" s="107"/>
      <c r="H127" s="107"/>
      <c r="I127" s="107"/>
      <c r="J127" s="108"/>
    </row>
    <row r="128" spans="1:10" ht="36" customHeight="1" x14ac:dyDescent="0.25">
      <c r="A128" s="7" t="s">
        <v>113</v>
      </c>
      <c r="B128" s="103" t="s">
        <v>216</v>
      </c>
      <c r="C128" s="104"/>
      <c r="D128" s="104"/>
      <c r="E128" s="105"/>
      <c r="F128" s="106">
        <v>79200</v>
      </c>
      <c r="G128" s="107"/>
      <c r="H128" s="107"/>
      <c r="I128" s="107"/>
      <c r="J128" s="108"/>
    </row>
    <row r="129" spans="1:10" ht="36" customHeight="1" x14ac:dyDescent="0.25">
      <c r="A129" s="7" t="s">
        <v>113</v>
      </c>
      <c r="B129" s="103" t="s">
        <v>217</v>
      </c>
      <c r="C129" s="104"/>
      <c r="D129" s="104"/>
      <c r="E129" s="105"/>
      <c r="F129" s="106">
        <v>61920</v>
      </c>
      <c r="G129" s="107"/>
      <c r="H129" s="107"/>
      <c r="I129" s="107"/>
      <c r="J129" s="108"/>
    </row>
    <row r="130" spans="1:10" ht="36" customHeight="1" x14ac:dyDescent="0.25">
      <c r="A130" s="7" t="s">
        <v>113</v>
      </c>
      <c r="B130" s="103" t="s">
        <v>218</v>
      </c>
      <c r="C130" s="104"/>
      <c r="D130" s="104"/>
      <c r="E130" s="105"/>
      <c r="F130" s="106">
        <v>79200</v>
      </c>
      <c r="G130" s="107"/>
      <c r="H130" s="107"/>
      <c r="I130" s="107"/>
      <c r="J130" s="108"/>
    </row>
    <row r="131" spans="1:10" ht="36" customHeight="1" thickBot="1" x14ac:dyDescent="0.3">
      <c r="A131" s="7"/>
      <c r="B131" s="103" t="s">
        <v>219</v>
      </c>
      <c r="C131" s="104"/>
      <c r="D131" s="104"/>
      <c r="E131" s="105"/>
      <c r="F131" s="106">
        <v>43740</v>
      </c>
      <c r="G131" s="107"/>
      <c r="H131" s="107"/>
      <c r="I131" s="107"/>
      <c r="J131" s="108"/>
    </row>
    <row r="132" spans="1:10" ht="54" customHeight="1" thickBot="1" x14ac:dyDescent="0.3">
      <c r="A132" s="7"/>
      <c r="B132" s="198" t="s">
        <v>220</v>
      </c>
      <c r="C132" s="199"/>
      <c r="D132" s="199"/>
      <c r="E132" s="200"/>
      <c r="F132" s="126"/>
      <c r="G132" s="127"/>
      <c r="H132" s="127"/>
      <c r="I132" s="127"/>
      <c r="J132" s="128"/>
    </row>
    <row r="133" spans="1:10" ht="36" customHeight="1" x14ac:dyDescent="0.25">
      <c r="A133" s="7"/>
      <c r="B133" s="103" t="s">
        <v>221</v>
      </c>
      <c r="C133" s="104"/>
      <c r="D133" s="104"/>
      <c r="E133" s="105"/>
      <c r="F133" s="106">
        <v>54540</v>
      </c>
      <c r="G133" s="107"/>
      <c r="H133" s="107"/>
      <c r="I133" s="107"/>
      <c r="J133" s="108"/>
    </row>
    <row r="134" spans="1:10" ht="36" customHeight="1" x14ac:dyDescent="0.25">
      <c r="A134" s="7"/>
      <c r="B134" s="103" t="s">
        <v>222</v>
      </c>
      <c r="C134" s="104"/>
      <c r="D134" s="104"/>
      <c r="E134" s="105"/>
      <c r="F134" s="106">
        <v>106740</v>
      </c>
      <c r="G134" s="107"/>
      <c r="H134" s="107"/>
      <c r="I134" s="107"/>
      <c r="J134" s="108"/>
    </row>
    <row r="135" spans="1:10" ht="36" customHeight="1" x14ac:dyDescent="0.25">
      <c r="A135" s="7"/>
      <c r="B135" s="103" t="s">
        <v>223</v>
      </c>
      <c r="C135" s="104"/>
      <c r="D135" s="104"/>
      <c r="E135" s="105"/>
      <c r="F135" s="106">
        <v>133740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224</v>
      </c>
      <c r="C136" s="104"/>
      <c r="D136" s="104"/>
      <c r="E136" s="105"/>
      <c r="F136" s="106">
        <v>1440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225</v>
      </c>
      <c r="C137" s="104"/>
      <c r="D137" s="104"/>
      <c r="E137" s="105"/>
      <c r="F137" s="106">
        <v>76140</v>
      </c>
      <c r="G137" s="107"/>
      <c r="H137" s="107"/>
      <c r="I137" s="107"/>
      <c r="J137" s="108"/>
    </row>
    <row r="138" spans="1:10" ht="36" customHeight="1" x14ac:dyDescent="0.25">
      <c r="A138" s="7"/>
      <c r="B138" s="103" t="s">
        <v>226</v>
      </c>
      <c r="C138" s="104"/>
      <c r="D138" s="104"/>
      <c r="E138" s="105"/>
      <c r="F138" s="106">
        <v>153540</v>
      </c>
      <c r="G138" s="107"/>
      <c r="H138" s="107"/>
      <c r="I138" s="107"/>
      <c r="J138" s="108"/>
    </row>
    <row r="139" spans="1:10" ht="36" customHeight="1" x14ac:dyDescent="0.25">
      <c r="A139" s="7"/>
      <c r="B139" s="103" t="s">
        <v>227</v>
      </c>
      <c r="C139" s="104"/>
      <c r="D139" s="104"/>
      <c r="E139" s="105"/>
      <c r="F139" s="106">
        <v>191340</v>
      </c>
      <c r="G139" s="107"/>
      <c r="H139" s="107"/>
      <c r="I139" s="107"/>
      <c r="J139" s="108"/>
    </row>
    <row r="140" spans="1:10" ht="36" customHeight="1" thickBot="1" x14ac:dyDescent="0.3">
      <c r="A140" s="7"/>
      <c r="B140" s="103" t="s">
        <v>228</v>
      </c>
      <c r="C140" s="104"/>
      <c r="D140" s="104"/>
      <c r="E140" s="105"/>
      <c r="F140" s="106">
        <v>2340</v>
      </c>
      <c r="G140" s="107"/>
      <c r="H140" s="107"/>
      <c r="I140" s="107"/>
      <c r="J140" s="108"/>
    </row>
    <row r="141" spans="1:10" ht="36" customHeight="1" x14ac:dyDescent="0.25">
      <c r="A141" s="7"/>
      <c r="B141" s="304" t="s">
        <v>208</v>
      </c>
      <c r="C141" s="305"/>
      <c r="D141" s="305"/>
      <c r="E141" s="305"/>
      <c r="F141" s="305"/>
      <c r="G141" s="305"/>
      <c r="H141" s="305"/>
      <c r="I141" s="305"/>
      <c r="J141" s="306"/>
    </row>
    <row r="142" spans="1:10" ht="36" customHeight="1" thickBot="1" x14ac:dyDescent="0.3">
      <c r="A142" s="7"/>
      <c r="B142" s="329" t="s">
        <v>229</v>
      </c>
      <c r="C142" s="329"/>
      <c r="D142" s="329"/>
      <c r="E142" s="329"/>
      <c r="F142" s="318">
        <v>150</v>
      </c>
      <c r="G142" s="318"/>
      <c r="H142" s="318"/>
      <c r="I142" s="318"/>
      <c r="J142" s="319"/>
    </row>
    <row r="143" spans="1:10" ht="24" customHeight="1" thickBot="1" x14ac:dyDescent="0.3">
      <c r="A143" s="7"/>
      <c r="B143" s="97"/>
      <c r="C143" s="98"/>
      <c r="D143" s="98"/>
      <c r="E143" s="99"/>
      <c r="F143" s="100"/>
      <c r="G143" s="101"/>
      <c r="H143" s="101"/>
      <c r="I143" s="101"/>
      <c r="J143" s="102"/>
    </row>
    <row r="144" spans="1:10" ht="54" customHeight="1" thickBot="1" x14ac:dyDescent="0.3">
      <c r="A144" s="7" t="s">
        <v>111</v>
      </c>
      <c r="B144" s="198" t="s">
        <v>294</v>
      </c>
      <c r="C144" s="199"/>
      <c r="D144" s="199"/>
      <c r="E144" s="200"/>
      <c r="F144" s="126"/>
      <c r="G144" s="127"/>
      <c r="H144" s="127"/>
      <c r="I144" s="127"/>
      <c r="J144" s="128"/>
    </row>
    <row r="145" spans="1:10" ht="36" customHeight="1" thickBot="1" x14ac:dyDescent="0.3">
      <c r="A145" s="7" t="s">
        <v>111</v>
      </c>
      <c r="B145" s="420" t="s">
        <v>295</v>
      </c>
      <c r="C145" s="421"/>
      <c r="D145" s="421"/>
      <c r="E145" s="422"/>
      <c r="F145" s="46"/>
      <c r="G145" s="46"/>
      <c r="H145" s="46"/>
      <c r="I145" s="46"/>
      <c r="J145" s="47"/>
    </row>
    <row r="146" spans="1:10" ht="18" customHeight="1" x14ac:dyDescent="0.25">
      <c r="A146" s="7"/>
      <c r="B146" s="27"/>
      <c r="C146" s="28"/>
      <c r="D146" s="28"/>
      <c r="E146" s="28"/>
      <c r="F146" s="29"/>
      <c r="G146" s="29"/>
      <c r="H146" s="29"/>
      <c r="I146" s="29"/>
      <c r="J146" s="29"/>
    </row>
    <row r="147" spans="1:10" ht="67.5" customHeight="1" x14ac:dyDescent="0.25">
      <c r="A147" s="7"/>
      <c r="B147" s="85" t="s">
        <v>327</v>
      </c>
      <c r="C147" s="85"/>
      <c r="D147" s="85"/>
      <c r="E147" s="85"/>
      <c r="F147" s="85"/>
      <c r="G147" s="85"/>
      <c r="H147" s="85"/>
      <c r="I147" s="85"/>
      <c r="J147" s="85"/>
    </row>
    <row r="148" spans="1:10" ht="27" customHeight="1" x14ac:dyDescent="0.25">
      <c r="A148" s="7" t="s">
        <v>113</v>
      </c>
      <c r="B148" s="86" t="s">
        <v>232</v>
      </c>
      <c r="C148" s="86"/>
      <c r="D148" s="86"/>
      <c r="E148" s="86"/>
      <c r="F148" s="86"/>
      <c r="G148" s="86"/>
      <c r="H148" s="86"/>
      <c r="I148" s="86"/>
      <c r="J148" s="86"/>
    </row>
    <row r="149" spans="1:10" s="37" customFormat="1" ht="20.100000000000001" customHeight="1" x14ac:dyDescent="0.25">
      <c r="B149" s="55"/>
      <c r="F149" s="56"/>
      <c r="G149" s="56"/>
      <c r="H149" s="56"/>
      <c r="I149" s="56"/>
      <c r="J149" s="56"/>
    </row>
    <row r="150" spans="1:10" s="48" customFormat="1" ht="36" customHeight="1" thickBot="1" x14ac:dyDescent="0.3">
      <c r="B150" s="340" t="s">
        <v>298</v>
      </c>
      <c r="C150" s="340"/>
      <c r="D150" s="340"/>
      <c r="E150" s="340"/>
      <c r="F150" s="340"/>
      <c r="G150" s="340"/>
      <c r="H150" s="340"/>
      <c r="I150" s="340"/>
    </row>
    <row r="151" spans="1:10" s="32" customFormat="1" ht="36" customHeight="1" thickBot="1" x14ac:dyDescent="0.3">
      <c r="B151" s="341" t="s">
        <v>299</v>
      </c>
      <c r="C151" s="342"/>
      <c r="D151" s="342"/>
      <c r="E151" s="342"/>
      <c r="F151" s="342"/>
      <c r="G151" s="342"/>
      <c r="H151" s="342"/>
      <c r="I151" s="343"/>
    </row>
    <row r="152" spans="1:10" ht="83.25" customHeight="1" thickBot="1" x14ac:dyDescent="0.3">
      <c r="A152" s="8"/>
      <c r="B152" s="404" t="s">
        <v>300</v>
      </c>
      <c r="C152" s="405"/>
      <c r="D152" s="406" t="s">
        <v>301</v>
      </c>
      <c r="E152" s="407"/>
      <c r="F152" s="408"/>
      <c r="G152" s="347" t="s">
        <v>302</v>
      </c>
      <c r="H152" s="347"/>
      <c r="I152" s="348"/>
      <c r="J152" s="8"/>
    </row>
    <row r="153" spans="1:10" ht="36" customHeight="1" x14ac:dyDescent="0.25">
      <c r="A153" s="8"/>
      <c r="B153" s="409" t="s">
        <v>303</v>
      </c>
      <c r="C153" s="410"/>
      <c r="D153" s="411" t="s">
        <v>304</v>
      </c>
      <c r="E153" s="412"/>
      <c r="F153" s="412"/>
      <c r="G153" s="417">
        <v>2190</v>
      </c>
      <c r="H153" s="332"/>
      <c r="I153" s="335"/>
      <c r="J153" s="8"/>
    </row>
    <row r="154" spans="1:10" ht="36" customHeight="1" x14ac:dyDescent="0.25">
      <c r="A154" s="8"/>
      <c r="B154" s="418" t="s">
        <v>305</v>
      </c>
      <c r="C154" s="419"/>
      <c r="D154" s="413"/>
      <c r="E154" s="414"/>
      <c r="F154" s="414"/>
      <c r="G154" s="398">
        <v>1590</v>
      </c>
      <c r="H154" s="333"/>
      <c r="I154" s="339"/>
      <c r="J154" s="8"/>
    </row>
    <row r="155" spans="1:10" ht="36" customHeight="1" x14ac:dyDescent="0.25">
      <c r="A155" s="8"/>
      <c r="B155" s="418" t="s">
        <v>306</v>
      </c>
      <c r="C155" s="419"/>
      <c r="D155" s="413"/>
      <c r="E155" s="414"/>
      <c r="F155" s="414"/>
      <c r="G155" s="398">
        <v>1440</v>
      </c>
      <c r="H155" s="333"/>
      <c r="I155" s="339"/>
      <c r="J155" s="8"/>
    </row>
    <row r="156" spans="1:10" ht="54" customHeight="1" thickBot="1" x14ac:dyDescent="0.3">
      <c r="A156" s="8"/>
      <c r="B156" s="399" t="s">
        <v>307</v>
      </c>
      <c r="C156" s="400"/>
      <c r="D156" s="415"/>
      <c r="E156" s="416"/>
      <c r="F156" s="416"/>
      <c r="G156" s="401">
        <v>1290</v>
      </c>
      <c r="H156" s="402"/>
      <c r="I156" s="403"/>
      <c r="J156" s="8"/>
    </row>
    <row r="157" spans="1:10" ht="40.5" customHeight="1" x14ac:dyDescent="0.25">
      <c r="A157" s="7"/>
      <c r="B157" s="87" t="s">
        <v>233</v>
      </c>
      <c r="C157" s="87"/>
      <c r="D157" s="87"/>
      <c r="E157" s="87"/>
      <c r="F157" s="87"/>
      <c r="G157" s="87"/>
      <c r="H157" s="87"/>
      <c r="I157" s="87"/>
      <c r="J157" s="87"/>
    </row>
    <row r="158" spans="1:10" ht="18" customHeight="1" x14ac:dyDescent="0.25">
      <c r="A158" s="7"/>
    </row>
  </sheetData>
  <sheetProtection selectLockedCells="1" selectUnlockedCells="1"/>
  <mergeCells count="289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10:E110"/>
    <mergeCell ref="F110:J111"/>
    <mergeCell ref="B111:E111"/>
    <mergeCell ref="B112:E112"/>
    <mergeCell ref="F112:J113"/>
    <mergeCell ref="B113:E113"/>
    <mergeCell ref="B105:E105"/>
    <mergeCell ref="F105:J105"/>
    <mergeCell ref="B106:E106"/>
    <mergeCell ref="F106:J106"/>
    <mergeCell ref="B107:J107"/>
    <mergeCell ref="B108:E108"/>
    <mergeCell ref="F108:J109"/>
    <mergeCell ref="B109:E109"/>
    <mergeCell ref="B118:E118"/>
    <mergeCell ref="F118:J119"/>
    <mergeCell ref="B119:E119"/>
    <mergeCell ref="B120:E120"/>
    <mergeCell ref="F120:J120"/>
    <mergeCell ref="B121:E121"/>
    <mergeCell ref="F121:J121"/>
    <mergeCell ref="B114:E114"/>
    <mergeCell ref="F114:J115"/>
    <mergeCell ref="B115:E115"/>
    <mergeCell ref="B116:E116"/>
    <mergeCell ref="F116:J117"/>
    <mergeCell ref="B117:E117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44:E144"/>
    <mergeCell ref="F144:J144"/>
    <mergeCell ref="B145:E145"/>
    <mergeCell ref="B147:J147"/>
    <mergeCell ref="B148:J148"/>
    <mergeCell ref="B150:I150"/>
    <mergeCell ref="B140:E140"/>
    <mergeCell ref="F140:J140"/>
    <mergeCell ref="B141:J141"/>
    <mergeCell ref="B142:E142"/>
    <mergeCell ref="F142:J142"/>
    <mergeCell ref="B143:E143"/>
    <mergeCell ref="F143:J143"/>
    <mergeCell ref="G155:I155"/>
    <mergeCell ref="B156:C156"/>
    <mergeCell ref="G156:I156"/>
    <mergeCell ref="B157:J157"/>
    <mergeCell ref="B151:I151"/>
    <mergeCell ref="B152:C152"/>
    <mergeCell ref="D152:F152"/>
    <mergeCell ref="G152:I152"/>
    <mergeCell ref="B153:C153"/>
    <mergeCell ref="D153:F156"/>
    <mergeCell ref="G153:I153"/>
    <mergeCell ref="B154:C154"/>
    <mergeCell ref="G154:I154"/>
    <mergeCell ref="B155:C155"/>
  </mergeCells>
  <pageMargins left="0.70866141732283472" right="0.70866141732283472" top="0" bottom="0.74803149606299213" header="0.51181102362204722" footer="0.51181102362204722"/>
  <pageSetup paperSize="9" scale="37" firstPageNumber="0" fitToHeight="50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9.28515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54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40348.799999999996</v>
      </c>
      <c r="G8" s="16">
        <f>H8*1.1</f>
        <v>36986.400000000001</v>
      </c>
      <c r="H8" s="16">
        <v>33624</v>
      </c>
      <c r="I8" s="16">
        <f>H8*0.75</f>
        <v>25218</v>
      </c>
      <c r="J8" s="16">
        <f>H8*0.5</f>
        <v>16812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57024</v>
      </c>
      <c r="G9" s="18">
        <f>H9*1.1</f>
        <v>52272.000000000007</v>
      </c>
      <c r="H9" s="18">
        <v>47520</v>
      </c>
      <c r="I9" s="18">
        <f>H9*0.75</f>
        <v>35640</v>
      </c>
      <c r="J9" s="18">
        <f>H9*0.5</f>
        <v>23760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10080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14400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1440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2016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6480 до 129600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6480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12960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19440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25920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32400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38880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45360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51840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58320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64800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71280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77760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84240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90720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97200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103680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110160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116640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123120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129600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9576 до 139320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9576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14184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16200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22680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29160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35640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42120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48600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55080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61560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68040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74520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81000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87480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93960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100440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106920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113400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119880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126360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132840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139320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15588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3888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15588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1440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11700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5868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6228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8856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3024 до 32580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9360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936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2340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5688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7812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26568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17712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21254.400000000001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18792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17352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32580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8460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13104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11340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32580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4608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3888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27090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8640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11520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37440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25200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30240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26640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24480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46080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46080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6480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12744</v>
      </c>
      <c r="G113" s="42">
        <f>H113*1.1</f>
        <v>11682.000000000002</v>
      </c>
      <c r="H113" s="42">
        <v>10620</v>
      </c>
      <c r="I113" s="42">
        <f>H113*0.75</f>
        <v>7965</v>
      </c>
      <c r="J113" s="43">
        <f>H113*0.5</f>
        <v>5310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9432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10620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18144</v>
      </c>
      <c r="G116" s="42">
        <f>H116*1.1</f>
        <v>16632</v>
      </c>
      <c r="H116" s="42">
        <v>15120</v>
      </c>
      <c r="I116" s="42">
        <f>H116*0.75</f>
        <v>11340</v>
      </c>
      <c r="J116" s="43">
        <f>H116*0.5</f>
        <v>7560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13680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15120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106">
        <v>10620</v>
      </c>
      <c r="G119" s="107"/>
      <c r="H119" s="107"/>
      <c r="I119" s="107"/>
      <c r="J119" s="108"/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44244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88488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110808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1440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66600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132768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166032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2124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3.25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6.28515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55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55728</v>
      </c>
      <c r="G8" s="16">
        <f>H8*1.1</f>
        <v>51084.000000000007</v>
      </c>
      <c r="H8" s="16">
        <v>46440</v>
      </c>
      <c r="I8" s="16">
        <f>H8*0.75</f>
        <v>34830</v>
      </c>
      <c r="J8" s="16">
        <f>H8*0.5</f>
        <v>23220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78624</v>
      </c>
      <c r="G9" s="18">
        <f>H9*1.1</f>
        <v>72072</v>
      </c>
      <c r="H9" s="18">
        <v>65520</v>
      </c>
      <c r="I9" s="18">
        <f>H9*0.75</f>
        <v>49140</v>
      </c>
      <c r="J9" s="18">
        <f>H9*0.5</f>
        <v>32760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10080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14400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1728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2448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"&amp;MIN($F$18:F47)&amp;" до "&amp;MAX($F$18:F47)</f>
        <v>Цена от 8640 до 133920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8640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12960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17280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21600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25920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30240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34560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38880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43200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47520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51840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56160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60480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64800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69120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73440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77760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82080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86400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139</v>
      </c>
      <c r="C37" s="138"/>
      <c r="D37" s="138"/>
      <c r="E37" s="105"/>
      <c r="F37" s="106">
        <v>90720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264</v>
      </c>
      <c r="C38" s="138"/>
      <c r="D38" s="138"/>
      <c r="E38" s="105"/>
      <c r="F38" s="106">
        <v>95040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265</v>
      </c>
      <c r="C39" s="138"/>
      <c r="D39" s="138"/>
      <c r="E39" s="105"/>
      <c r="F39" s="106">
        <v>99360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266</v>
      </c>
      <c r="C40" s="138"/>
      <c r="D40" s="138"/>
      <c r="E40" s="105"/>
      <c r="F40" s="106">
        <v>103680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267</v>
      </c>
      <c r="C41" s="138"/>
      <c r="D41" s="138"/>
      <c r="E41" s="105"/>
      <c r="F41" s="106">
        <v>108000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268</v>
      </c>
      <c r="C42" s="138"/>
      <c r="D42" s="138"/>
      <c r="E42" s="105"/>
      <c r="F42" s="106">
        <v>112320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269</v>
      </c>
      <c r="C43" s="138"/>
      <c r="D43" s="138"/>
      <c r="E43" s="105"/>
      <c r="F43" s="106">
        <v>116640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270</v>
      </c>
      <c r="C44" s="138"/>
      <c r="D44" s="138"/>
      <c r="E44" s="105"/>
      <c r="F44" s="106">
        <v>120960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271</v>
      </c>
      <c r="C45" s="138"/>
      <c r="D45" s="138"/>
      <c r="E45" s="105"/>
      <c r="F45" s="106">
        <v>125280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272</v>
      </c>
      <c r="C46" s="138"/>
      <c r="D46" s="138"/>
      <c r="E46" s="105"/>
      <c r="F46" s="106">
        <v>129600</v>
      </c>
      <c r="G46" s="107"/>
      <c r="H46" s="107"/>
      <c r="I46" s="107"/>
      <c r="J46" s="108"/>
    </row>
    <row r="47" spans="1:10" ht="36" customHeight="1" outlineLevel="1" thickBot="1" x14ac:dyDescent="0.3">
      <c r="A47" s="7"/>
      <c r="B47" s="140" t="s">
        <v>273</v>
      </c>
      <c r="C47" s="138"/>
      <c r="D47" s="138"/>
      <c r="E47" s="105"/>
      <c r="F47" s="106">
        <v>133920</v>
      </c>
      <c r="G47" s="107"/>
      <c r="H47" s="107"/>
      <c r="I47" s="107"/>
      <c r="J47" s="108"/>
    </row>
    <row r="48" spans="1:10" ht="36" customHeight="1" thickBot="1" x14ac:dyDescent="0.3">
      <c r="A48" s="7"/>
      <c r="B48" s="149" t="s">
        <v>140</v>
      </c>
      <c r="C48" s="150"/>
      <c r="D48" s="150"/>
      <c r="E48" s="151"/>
      <c r="F48" s="152" t="str">
        <f>"Цена от "&amp;MIN(F49:F70)&amp;" до "&amp;MAX(F49:F70)</f>
        <v>Цена от 9576 до 95040</v>
      </c>
      <c r="G48" s="153"/>
      <c r="H48" s="153"/>
      <c r="I48" s="153"/>
      <c r="J48" s="154"/>
    </row>
    <row r="49" spans="1:10" ht="36" customHeight="1" outlineLevel="1" x14ac:dyDescent="0.25">
      <c r="A49" s="7"/>
      <c r="B49" s="129" t="s">
        <v>141</v>
      </c>
      <c r="C49" s="155"/>
      <c r="D49" s="155"/>
      <c r="E49" s="156"/>
      <c r="F49" s="157">
        <v>9576</v>
      </c>
      <c r="G49" s="158"/>
      <c r="H49" s="158"/>
      <c r="I49" s="158"/>
      <c r="J49" s="159"/>
    </row>
    <row r="50" spans="1:10" ht="36" customHeight="1" outlineLevel="1" x14ac:dyDescent="0.25">
      <c r="A50" s="7"/>
      <c r="B50" s="140" t="s">
        <v>142</v>
      </c>
      <c r="C50" s="138"/>
      <c r="D50" s="138"/>
      <c r="E50" s="105"/>
      <c r="F50" s="106">
        <v>14184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143</v>
      </c>
      <c r="C51" s="138"/>
      <c r="D51" s="138"/>
      <c r="E51" s="105"/>
      <c r="F51" s="106">
        <v>12960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144</v>
      </c>
      <c r="C52" s="138"/>
      <c r="D52" s="138"/>
      <c r="E52" s="105"/>
      <c r="F52" s="106">
        <v>17280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145</v>
      </c>
      <c r="C53" s="138"/>
      <c r="D53" s="138"/>
      <c r="E53" s="105"/>
      <c r="F53" s="106">
        <v>21600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146</v>
      </c>
      <c r="C54" s="138"/>
      <c r="D54" s="138"/>
      <c r="E54" s="105"/>
      <c r="F54" s="106">
        <v>25920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147</v>
      </c>
      <c r="C55" s="138"/>
      <c r="D55" s="138"/>
      <c r="E55" s="105"/>
      <c r="F55" s="106">
        <v>30240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148</v>
      </c>
      <c r="C56" s="138"/>
      <c r="D56" s="138"/>
      <c r="E56" s="105"/>
      <c r="F56" s="106">
        <v>34560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149</v>
      </c>
      <c r="C57" s="138"/>
      <c r="D57" s="138"/>
      <c r="E57" s="105"/>
      <c r="F57" s="106">
        <v>38880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150</v>
      </c>
      <c r="C58" s="138"/>
      <c r="D58" s="138"/>
      <c r="E58" s="105"/>
      <c r="F58" s="106">
        <v>43200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151</v>
      </c>
      <c r="C59" s="138"/>
      <c r="D59" s="138"/>
      <c r="E59" s="105"/>
      <c r="F59" s="106">
        <v>47520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152</v>
      </c>
      <c r="C60" s="138"/>
      <c r="D60" s="138"/>
      <c r="E60" s="105"/>
      <c r="F60" s="106">
        <v>51840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153</v>
      </c>
      <c r="C61" s="138"/>
      <c r="D61" s="138"/>
      <c r="E61" s="105"/>
      <c r="F61" s="106">
        <v>56160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154</v>
      </c>
      <c r="C62" s="138"/>
      <c r="D62" s="138"/>
      <c r="E62" s="105"/>
      <c r="F62" s="106">
        <v>60480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155</v>
      </c>
      <c r="C63" s="138"/>
      <c r="D63" s="138"/>
      <c r="E63" s="105"/>
      <c r="F63" s="106">
        <v>64800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156</v>
      </c>
      <c r="C64" s="138"/>
      <c r="D64" s="138"/>
      <c r="E64" s="105"/>
      <c r="F64" s="106">
        <v>69120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157</v>
      </c>
      <c r="C65" s="138"/>
      <c r="D65" s="138"/>
      <c r="E65" s="105"/>
      <c r="F65" s="106">
        <v>73440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158</v>
      </c>
      <c r="C66" s="138"/>
      <c r="D66" s="138"/>
      <c r="E66" s="105"/>
      <c r="F66" s="106">
        <v>77760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159</v>
      </c>
      <c r="C67" s="138"/>
      <c r="D67" s="138"/>
      <c r="E67" s="105"/>
      <c r="F67" s="106">
        <v>82080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160</v>
      </c>
      <c r="C68" s="138"/>
      <c r="D68" s="138"/>
      <c r="E68" s="105"/>
      <c r="F68" s="106">
        <v>86400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161</v>
      </c>
      <c r="C69" s="138"/>
      <c r="D69" s="138"/>
      <c r="E69" s="105"/>
      <c r="F69" s="106">
        <v>90720</v>
      </c>
      <c r="G69" s="107"/>
      <c r="H69" s="107"/>
      <c r="I69" s="107"/>
      <c r="J69" s="108"/>
    </row>
    <row r="70" spans="1:10" ht="36" customHeight="1" outlineLevel="1" thickBot="1" x14ac:dyDescent="0.3">
      <c r="A70" s="7"/>
      <c r="B70" s="140" t="s">
        <v>162</v>
      </c>
      <c r="C70" s="138"/>
      <c r="D70" s="138"/>
      <c r="E70" s="105"/>
      <c r="F70" s="106">
        <v>95040</v>
      </c>
      <c r="G70" s="107"/>
      <c r="H70" s="107"/>
      <c r="I70" s="107"/>
      <c r="J70" s="108"/>
    </row>
    <row r="71" spans="1:10" ht="36" customHeight="1" thickBot="1" x14ac:dyDescent="0.3">
      <c r="A71" s="7"/>
      <c r="B71" s="149" t="s">
        <v>163</v>
      </c>
      <c r="C71" s="150"/>
      <c r="D71" s="150"/>
      <c r="E71" s="151"/>
      <c r="F71" s="152" t="str">
        <f>"Цена от "&amp;MIN(F72:F82)&amp;" до "&amp;MAX(F72:F82)</f>
        <v>Цена от 1440 до 15588</v>
      </c>
      <c r="G71" s="153"/>
      <c r="H71" s="153"/>
      <c r="I71" s="153"/>
      <c r="J71" s="154"/>
    </row>
    <row r="72" spans="1:10" ht="36" customHeight="1" x14ac:dyDescent="0.25">
      <c r="A72" s="7"/>
      <c r="B72" s="103" t="s">
        <v>164</v>
      </c>
      <c r="C72" s="104"/>
      <c r="D72" s="104"/>
      <c r="E72" s="105"/>
      <c r="F72" s="106">
        <v>5976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165</v>
      </c>
      <c r="C73" s="104"/>
      <c r="D73" s="104"/>
      <c r="E73" s="105"/>
      <c r="F73" s="106">
        <v>15588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237</v>
      </c>
      <c r="C74" s="104"/>
      <c r="D74" s="104"/>
      <c r="E74" s="105"/>
      <c r="F74" s="106">
        <v>1440</v>
      </c>
      <c r="G74" s="107"/>
      <c r="H74" s="107"/>
      <c r="I74" s="107"/>
      <c r="J74" s="108"/>
    </row>
    <row r="75" spans="1:10" ht="36" customHeight="1" x14ac:dyDescent="0.25">
      <c r="A75" s="7"/>
      <c r="B75" s="118" t="s">
        <v>167</v>
      </c>
      <c r="C75" s="119"/>
      <c r="D75" s="119"/>
      <c r="E75" s="120"/>
      <c r="F75" s="121">
        <v>11700</v>
      </c>
      <c r="G75" s="122"/>
      <c r="H75" s="122"/>
      <c r="I75" s="122"/>
      <c r="J75" s="123"/>
    </row>
    <row r="76" spans="1:10" ht="36" customHeight="1" x14ac:dyDescent="0.25">
      <c r="A76" s="7"/>
      <c r="B76" s="103" t="s">
        <v>168</v>
      </c>
      <c r="C76" s="104"/>
      <c r="D76" s="104"/>
      <c r="E76" s="105"/>
      <c r="F76" s="106">
        <v>5868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169</v>
      </c>
      <c r="C77" s="104"/>
      <c r="D77" s="104"/>
      <c r="E77" s="105"/>
      <c r="F77" s="106">
        <v>6228</v>
      </c>
      <c r="G77" s="107"/>
      <c r="H77" s="107"/>
      <c r="I77" s="107"/>
      <c r="J77" s="108"/>
    </row>
    <row r="78" spans="1:10" ht="36" customHeight="1" x14ac:dyDescent="0.25">
      <c r="A78" s="7"/>
      <c r="B78" s="103" t="s">
        <v>170</v>
      </c>
      <c r="C78" s="104"/>
      <c r="D78" s="104"/>
      <c r="E78" s="105"/>
      <c r="F78" s="106">
        <v>1440</v>
      </c>
      <c r="G78" s="107"/>
      <c r="H78" s="107"/>
      <c r="I78" s="107"/>
      <c r="J78" s="108"/>
    </row>
    <row r="79" spans="1:10" ht="36" customHeight="1" x14ac:dyDescent="0.25">
      <c r="A79" s="7"/>
      <c r="B79" s="103" t="s">
        <v>171</v>
      </c>
      <c r="C79" s="104"/>
      <c r="D79" s="104"/>
      <c r="E79" s="105"/>
      <c r="F79" s="106">
        <v>1440</v>
      </c>
      <c r="G79" s="107"/>
      <c r="H79" s="107"/>
      <c r="I79" s="107"/>
      <c r="J79" s="108"/>
    </row>
    <row r="80" spans="1:10" ht="36" customHeight="1" x14ac:dyDescent="0.25">
      <c r="A80" s="7"/>
      <c r="B80" s="103" t="s">
        <v>172</v>
      </c>
      <c r="C80" s="104"/>
      <c r="D80" s="104"/>
      <c r="E80" s="105"/>
      <c r="F80" s="106">
        <v>2880</v>
      </c>
      <c r="G80" s="107"/>
      <c r="H80" s="107"/>
      <c r="I80" s="107"/>
      <c r="J80" s="108"/>
    </row>
    <row r="81" spans="1:10" ht="36" customHeight="1" x14ac:dyDescent="0.25">
      <c r="A81" s="7"/>
      <c r="B81" s="103" t="s">
        <v>173</v>
      </c>
      <c r="C81" s="104"/>
      <c r="D81" s="104"/>
      <c r="E81" s="105"/>
      <c r="F81" s="106">
        <v>4320</v>
      </c>
      <c r="G81" s="107"/>
      <c r="H81" s="107"/>
      <c r="I81" s="107"/>
      <c r="J81" s="108"/>
    </row>
    <row r="82" spans="1:10" ht="36" customHeight="1" thickBot="1" x14ac:dyDescent="0.3">
      <c r="A82" s="7"/>
      <c r="B82" s="103" t="s">
        <v>174</v>
      </c>
      <c r="C82" s="104"/>
      <c r="D82" s="104"/>
      <c r="E82" s="105"/>
      <c r="F82" s="106">
        <v>8856</v>
      </c>
      <c r="G82" s="107"/>
      <c r="H82" s="107"/>
      <c r="I82" s="107"/>
      <c r="J82" s="108"/>
    </row>
    <row r="83" spans="1:10" ht="54" customHeight="1" thickBot="1" x14ac:dyDescent="0.3">
      <c r="A83" s="7"/>
      <c r="B83" s="256" t="s">
        <v>238</v>
      </c>
      <c r="C83" s="257"/>
      <c r="D83" s="257"/>
      <c r="E83" s="258"/>
      <c r="F83" s="277" t="str">
        <f>"Цена от "&amp;MIN(F85,F89:J90,H123,F91:J102)&amp;" до "&amp;MAX(F85,F89:J90,H123,F91:J102)</f>
        <v>Цена от 3024 до 57600</v>
      </c>
      <c r="G83" s="278"/>
      <c r="H83" s="278"/>
      <c r="I83" s="278"/>
      <c r="J83" s="279"/>
    </row>
    <row r="84" spans="1:10" ht="24" thickBot="1" x14ac:dyDescent="0.3">
      <c r="A84" s="7"/>
      <c r="B84" s="97"/>
      <c r="C84" s="98"/>
      <c r="D84" s="98"/>
      <c r="E84" s="99"/>
      <c r="F84" s="100"/>
      <c r="G84" s="101"/>
      <c r="H84" s="101"/>
      <c r="I84" s="101"/>
      <c r="J84" s="102"/>
    </row>
    <row r="85" spans="1:10" ht="36" customHeight="1" x14ac:dyDescent="0.25">
      <c r="A85" s="7"/>
      <c r="B85" s="103" t="s">
        <v>176</v>
      </c>
      <c r="C85" s="104"/>
      <c r="D85" s="104"/>
      <c r="E85" s="105"/>
      <c r="F85" s="106">
        <v>26604</v>
      </c>
      <c r="G85" s="107"/>
      <c r="H85" s="107"/>
      <c r="I85" s="107"/>
      <c r="J85" s="108"/>
    </row>
    <row r="86" spans="1:10" ht="36" customHeight="1" x14ac:dyDescent="0.25">
      <c r="A86" s="7"/>
      <c r="B86" s="132" t="s">
        <v>177</v>
      </c>
      <c r="C86" s="133"/>
      <c r="D86" s="133"/>
      <c r="E86" s="134"/>
      <c r="F86" s="135">
        <v>2660.3999999999996</v>
      </c>
      <c r="G86" s="136"/>
      <c r="H86" s="136"/>
      <c r="I86" s="136"/>
      <c r="J86" s="137"/>
    </row>
    <row r="87" spans="1:10" ht="36" customHeight="1" thickBot="1" x14ac:dyDescent="0.3">
      <c r="A87" s="7"/>
      <c r="B87" s="132" t="s">
        <v>178</v>
      </c>
      <c r="C87" s="133"/>
      <c r="D87" s="133"/>
      <c r="E87" s="134"/>
      <c r="F87" s="135">
        <v>6651</v>
      </c>
      <c r="G87" s="136"/>
      <c r="H87" s="136"/>
      <c r="I87" s="136"/>
      <c r="J87" s="137"/>
    </row>
    <row r="88" spans="1:10" ht="24" thickBot="1" x14ac:dyDescent="0.3">
      <c r="A88" s="7"/>
      <c r="B88" s="97"/>
      <c r="C88" s="98"/>
      <c r="D88" s="98"/>
      <c r="E88" s="99"/>
      <c r="F88" s="100"/>
      <c r="G88" s="101"/>
      <c r="H88" s="101"/>
      <c r="I88" s="101"/>
      <c r="J88" s="102"/>
    </row>
    <row r="89" spans="1:10" ht="36" customHeight="1" x14ac:dyDescent="0.25">
      <c r="A89" s="7" t="s">
        <v>111</v>
      </c>
      <c r="B89" s="118" t="s">
        <v>179</v>
      </c>
      <c r="C89" s="119"/>
      <c r="D89" s="119"/>
      <c r="E89" s="120"/>
      <c r="F89" s="121">
        <v>5688</v>
      </c>
      <c r="G89" s="122"/>
      <c r="H89" s="122"/>
      <c r="I89" s="122"/>
      <c r="J89" s="123"/>
    </row>
    <row r="90" spans="1:10" ht="36" customHeight="1" x14ac:dyDescent="0.25">
      <c r="A90" s="7" t="s">
        <v>111</v>
      </c>
      <c r="B90" s="140" t="s">
        <v>180</v>
      </c>
      <c r="C90" s="141"/>
      <c r="D90" s="141"/>
      <c r="E90" s="142"/>
      <c r="F90" s="106">
        <v>7812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03" t="s">
        <v>181</v>
      </c>
      <c r="C91" s="104"/>
      <c r="D91" s="104"/>
      <c r="E91" s="105"/>
      <c r="F91" s="106">
        <v>26568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182</v>
      </c>
      <c r="C92" s="104"/>
      <c r="D92" s="104"/>
      <c r="E92" s="105"/>
      <c r="F92" s="106">
        <v>17640</v>
      </c>
      <c r="G92" s="107"/>
      <c r="H92" s="107"/>
      <c r="I92" s="107"/>
      <c r="J92" s="108"/>
    </row>
    <row r="93" spans="1:10" ht="36" customHeight="1" x14ac:dyDescent="0.25">
      <c r="A93" s="7" t="s">
        <v>111</v>
      </c>
      <c r="B93" s="103" t="s">
        <v>183</v>
      </c>
      <c r="C93" s="104"/>
      <c r="D93" s="104"/>
      <c r="E93" s="105"/>
      <c r="F93" s="106">
        <v>21168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03" t="s">
        <v>184</v>
      </c>
      <c r="C94" s="104"/>
      <c r="D94" s="104"/>
      <c r="E94" s="105"/>
      <c r="F94" s="106">
        <v>18792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185</v>
      </c>
      <c r="C95" s="104"/>
      <c r="D95" s="104"/>
      <c r="E95" s="105"/>
      <c r="F95" s="106">
        <v>17352</v>
      </c>
      <c r="G95" s="107"/>
      <c r="H95" s="107"/>
      <c r="I95" s="107"/>
      <c r="J95" s="108"/>
    </row>
    <row r="96" spans="1:10" ht="36" customHeight="1" x14ac:dyDescent="0.25">
      <c r="A96" s="7" t="s">
        <v>111</v>
      </c>
      <c r="B96" s="103" t="s">
        <v>186</v>
      </c>
      <c r="C96" s="104"/>
      <c r="D96" s="104"/>
      <c r="E96" s="105"/>
      <c r="F96" s="106">
        <v>32580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187</v>
      </c>
      <c r="C97" s="104"/>
      <c r="D97" s="104"/>
      <c r="E97" s="105"/>
      <c r="F97" s="106">
        <v>57600</v>
      </c>
      <c r="G97" s="107"/>
      <c r="H97" s="107"/>
      <c r="I97" s="107"/>
      <c r="J97" s="108"/>
    </row>
    <row r="98" spans="1:10" ht="36" customHeight="1" x14ac:dyDescent="0.25">
      <c r="A98" s="7" t="s">
        <v>111</v>
      </c>
      <c r="B98" s="118" t="s">
        <v>188</v>
      </c>
      <c r="C98" s="119"/>
      <c r="D98" s="119"/>
      <c r="E98" s="120"/>
      <c r="F98" s="106">
        <v>3024</v>
      </c>
      <c r="G98" s="107"/>
      <c r="H98" s="107"/>
      <c r="I98" s="107"/>
      <c r="J98" s="108"/>
    </row>
    <row r="99" spans="1:10" ht="36" customHeight="1" x14ac:dyDescent="0.25">
      <c r="A99" s="7"/>
      <c r="B99" s="140" t="s">
        <v>189</v>
      </c>
      <c r="C99" s="141"/>
      <c r="D99" s="141"/>
      <c r="E99" s="142"/>
      <c r="F99" s="106">
        <v>13104</v>
      </c>
      <c r="G99" s="107"/>
      <c r="H99" s="107"/>
      <c r="I99" s="107"/>
      <c r="J99" s="108"/>
    </row>
    <row r="100" spans="1:10" ht="36" customHeight="1" x14ac:dyDescent="0.25">
      <c r="A100" s="7"/>
      <c r="B100" s="140" t="s">
        <v>190</v>
      </c>
      <c r="C100" s="141"/>
      <c r="D100" s="141"/>
      <c r="E100" s="142"/>
      <c r="F100" s="106">
        <v>11340</v>
      </c>
      <c r="G100" s="107"/>
      <c r="H100" s="107"/>
      <c r="I100" s="107"/>
      <c r="J100" s="108"/>
    </row>
    <row r="101" spans="1:10" ht="36" customHeight="1" x14ac:dyDescent="0.25">
      <c r="A101" s="7" t="s">
        <v>111</v>
      </c>
      <c r="B101" s="140" t="s">
        <v>191</v>
      </c>
      <c r="C101" s="141"/>
      <c r="D101" s="141"/>
      <c r="E101" s="142"/>
      <c r="F101" s="106">
        <v>32580</v>
      </c>
      <c r="G101" s="107"/>
      <c r="H101" s="107"/>
      <c r="I101" s="107"/>
      <c r="J101" s="108"/>
    </row>
    <row r="102" spans="1:10" ht="36" customHeight="1" x14ac:dyDescent="0.25">
      <c r="A102" s="7" t="s">
        <v>111</v>
      </c>
      <c r="B102" s="103" t="s">
        <v>192</v>
      </c>
      <c r="C102" s="104"/>
      <c r="D102" s="104"/>
      <c r="E102" s="105"/>
      <c r="F102" s="106">
        <v>4608</v>
      </c>
      <c r="G102" s="107"/>
      <c r="H102" s="107"/>
      <c r="I102" s="107"/>
      <c r="J102" s="108"/>
    </row>
    <row r="103" spans="1:10" ht="37.5" customHeight="1" x14ac:dyDescent="0.25">
      <c r="A103" s="7"/>
      <c r="B103" s="103" t="s">
        <v>193</v>
      </c>
      <c r="C103" s="104"/>
      <c r="D103" s="104"/>
      <c r="E103" s="105"/>
      <c r="F103" s="106">
        <v>5976</v>
      </c>
      <c r="G103" s="107"/>
      <c r="H103" s="107"/>
      <c r="I103" s="107"/>
      <c r="J103" s="108"/>
    </row>
    <row r="104" spans="1:10" ht="36" customHeight="1" x14ac:dyDescent="0.25">
      <c r="A104" s="7"/>
      <c r="B104" s="103" t="s">
        <v>194</v>
      </c>
      <c r="C104" s="104"/>
      <c r="D104" s="104"/>
      <c r="E104" s="105"/>
      <c r="F104" s="106">
        <v>30600</v>
      </c>
      <c r="G104" s="107"/>
      <c r="H104" s="107"/>
      <c r="I104" s="107"/>
      <c r="J104" s="108"/>
    </row>
    <row r="105" spans="1:10" ht="36" customHeight="1" x14ac:dyDescent="0.25">
      <c r="A105" s="7"/>
      <c r="B105" s="103" t="s">
        <v>195</v>
      </c>
      <c r="C105" s="104"/>
      <c r="D105" s="104"/>
      <c r="E105" s="138"/>
      <c r="F105" s="106">
        <v>18000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196</v>
      </c>
      <c r="C106" s="104"/>
      <c r="D106" s="104"/>
      <c r="E106" s="105"/>
      <c r="F106" s="106">
        <v>8640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197</v>
      </c>
      <c r="C107" s="104"/>
      <c r="D107" s="104"/>
      <c r="E107" s="105"/>
      <c r="F107" s="106">
        <v>11520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198</v>
      </c>
      <c r="C108" s="104"/>
      <c r="D108" s="104"/>
      <c r="E108" s="105"/>
      <c r="F108" s="106">
        <v>37440</v>
      </c>
      <c r="G108" s="107"/>
      <c r="H108" s="107"/>
      <c r="I108" s="107"/>
      <c r="J108" s="108"/>
    </row>
    <row r="109" spans="1:10" ht="36" customHeight="1" x14ac:dyDescent="0.25">
      <c r="A109" s="7" t="s">
        <v>113</v>
      </c>
      <c r="B109" s="103" t="s">
        <v>199</v>
      </c>
      <c r="C109" s="104"/>
      <c r="D109" s="104"/>
      <c r="E109" s="105"/>
      <c r="F109" s="106">
        <v>25200</v>
      </c>
      <c r="G109" s="107"/>
      <c r="H109" s="107"/>
      <c r="I109" s="107"/>
      <c r="J109" s="108"/>
    </row>
    <row r="110" spans="1:10" ht="36" customHeight="1" x14ac:dyDescent="0.25">
      <c r="A110" s="7" t="s">
        <v>113</v>
      </c>
      <c r="B110" s="132" t="s">
        <v>200</v>
      </c>
      <c r="C110" s="133"/>
      <c r="D110" s="133"/>
      <c r="E110" s="134"/>
      <c r="F110" s="135">
        <v>30240</v>
      </c>
      <c r="G110" s="136"/>
      <c r="H110" s="136"/>
      <c r="I110" s="136"/>
      <c r="J110" s="137"/>
    </row>
    <row r="111" spans="1:10" ht="36" customHeight="1" x14ac:dyDescent="0.25">
      <c r="A111" s="7" t="s">
        <v>113</v>
      </c>
      <c r="B111" s="103" t="s">
        <v>201</v>
      </c>
      <c r="C111" s="104"/>
      <c r="D111" s="104"/>
      <c r="E111" s="105"/>
      <c r="F111" s="106">
        <v>26640</v>
      </c>
      <c r="G111" s="107"/>
      <c r="H111" s="107"/>
      <c r="I111" s="107"/>
      <c r="J111" s="108"/>
    </row>
    <row r="112" spans="1:10" ht="36" customHeight="1" x14ac:dyDescent="0.25">
      <c r="A112" s="7" t="s">
        <v>113</v>
      </c>
      <c r="B112" s="103" t="s">
        <v>202</v>
      </c>
      <c r="C112" s="104"/>
      <c r="D112" s="104"/>
      <c r="E112" s="105"/>
      <c r="F112" s="106">
        <v>24480</v>
      </c>
      <c r="G112" s="107"/>
      <c r="H112" s="107"/>
      <c r="I112" s="107"/>
      <c r="J112" s="108"/>
    </row>
    <row r="113" spans="1:10" ht="36" customHeight="1" x14ac:dyDescent="0.25">
      <c r="A113" s="7" t="s">
        <v>113</v>
      </c>
      <c r="B113" s="103" t="s">
        <v>203</v>
      </c>
      <c r="C113" s="104"/>
      <c r="D113" s="104"/>
      <c r="E113" s="105"/>
      <c r="F113" s="106">
        <v>46080</v>
      </c>
      <c r="G113" s="107"/>
      <c r="H113" s="107"/>
      <c r="I113" s="107"/>
      <c r="J113" s="108"/>
    </row>
    <row r="114" spans="1:10" ht="36" customHeight="1" x14ac:dyDescent="0.25">
      <c r="A114" s="7" t="s">
        <v>113</v>
      </c>
      <c r="B114" s="103" t="s">
        <v>204</v>
      </c>
      <c r="C114" s="104"/>
      <c r="D114" s="104"/>
      <c r="E114" s="105"/>
      <c r="F114" s="106">
        <v>4320</v>
      </c>
      <c r="G114" s="107"/>
      <c r="H114" s="107"/>
      <c r="I114" s="107"/>
      <c r="J114" s="108"/>
    </row>
    <row r="115" spans="1:10" ht="36" customHeight="1" x14ac:dyDescent="0.25">
      <c r="A115" s="7" t="s">
        <v>113</v>
      </c>
      <c r="B115" s="103" t="s">
        <v>205</v>
      </c>
      <c r="C115" s="104"/>
      <c r="D115" s="104"/>
      <c r="E115" s="105"/>
      <c r="F115" s="106">
        <v>46080</v>
      </c>
      <c r="G115" s="107"/>
      <c r="H115" s="107"/>
      <c r="I115" s="107"/>
      <c r="J115" s="108"/>
    </row>
    <row r="116" spans="1:10" ht="36" customHeight="1" thickBot="1" x14ac:dyDescent="0.3">
      <c r="A116" s="7" t="s">
        <v>113</v>
      </c>
      <c r="B116" s="103" t="s">
        <v>206</v>
      </c>
      <c r="C116" s="104"/>
      <c r="D116" s="104"/>
      <c r="E116" s="105"/>
      <c r="F116" s="106">
        <v>6480</v>
      </c>
      <c r="G116" s="107"/>
      <c r="H116" s="107"/>
      <c r="I116" s="107"/>
      <c r="J116" s="108"/>
    </row>
    <row r="117" spans="1:10" ht="36" customHeight="1" thickBot="1" x14ac:dyDescent="0.3">
      <c r="A117" s="7"/>
      <c r="B117" s="38" t="s">
        <v>207</v>
      </c>
      <c r="C117" s="39"/>
      <c r="D117" s="39"/>
      <c r="E117" s="40"/>
      <c r="F117" s="277"/>
      <c r="G117" s="278"/>
      <c r="H117" s="278"/>
      <c r="I117" s="278"/>
      <c r="J117" s="279"/>
    </row>
    <row r="118" spans="1:10" ht="22.5" customHeight="1" thickBot="1" x14ac:dyDescent="0.3">
      <c r="A118" s="7" t="s">
        <v>111</v>
      </c>
      <c r="B118" s="190" t="s">
        <v>208</v>
      </c>
      <c r="C118" s="191"/>
      <c r="D118" s="191"/>
      <c r="E118" s="191"/>
      <c r="F118" s="191"/>
      <c r="G118" s="191"/>
      <c r="H118" s="191"/>
      <c r="I118" s="191"/>
      <c r="J118" s="192"/>
    </row>
    <row r="119" spans="1:10" ht="36" customHeight="1" x14ac:dyDescent="0.25">
      <c r="A119" s="7"/>
      <c r="B119" s="171" t="s">
        <v>209</v>
      </c>
      <c r="C119" s="193"/>
      <c r="D119" s="193"/>
      <c r="E119" s="194"/>
      <c r="F119" s="121">
        <v>60</v>
      </c>
      <c r="G119" s="122"/>
      <c r="H119" s="122"/>
      <c r="I119" s="122"/>
      <c r="J119" s="123"/>
    </row>
    <row r="120" spans="1:10" ht="36" customHeight="1" x14ac:dyDescent="0.25">
      <c r="A120" s="7"/>
      <c r="B120" s="103" t="s">
        <v>210</v>
      </c>
      <c r="C120" s="104"/>
      <c r="D120" s="104"/>
      <c r="E120" s="105"/>
      <c r="F120" s="106">
        <v>60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211</v>
      </c>
      <c r="C121" s="104"/>
      <c r="D121" s="104"/>
      <c r="E121" s="105"/>
      <c r="F121" s="106">
        <v>120</v>
      </c>
      <c r="G121" s="107"/>
      <c r="H121" s="107"/>
      <c r="I121" s="107"/>
      <c r="J121" s="108"/>
    </row>
    <row r="122" spans="1:10" ht="36" customHeight="1" thickBot="1" x14ac:dyDescent="0.3">
      <c r="A122" s="7"/>
      <c r="B122" s="112" t="s">
        <v>212</v>
      </c>
      <c r="C122" s="113"/>
      <c r="D122" s="113"/>
      <c r="E122" s="114"/>
      <c r="F122" s="277"/>
      <c r="G122" s="278"/>
      <c r="H122" s="278"/>
      <c r="I122" s="278"/>
      <c r="J122" s="279"/>
    </row>
    <row r="123" spans="1:10" ht="36" customHeight="1" x14ac:dyDescent="0.25">
      <c r="A123" s="7" t="s">
        <v>111</v>
      </c>
      <c r="B123" s="103" t="s">
        <v>213</v>
      </c>
      <c r="C123" s="104"/>
      <c r="D123" s="104"/>
      <c r="E123" s="105"/>
      <c r="F123" s="41">
        <f>H123*1.2</f>
        <v>19224</v>
      </c>
      <c r="G123" s="42">
        <f>H123*1.1</f>
        <v>17622</v>
      </c>
      <c r="H123" s="42">
        <v>16020</v>
      </c>
      <c r="I123" s="42">
        <f>H123*0.75</f>
        <v>12015</v>
      </c>
      <c r="J123" s="43">
        <f>H123*0.5</f>
        <v>8010</v>
      </c>
    </row>
    <row r="124" spans="1:10" ht="36" customHeight="1" x14ac:dyDescent="0.25">
      <c r="A124" s="7" t="s">
        <v>111</v>
      </c>
      <c r="B124" s="103" t="s">
        <v>214</v>
      </c>
      <c r="C124" s="104"/>
      <c r="D124" s="104"/>
      <c r="E124" s="105"/>
      <c r="F124" s="106">
        <v>9432</v>
      </c>
      <c r="G124" s="107"/>
      <c r="H124" s="107"/>
      <c r="I124" s="107"/>
      <c r="J124" s="108"/>
    </row>
    <row r="125" spans="1:10" ht="36" customHeight="1" x14ac:dyDescent="0.25">
      <c r="A125" s="7" t="s">
        <v>111</v>
      </c>
      <c r="B125" s="103" t="s">
        <v>215</v>
      </c>
      <c r="C125" s="104"/>
      <c r="D125" s="104"/>
      <c r="E125" s="105"/>
      <c r="F125" s="106">
        <v>10620</v>
      </c>
      <c r="G125" s="107"/>
      <c r="H125" s="107"/>
      <c r="I125" s="107"/>
      <c r="J125" s="108"/>
    </row>
    <row r="126" spans="1:10" ht="36" customHeight="1" x14ac:dyDescent="0.25">
      <c r="A126" s="7" t="s">
        <v>113</v>
      </c>
      <c r="B126" s="103" t="s">
        <v>216</v>
      </c>
      <c r="C126" s="104"/>
      <c r="D126" s="104"/>
      <c r="E126" s="105"/>
      <c r="F126" s="41">
        <f>H126*1.2</f>
        <v>27648</v>
      </c>
      <c r="G126" s="42">
        <f>H126*1.1</f>
        <v>25344.000000000004</v>
      </c>
      <c r="H126" s="42">
        <v>23040</v>
      </c>
      <c r="I126" s="42">
        <f>H126*0.75</f>
        <v>17280</v>
      </c>
      <c r="J126" s="43">
        <f>H126*0.5</f>
        <v>11520</v>
      </c>
    </row>
    <row r="127" spans="1:10" ht="36" customHeight="1" x14ac:dyDescent="0.25">
      <c r="A127" s="7" t="s">
        <v>113</v>
      </c>
      <c r="B127" s="103" t="s">
        <v>217</v>
      </c>
      <c r="C127" s="104"/>
      <c r="D127" s="104"/>
      <c r="E127" s="105"/>
      <c r="F127" s="106">
        <v>13680</v>
      </c>
      <c r="G127" s="107"/>
      <c r="H127" s="107"/>
      <c r="I127" s="107"/>
      <c r="J127" s="108"/>
    </row>
    <row r="128" spans="1:10" ht="36" customHeight="1" x14ac:dyDescent="0.25">
      <c r="A128" s="7" t="s">
        <v>113</v>
      </c>
      <c r="B128" s="103" t="s">
        <v>218</v>
      </c>
      <c r="C128" s="104"/>
      <c r="D128" s="104"/>
      <c r="E128" s="105"/>
      <c r="F128" s="106">
        <v>15120</v>
      </c>
      <c r="G128" s="107"/>
      <c r="H128" s="107"/>
      <c r="I128" s="107"/>
      <c r="J128" s="108"/>
    </row>
    <row r="129" spans="1:10" ht="36" customHeight="1" thickBot="1" x14ac:dyDescent="0.3">
      <c r="A129" s="7"/>
      <c r="B129" s="103" t="s">
        <v>219</v>
      </c>
      <c r="C129" s="104"/>
      <c r="D129" s="104"/>
      <c r="E129" s="138"/>
      <c r="F129" s="26">
        <f>H129*1.2</f>
        <v>62899.199999999997</v>
      </c>
      <c r="G129" s="26">
        <f>H129*1.1</f>
        <v>57657.600000000006</v>
      </c>
      <c r="H129" s="26">
        <v>52416</v>
      </c>
      <c r="I129" s="26">
        <f>H129*0.75</f>
        <v>39312</v>
      </c>
      <c r="J129" s="26">
        <f>H129*0.5</f>
        <v>26208</v>
      </c>
    </row>
    <row r="130" spans="1:10" ht="54" customHeight="1" thickBot="1" x14ac:dyDescent="0.3">
      <c r="A130" s="7"/>
      <c r="B130" s="112" t="s">
        <v>220</v>
      </c>
      <c r="C130" s="113"/>
      <c r="D130" s="113"/>
      <c r="E130" s="114"/>
      <c r="F130" s="115"/>
      <c r="G130" s="116"/>
      <c r="H130" s="116"/>
      <c r="I130" s="116"/>
      <c r="J130" s="117"/>
    </row>
    <row r="131" spans="1:10" ht="36" customHeight="1" x14ac:dyDescent="0.25">
      <c r="A131" s="7"/>
      <c r="B131" s="118" t="s">
        <v>221</v>
      </c>
      <c r="C131" s="119"/>
      <c r="D131" s="119"/>
      <c r="E131" s="120"/>
      <c r="F131" s="121">
        <v>44244</v>
      </c>
      <c r="G131" s="122"/>
      <c r="H131" s="122"/>
      <c r="I131" s="122"/>
      <c r="J131" s="123"/>
    </row>
    <row r="132" spans="1:10" ht="36" customHeight="1" x14ac:dyDescent="0.25">
      <c r="A132" s="7"/>
      <c r="B132" s="103" t="s">
        <v>222</v>
      </c>
      <c r="C132" s="104"/>
      <c r="D132" s="104"/>
      <c r="E132" s="105"/>
      <c r="F132" s="106">
        <v>88488</v>
      </c>
      <c r="G132" s="107"/>
      <c r="H132" s="107"/>
      <c r="I132" s="107"/>
      <c r="J132" s="108"/>
    </row>
    <row r="133" spans="1:10" ht="36" customHeight="1" x14ac:dyDescent="0.25">
      <c r="A133" s="7"/>
      <c r="B133" s="103" t="s">
        <v>223</v>
      </c>
      <c r="C133" s="104"/>
      <c r="D133" s="104"/>
      <c r="E133" s="105"/>
      <c r="F133" s="106">
        <v>110808</v>
      </c>
      <c r="G133" s="107"/>
      <c r="H133" s="107"/>
      <c r="I133" s="107"/>
      <c r="J133" s="108"/>
    </row>
    <row r="134" spans="1:10" ht="36" customHeight="1" x14ac:dyDescent="0.25">
      <c r="A134" s="7"/>
      <c r="B134" s="103" t="s">
        <v>224</v>
      </c>
      <c r="C134" s="104"/>
      <c r="D134" s="104"/>
      <c r="E134" s="105"/>
      <c r="F134" s="106">
        <v>1440</v>
      </c>
      <c r="G134" s="107"/>
      <c r="H134" s="107"/>
      <c r="I134" s="107"/>
      <c r="J134" s="108"/>
    </row>
    <row r="135" spans="1:10" ht="36" customHeight="1" x14ac:dyDescent="0.25">
      <c r="A135" s="7"/>
      <c r="B135" s="103" t="s">
        <v>225</v>
      </c>
      <c r="C135" s="104"/>
      <c r="D135" s="104"/>
      <c r="E135" s="105"/>
      <c r="F135" s="106">
        <v>66600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226</v>
      </c>
      <c r="C136" s="104"/>
      <c r="D136" s="104"/>
      <c r="E136" s="105"/>
      <c r="F136" s="106">
        <v>132768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227</v>
      </c>
      <c r="C137" s="104"/>
      <c r="D137" s="104"/>
      <c r="E137" s="105"/>
      <c r="F137" s="106">
        <v>166032</v>
      </c>
      <c r="G137" s="107"/>
      <c r="H137" s="107"/>
      <c r="I137" s="107"/>
      <c r="J137" s="108"/>
    </row>
    <row r="138" spans="1:10" ht="36" customHeight="1" thickBot="1" x14ac:dyDescent="0.3">
      <c r="A138" s="7"/>
      <c r="B138" s="109" t="s">
        <v>228</v>
      </c>
      <c r="C138" s="110"/>
      <c r="D138" s="110"/>
      <c r="E138" s="111"/>
      <c r="F138" s="94">
        <v>2124</v>
      </c>
      <c r="G138" s="95"/>
      <c r="H138" s="95"/>
      <c r="I138" s="95"/>
      <c r="J138" s="96"/>
    </row>
    <row r="139" spans="1:10" ht="36" customHeight="1" x14ac:dyDescent="0.25">
      <c r="A139" s="7"/>
      <c r="B139" s="304" t="s">
        <v>208</v>
      </c>
      <c r="C139" s="305"/>
      <c r="D139" s="305"/>
      <c r="E139" s="305"/>
      <c r="F139" s="305"/>
      <c r="G139" s="305"/>
      <c r="H139" s="305"/>
      <c r="I139" s="305"/>
      <c r="J139" s="306"/>
    </row>
    <row r="140" spans="1:10" ht="36" customHeight="1" thickBot="1" x14ac:dyDescent="0.3">
      <c r="A140" s="7"/>
      <c r="B140" s="329" t="s">
        <v>229</v>
      </c>
      <c r="C140" s="329"/>
      <c r="D140" s="329"/>
      <c r="E140" s="329"/>
      <c r="F140" s="318">
        <v>90</v>
      </c>
      <c r="G140" s="318"/>
      <c r="H140" s="318"/>
      <c r="I140" s="318"/>
      <c r="J140" s="319"/>
    </row>
    <row r="141" spans="1:10" ht="24" thickBot="1" x14ac:dyDescent="0.3">
      <c r="A141" s="7"/>
      <c r="B141" s="97"/>
      <c r="C141" s="98"/>
      <c r="D141" s="98"/>
      <c r="E141" s="99"/>
      <c r="F141" s="100"/>
      <c r="G141" s="101"/>
      <c r="H141" s="101"/>
      <c r="I141" s="101"/>
      <c r="J141" s="102"/>
    </row>
    <row r="142" spans="1:10" ht="23.25" x14ac:dyDescent="0.25">
      <c r="A142" s="7"/>
      <c r="B142" s="27"/>
      <c r="C142" s="28"/>
      <c r="D142" s="28"/>
      <c r="E142" s="28"/>
      <c r="F142" s="29"/>
      <c r="G142" s="29"/>
      <c r="H142" s="29"/>
      <c r="I142" s="29"/>
      <c r="J142" s="29"/>
    </row>
    <row r="143" spans="1:10" ht="56.25" customHeight="1" x14ac:dyDescent="0.25">
      <c r="A143" s="7"/>
      <c r="B143" s="85" t="s">
        <v>274</v>
      </c>
      <c r="C143" s="85"/>
      <c r="D143" s="85"/>
      <c r="E143" s="85"/>
      <c r="F143" s="85"/>
      <c r="G143" s="85"/>
      <c r="H143" s="85"/>
      <c r="I143" s="85"/>
      <c r="J143" s="85"/>
    </row>
    <row r="144" spans="1:10" ht="41.25" customHeight="1" x14ac:dyDescent="0.25">
      <c r="A144" s="7"/>
      <c r="B144" s="85" t="s">
        <v>231</v>
      </c>
      <c r="C144" s="85"/>
      <c r="D144" s="85"/>
      <c r="E144" s="85"/>
      <c r="F144" s="85"/>
      <c r="G144" s="85"/>
      <c r="H144" s="85"/>
      <c r="I144" s="85"/>
      <c r="J144" s="85"/>
    </row>
    <row r="145" spans="1:10" ht="21" x14ac:dyDescent="0.25">
      <c r="A145" s="7" t="s">
        <v>113</v>
      </c>
      <c r="B145" s="86" t="s">
        <v>278</v>
      </c>
      <c r="C145" s="86"/>
      <c r="D145" s="86"/>
      <c r="E145" s="86"/>
      <c r="F145" s="86"/>
      <c r="G145" s="86"/>
      <c r="H145" s="86"/>
      <c r="I145" s="86"/>
      <c r="J145" s="86"/>
    </row>
    <row r="146" spans="1:10" ht="42" customHeight="1" x14ac:dyDescent="0.25">
      <c r="A146" s="7"/>
      <c r="B146" s="87" t="s">
        <v>233</v>
      </c>
      <c r="C146" s="87"/>
      <c r="D146" s="87"/>
      <c r="E146" s="87"/>
      <c r="F146" s="87"/>
      <c r="G146" s="87"/>
      <c r="H146" s="87"/>
      <c r="I146" s="87"/>
      <c r="J146" s="87"/>
    </row>
    <row r="147" spans="1:10" ht="21" x14ac:dyDescent="0.25">
      <c r="A147" s="7"/>
    </row>
  </sheetData>
  <sheetProtection selectLockedCells="1" selectUnlockedCells="1"/>
  <mergeCells count="273">
    <mergeCell ref="B1:J1"/>
    <mergeCell ref="F2:J2"/>
    <mergeCell ref="B3:E3"/>
    <mergeCell ref="B4:J4"/>
    <mergeCell ref="B5:E5"/>
    <mergeCell ref="F5:J5"/>
    <mergeCell ref="B11:E11"/>
    <mergeCell ref="F11:J11"/>
    <mergeCell ref="B12:E12"/>
    <mergeCell ref="F12:J12"/>
    <mergeCell ref="B13:E13"/>
    <mergeCell ref="F13:J13"/>
    <mergeCell ref="B6:E6"/>
    <mergeCell ref="B7:E7"/>
    <mergeCell ref="F7:J7"/>
    <mergeCell ref="B8:E8"/>
    <mergeCell ref="B9:E9"/>
    <mergeCell ref="B10:E10"/>
    <mergeCell ref="F10:J10"/>
    <mergeCell ref="B17:E17"/>
    <mergeCell ref="F17:J17"/>
    <mergeCell ref="B18:E18"/>
    <mergeCell ref="F18:J18"/>
    <mergeCell ref="B19:E19"/>
    <mergeCell ref="F19:J19"/>
    <mergeCell ref="B14:E14"/>
    <mergeCell ref="F14:J14"/>
    <mergeCell ref="B15:E15"/>
    <mergeCell ref="F15:J15"/>
    <mergeCell ref="B16:E16"/>
    <mergeCell ref="F16:J16"/>
    <mergeCell ref="B23:E23"/>
    <mergeCell ref="F23:J23"/>
    <mergeCell ref="B24:E24"/>
    <mergeCell ref="F24:J24"/>
    <mergeCell ref="B25:E25"/>
    <mergeCell ref="F25:J25"/>
    <mergeCell ref="B20:E20"/>
    <mergeCell ref="F20:J20"/>
    <mergeCell ref="B21:E21"/>
    <mergeCell ref="F21:J21"/>
    <mergeCell ref="B22:E22"/>
    <mergeCell ref="F22:J22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101:E101"/>
    <mergeCell ref="F101:J101"/>
    <mergeCell ref="B102:E102"/>
    <mergeCell ref="F102:J102"/>
    <mergeCell ref="B103:E103"/>
    <mergeCell ref="F103:J103"/>
    <mergeCell ref="B98:E98"/>
    <mergeCell ref="F98:J98"/>
    <mergeCell ref="B99:E99"/>
    <mergeCell ref="F99:J99"/>
    <mergeCell ref="B100:E100"/>
    <mergeCell ref="F100:J100"/>
    <mergeCell ref="B107:E107"/>
    <mergeCell ref="F107:J107"/>
    <mergeCell ref="B108:E108"/>
    <mergeCell ref="F108:J108"/>
    <mergeCell ref="B109:E109"/>
    <mergeCell ref="F109:J109"/>
    <mergeCell ref="B104:E104"/>
    <mergeCell ref="F104:J104"/>
    <mergeCell ref="B105:E105"/>
    <mergeCell ref="F105:J105"/>
    <mergeCell ref="B106:E106"/>
    <mergeCell ref="F106:J106"/>
    <mergeCell ref="B113:E113"/>
    <mergeCell ref="F113:J113"/>
    <mergeCell ref="B114:E114"/>
    <mergeCell ref="F114:J114"/>
    <mergeCell ref="B115:E115"/>
    <mergeCell ref="F115:J115"/>
    <mergeCell ref="B110:E110"/>
    <mergeCell ref="F110:J110"/>
    <mergeCell ref="B111:E111"/>
    <mergeCell ref="F111:J111"/>
    <mergeCell ref="B112:E112"/>
    <mergeCell ref="F112:J112"/>
    <mergeCell ref="B120:E120"/>
    <mergeCell ref="F120:J120"/>
    <mergeCell ref="B121:E121"/>
    <mergeCell ref="F121:J121"/>
    <mergeCell ref="B122:E122"/>
    <mergeCell ref="F122:J122"/>
    <mergeCell ref="B116:E116"/>
    <mergeCell ref="F116:J116"/>
    <mergeCell ref="F117:J117"/>
    <mergeCell ref="B118:J118"/>
    <mergeCell ref="B119:E119"/>
    <mergeCell ref="F119:J119"/>
    <mergeCell ref="B127:E127"/>
    <mergeCell ref="F127:J127"/>
    <mergeCell ref="B128:E128"/>
    <mergeCell ref="F128:J128"/>
    <mergeCell ref="B129:E129"/>
    <mergeCell ref="B130:E130"/>
    <mergeCell ref="F130:J130"/>
    <mergeCell ref="B123:E123"/>
    <mergeCell ref="B124:E124"/>
    <mergeCell ref="F124:J124"/>
    <mergeCell ref="B125:E125"/>
    <mergeCell ref="F125:J125"/>
    <mergeCell ref="B126:E126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1:E141"/>
    <mergeCell ref="F141:J141"/>
    <mergeCell ref="B143:J143"/>
    <mergeCell ref="B144:J144"/>
    <mergeCell ref="B145:J145"/>
    <mergeCell ref="B146:J146"/>
    <mergeCell ref="B137:E137"/>
    <mergeCell ref="F137:J137"/>
    <mergeCell ref="B138:E138"/>
    <mergeCell ref="F138:J138"/>
    <mergeCell ref="B139:J139"/>
    <mergeCell ref="B140:E140"/>
    <mergeCell ref="F140:J140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6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4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56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40348.799999999996</v>
      </c>
      <c r="G8" s="16">
        <f>H8*1.1</f>
        <v>36986.400000000001</v>
      </c>
      <c r="H8" s="16">
        <v>33624</v>
      </c>
      <c r="I8" s="16">
        <f>H8*0.75</f>
        <v>25218</v>
      </c>
      <c r="J8" s="16">
        <f>H8*0.5</f>
        <v>16812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57024</v>
      </c>
      <c r="G9" s="18">
        <f>H9*1.1</f>
        <v>52272.000000000007</v>
      </c>
      <c r="H9" s="18">
        <v>47520</v>
      </c>
      <c r="I9" s="18">
        <f>H9*0.75</f>
        <v>35640</v>
      </c>
      <c r="J9" s="18">
        <f>H9*0.5</f>
        <v>23760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6372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9360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900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1296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4320 до 86400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4320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8640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12960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17280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21600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25920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30240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34560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38880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43200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47520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51840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56160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60480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64800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69120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73440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77760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82080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86400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6480 до 47520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7812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10620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6480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8640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10800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12960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15120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17280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19440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21600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23760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25920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28080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30240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32400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34560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36720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38880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41040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43200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45360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47520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1080 до 9216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6480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6480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1080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9216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4248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6048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5688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3024 до 30600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9360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936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2340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8856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4968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4248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21240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25488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4248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4248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4248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10080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10620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7092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30600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3564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3888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39060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12960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7200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6480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30240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36288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6480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6480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6480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43200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5040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11059.199999999999</v>
      </c>
      <c r="G113" s="42">
        <f>H113*1.1</f>
        <v>10137.6</v>
      </c>
      <c r="H113" s="42">
        <v>9216</v>
      </c>
      <c r="I113" s="42">
        <f>H113*0.75</f>
        <v>6912</v>
      </c>
      <c r="J113" s="43">
        <f>H113*0.5</f>
        <v>4608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7812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6372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15552</v>
      </c>
      <c r="G116" s="42">
        <f>H116*1.1</f>
        <v>14256.000000000002</v>
      </c>
      <c r="H116" s="42">
        <v>12960</v>
      </c>
      <c r="I116" s="42">
        <f>H116*0.75</f>
        <v>9720</v>
      </c>
      <c r="J116" s="43">
        <f>H116*0.5</f>
        <v>6480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11520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9360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106">
        <v>9216</v>
      </c>
      <c r="G119" s="107"/>
      <c r="H119" s="107"/>
      <c r="I119" s="107"/>
      <c r="J119" s="108"/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29016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58140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72576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43560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87084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109008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1440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77"/>
  <sheetViews>
    <sheetView view="pageBreakPreview" zoomScale="50" zoomScaleNormal="60" zoomScaleSheetLayoutView="50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22.28515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57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76053.599999999991</v>
      </c>
      <c r="G8" s="16">
        <f>H8*1.1</f>
        <v>69715.8</v>
      </c>
      <c r="H8" s="16">
        <v>63378</v>
      </c>
      <c r="I8" s="16">
        <f>H8*0.75</f>
        <v>47533.5</v>
      </c>
      <c r="J8" s="16">
        <f>H8*0.5</f>
        <v>31689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129340.79999999999</v>
      </c>
      <c r="G9" s="18">
        <f>H9*1.1</f>
        <v>118562.40000000001</v>
      </c>
      <c r="H9" s="18">
        <v>107784</v>
      </c>
      <c r="I9" s="18">
        <f>H9*0.75</f>
        <v>80838</v>
      </c>
      <c r="J9" s="18">
        <f>H9*0.5</f>
        <v>53892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86680.8</v>
      </c>
      <c r="G11" s="16">
        <f>H11*1.1</f>
        <v>79457.400000000009</v>
      </c>
      <c r="H11" s="16">
        <v>72234</v>
      </c>
      <c r="I11" s="16">
        <f>H11*0.75</f>
        <v>54175.5</v>
      </c>
      <c r="J11" s="16">
        <f>H11*0.5</f>
        <v>36117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147398.39999999999</v>
      </c>
      <c r="G12" s="18">
        <f>H12*1.1</f>
        <v>135115.20000000001</v>
      </c>
      <c r="H12" s="18">
        <v>122832</v>
      </c>
      <c r="I12" s="18">
        <f>H12*0.75</f>
        <v>92124</v>
      </c>
      <c r="J12" s="18">
        <f>H12*0.5</f>
        <v>61416</v>
      </c>
    </row>
    <row r="13" spans="1:10" ht="24" customHeight="1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14058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24480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1548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2664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"&amp;MIN(F21:F70)&amp;" до "&amp;MAX(F21:F70)</f>
        <v>Цена от 14256 до 712800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14256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28512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42768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57024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71280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85536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99792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114048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128304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142560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156816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171072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185328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199584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213840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228096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242352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256608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270864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285120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299376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313632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327888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342144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356400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370656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270</v>
      </c>
      <c r="C47" s="138"/>
      <c r="D47" s="138"/>
      <c r="E47" s="105"/>
      <c r="F47" s="106">
        <v>384912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271</v>
      </c>
      <c r="C48" s="138"/>
      <c r="D48" s="138"/>
      <c r="E48" s="105"/>
      <c r="F48" s="106">
        <v>399168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272</v>
      </c>
      <c r="C49" s="138"/>
      <c r="D49" s="138"/>
      <c r="E49" s="105"/>
      <c r="F49" s="106">
        <v>413424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273</v>
      </c>
      <c r="C50" s="138"/>
      <c r="D50" s="138"/>
      <c r="E50" s="105"/>
      <c r="F50" s="106">
        <v>427680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279</v>
      </c>
      <c r="C51" s="138"/>
      <c r="D51" s="138"/>
      <c r="E51" s="105"/>
      <c r="F51" s="106">
        <v>441936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280</v>
      </c>
      <c r="C52" s="138"/>
      <c r="D52" s="138"/>
      <c r="E52" s="105"/>
      <c r="F52" s="106">
        <v>456192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281</v>
      </c>
      <c r="C53" s="138"/>
      <c r="D53" s="138"/>
      <c r="E53" s="105"/>
      <c r="F53" s="106">
        <v>470448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282</v>
      </c>
      <c r="C54" s="138"/>
      <c r="D54" s="138"/>
      <c r="E54" s="105"/>
      <c r="F54" s="106">
        <v>484704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283</v>
      </c>
      <c r="C55" s="138"/>
      <c r="D55" s="138"/>
      <c r="E55" s="105"/>
      <c r="F55" s="106">
        <v>498960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284</v>
      </c>
      <c r="C56" s="138"/>
      <c r="D56" s="138"/>
      <c r="E56" s="105"/>
      <c r="F56" s="106">
        <v>513216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285</v>
      </c>
      <c r="C57" s="138"/>
      <c r="D57" s="138"/>
      <c r="E57" s="105"/>
      <c r="F57" s="106">
        <v>527472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286</v>
      </c>
      <c r="C58" s="138"/>
      <c r="D58" s="138"/>
      <c r="E58" s="105"/>
      <c r="F58" s="106">
        <v>541728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287</v>
      </c>
      <c r="C59" s="138"/>
      <c r="D59" s="138"/>
      <c r="E59" s="105"/>
      <c r="F59" s="106">
        <v>555984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288</v>
      </c>
      <c r="C60" s="138"/>
      <c r="D60" s="138"/>
      <c r="E60" s="105"/>
      <c r="F60" s="106">
        <v>570240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313</v>
      </c>
      <c r="C61" s="138"/>
      <c r="D61" s="138"/>
      <c r="E61" s="105"/>
      <c r="F61" s="106">
        <v>584496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314</v>
      </c>
      <c r="C62" s="138"/>
      <c r="D62" s="138"/>
      <c r="E62" s="105"/>
      <c r="F62" s="106">
        <v>598752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315</v>
      </c>
      <c r="C63" s="138"/>
      <c r="D63" s="138"/>
      <c r="E63" s="105"/>
      <c r="F63" s="106">
        <v>613008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316</v>
      </c>
      <c r="C64" s="138"/>
      <c r="D64" s="138"/>
      <c r="E64" s="105"/>
      <c r="F64" s="106">
        <v>627264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317</v>
      </c>
      <c r="C65" s="138"/>
      <c r="D65" s="138"/>
      <c r="E65" s="105"/>
      <c r="F65" s="106">
        <v>641520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318</v>
      </c>
      <c r="C66" s="138"/>
      <c r="D66" s="138"/>
      <c r="E66" s="105"/>
      <c r="F66" s="106">
        <v>655776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319</v>
      </c>
      <c r="C67" s="138"/>
      <c r="D67" s="138"/>
      <c r="E67" s="105"/>
      <c r="F67" s="106">
        <v>670032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320</v>
      </c>
      <c r="C68" s="138"/>
      <c r="D68" s="138"/>
      <c r="E68" s="105"/>
      <c r="F68" s="106">
        <v>684288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321</v>
      </c>
      <c r="C69" s="138"/>
      <c r="D69" s="138"/>
      <c r="E69" s="105"/>
      <c r="F69" s="106">
        <v>698544</v>
      </c>
      <c r="G69" s="107"/>
      <c r="H69" s="107"/>
      <c r="I69" s="107"/>
      <c r="J69" s="108"/>
    </row>
    <row r="70" spans="1:10" ht="36" customHeight="1" outlineLevel="1" thickBot="1" x14ac:dyDescent="0.3">
      <c r="A70" s="7"/>
      <c r="B70" s="140" t="s">
        <v>322</v>
      </c>
      <c r="C70" s="138"/>
      <c r="D70" s="138"/>
      <c r="E70" s="105"/>
      <c r="F70" s="106">
        <v>712800</v>
      </c>
      <c r="G70" s="107"/>
      <c r="H70" s="107"/>
      <c r="I70" s="107"/>
      <c r="J70" s="108"/>
    </row>
    <row r="71" spans="1:10" ht="36" customHeight="1" thickBot="1" x14ac:dyDescent="0.3">
      <c r="A71" s="7"/>
      <c r="B71" s="149" t="s">
        <v>140</v>
      </c>
      <c r="C71" s="150"/>
      <c r="D71" s="150"/>
      <c r="E71" s="151"/>
      <c r="F71" s="152" t="str">
        <f>"Цена от "&amp;MIN(F72:F93)&amp;" до "&amp;MAX(F72:F93)</f>
        <v>Цена от 17910 до 306504</v>
      </c>
      <c r="G71" s="153"/>
      <c r="H71" s="153"/>
      <c r="I71" s="153"/>
      <c r="J71" s="154"/>
    </row>
    <row r="72" spans="1:10" ht="36" customHeight="1" outlineLevel="1" x14ac:dyDescent="0.25">
      <c r="A72" s="7"/>
      <c r="B72" s="129" t="s">
        <v>141</v>
      </c>
      <c r="C72" s="155"/>
      <c r="D72" s="155"/>
      <c r="E72" s="156"/>
      <c r="F72" s="157">
        <v>17910</v>
      </c>
      <c r="G72" s="158"/>
      <c r="H72" s="158"/>
      <c r="I72" s="158"/>
      <c r="J72" s="159"/>
    </row>
    <row r="73" spans="1:10" ht="36" customHeight="1" outlineLevel="1" x14ac:dyDescent="0.25">
      <c r="A73" s="7"/>
      <c r="B73" s="140" t="s">
        <v>142</v>
      </c>
      <c r="C73" s="138"/>
      <c r="D73" s="138"/>
      <c r="E73" s="105"/>
      <c r="F73" s="106">
        <v>25614</v>
      </c>
      <c r="G73" s="107"/>
      <c r="H73" s="107"/>
      <c r="I73" s="107"/>
      <c r="J73" s="108"/>
    </row>
    <row r="74" spans="1:10" ht="36" customHeight="1" outlineLevel="1" x14ac:dyDescent="0.25">
      <c r="A74" s="7"/>
      <c r="B74" s="140" t="s">
        <v>143</v>
      </c>
      <c r="C74" s="138"/>
      <c r="D74" s="138"/>
      <c r="E74" s="105"/>
      <c r="F74" s="106">
        <v>35640</v>
      </c>
      <c r="G74" s="107"/>
      <c r="H74" s="107"/>
      <c r="I74" s="107"/>
      <c r="J74" s="108"/>
    </row>
    <row r="75" spans="1:10" ht="36" customHeight="1" outlineLevel="1" x14ac:dyDescent="0.25">
      <c r="A75" s="7"/>
      <c r="B75" s="140" t="s">
        <v>144</v>
      </c>
      <c r="C75" s="138"/>
      <c r="D75" s="138"/>
      <c r="E75" s="105"/>
      <c r="F75" s="106">
        <v>49896</v>
      </c>
      <c r="G75" s="107"/>
      <c r="H75" s="107"/>
      <c r="I75" s="107"/>
      <c r="J75" s="108"/>
    </row>
    <row r="76" spans="1:10" ht="36" customHeight="1" outlineLevel="1" x14ac:dyDescent="0.25">
      <c r="A76" s="7"/>
      <c r="B76" s="140" t="s">
        <v>145</v>
      </c>
      <c r="C76" s="138"/>
      <c r="D76" s="138"/>
      <c r="E76" s="105"/>
      <c r="F76" s="106">
        <v>64152</v>
      </c>
      <c r="G76" s="107"/>
      <c r="H76" s="107"/>
      <c r="I76" s="107"/>
      <c r="J76" s="108"/>
    </row>
    <row r="77" spans="1:10" ht="36" customHeight="1" outlineLevel="1" x14ac:dyDescent="0.25">
      <c r="A77" s="7"/>
      <c r="B77" s="140" t="s">
        <v>146</v>
      </c>
      <c r="C77" s="138"/>
      <c r="D77" s="138"/>
      <c r="E77" s="105"/>
      <c r="F77" s="106">
        <v>78408</v>
      </c>
      <c r="G77" s="107"/>
      <c r="H77" s="107"/>
      <c r="I77" s="107"/>
      <c r="J77" s="108"/>
    </row>
    <row r="78" spans="1:10" ht="36" customHeight="1" outlineLevel="1" x14ac:dyDescent="0.25">
      <c r="A78" s="7"/>
      <c r="B78" s="140" t="s">
        <v>147</v>
      </c>
      <c r="C78" s="138"/>
      <c r="D78" s="138"/>
      <c r="E78" s="105"/>
      <c r="F78" s="106">
        <v>92664</v>
      </c>
      <c r="G78" s="107"/>
      <c r="H78" s="107"/>
      <c r="I78" s="107"/>
      <c r="J78" s="108"/>
    </row>
    <row r="79" spans="1:10" ht="36" customHeight="1" outlineLevel="1" x14ac:dyDescent="0.25">
      <c r="A79" s="7"/>
      <c r="B79" s="140" t="s">
        <v>148</v>
      </c>
      <c r="C79" s="138"/>
      <c r="D79" s="138"/>
      <c r="E79" s="105"/>
      <c r="F79" s="106">
        <v>106920</v>
      </c>
      <c r="G79" s="107"/>
      <c r="H79" s="107"/>
      <c r="I79" s="107"/>
      <c r="J79" s="108"/>
    </row>
    <row r="80" spans="1:10" ht="36" customHeight="1" outlineLevel="1" x14ac:dyDescent="0.25">
      <c r="A80" s="7"/>
      <c r="B80" s="140" t="s">
        <v>149</v>
      </c>
      <c r="C80" s="138"/>
      <c r="D80" s="138"/>
      <c r="E80" s="105"/>
      <c r="F80" s="106">
        <v>121176</v>
      </c>
      <c r="G80" s="107"/>
      <c r="H80" s="107"/>
      <c r="I80" s="107"/>
      <c r="J80" s="108"/>
    </row>
    <row r="81" spans="1:10" ht="36" customHeight="1" outlineLevel="1" x14ac:dyDescent="0.25">
      <c r="A81" s="7"/>
      <c r="B81" s="140" t="s">
        <v>150</v>
      </c>
      <c r="C81" s="138"/>
      <c r="D81" s="138"/>
      <c r="E81" s="105"/>
      <c r="F81" s="106">
        <v>135432</v>
      </c>
      <c r="G81" s="107"/>
      <c r="H81" s="107"/>
      <c r="I81" s="107"/>
      <c r="J81" s="108"/>
    </row>
    <row r="82" spans="1:10" ht="36" customHeight="1" outlineLevel="1" x14ac:dyDescent="0.25">
      <c r="A82" s="7"/>
      <c r="B82" s="140" t="s">
        <v>151</v>
      </c>
      <c r="C82" s="138"/>
      <c r="D82" s="138"/>
      <c r="E82" s="105"/>
      <c r="F82" s="106">
        <v>149688</v>
      </c>
      <c r="G82" s="107"/>
      <c r="H82" s="107"/>
      <c r="I82" s="107"/>
      <c r="J82" s="108"/>
    </row>
    <row r="83" spans="1:10" ht="36" customHeight="1" outlineLevel="1" x14ac:dyDescent="0.25">
      <c r="A83" s="7"/>
      <c r="B83" s="140" t="s">
        <v>152</v>
      </c>
      <c r="C83" s="138"/>
      <c r="D83" s="138"/>
      <c r="E83" s="105"/>
      <c r="F83" s="106">
        <v>163944</v>
      </c>
      <c r="G83" s="107"/>
      <c r="H83" s="107"/>
      <c r="I83" s="107"/>
      <c r="J83" s="108"/>
    </row>
    <row r="84" spans="1:10" ht="36" customHeight="1" outlineLevel="1" x14ac:dyDescent="0.25">
      <c r="A84" s="7"/>
      <c r="B84" s="140" t="s">
        <v>153</v>
      </c>
      <c r="C84" s="138"/>
      <c r="D84" s="138"/>
      <c r="E84" s="105"/>
      <c r="F84" s="106">
        <v>178200</v>
      </c>
      <c r="G84" s="107"/>
      <c r="H84" s="107"/>
      <c r="I84" s="107"/>
      <c r="J84" s="108"/>
    </row>
    <row r="85" spans="1:10" ht="36" customHeight="1" outlineLevel="1" x14ac:dyDescent="0.25">
      <c r="A85" s="7"/>
      <c r="B85" s="140" t="s">
        <v>154</v>
      </c>
      <c r="C85" s="138"/>
      <c r="D85" s="138"/>
      <c r="E85" s="105"/>
      <c r="F85" s="106">
        <v>192456</v>
      </c>
      <c r="G85" s="107"/>
      <c r="H85" s="107"/>
      <c r="I85" s="107"/>
      <c r="J85" s="108"/>
    </row>
    <row r="86" spans="1:10" ht="36" customHeight="1" outlineLevel="1" x14ac:dyDescent="0.25">
      <c r="A86" s="7"/>
      <c r="B86" s="140" t="s">
        <v>155</v>
      </c>
      <c r="C86" s="138"/>
      <c r="D86" s="138"/>
      <c r="E86" s="105"/>
      <c r="F86" s="106">
        <v>206712</v>
      </c>
      <c r="G86" s="107"/>
      <c r="H86" s="107"/>
      <c r="I86" s="107"/>
      <c r="J86" s="108"/>
    </row>
    <row r="87" spans="1:10" ht="36" customHeight="1" outlineLevel="1" x14ac:dyDescent="0.25">
      <c r="A87" s="7"/>
      <c r="B87" s="140" t="s">
        <v>156</v>
      </c>
      <c r="C87" s="138"/>
      <c r="D87" s="138"/>
      <c r="E87" s="105"/>
      <c r="F87" s="106">
        <v>220968</v>
      </c>
      <c r="G87" s="107"/>
      <c r="H87" s="107"/>
      <c r="I87" s="107"/>
      <c r="J87" s="108"/>
    </row>
    <row r="88" spans="1:10" ht="36" customHeight="1" outlineLevel="1" x14ac:dyDescent="0.25">
      <c r="A88" s="7"/>
      <c r="B88" s="140" t="s">
        <v>157</v>
      </c>
      <c r="C88" s="138"/>
      <c r="D88" s="138"/>
      <c r="E88" s="105"/>
      <c r="F88" s="106">
        <v>235224</v>
      </c>
      <c r="G88" s="107"/>
      <c r="H88" s="107"/>
      <c r="I88" s="107"/>
      <c r="J88" s="108"/>
    </row>
    <row r="89" spans="1:10" ht="36" customHeight="1" outlineLevel="1" x14ac:dyDescent="0.25">
      <c r="A89" s="7"/>
      <c r="B89" s="140" t="s">
        <v>158</v>
      </c>
      <c r="C89" s="138"/>
      <c r="D89" s="138"/>
      <c r="E89" s="105"/>
      <c r="F89" s="106">
        <v>249480</v>
      </c>
      <c r="G89" s="107"/>
      <c r="H89" s="107"/>
      <c r="I89" s="107"/>
      <c r="J89" s="108"/>
    </row>
    <row r="90" spans="1:10" ht="36" customHeight="1" outlineLevel="1" x14ac:dyDescent="0.25">
      <c r="A90" s="7"/>
      <c r="B90" s="140" t="s">
        <v>159</v>
      </c>
      <c r="C90" s="138"/>
      <c r="D90" s="138"/>
      <c r="E90" s="105"/>
      <c r="F90" s="106">
        <v>263736</v>
      </c>
      <c r="G90" s="107"/>
      <c r="H90" s="107"/>
      <c r="I90" s="107"/>
      <c r="J90" s="108"/>
    </row>
    <row r="91" spans="1:10" ht="36" customHeight="1" outlineLevel="1" x14ac:dyDescent="0.25">
      <c r="A91" s="7"/>
      <c r="B91" s="140" t="s">
        <v>160</v>
      </c>
      <c r="C91" s="138"/>
      <c r="D91" s="138"/>
      <c r="E91" s="105"/>
      <c r="F91" s="106">
        <v>277992</v>
      </c>
      <c r="G91" s="107"/>
      <c r="H91" s="107"/>
      <c r="I91" s="107"/>
      <c r="J91" s="108"/>
    </row>
    <row r="92" spans="1:10" ht="36" customHeight="1" outlineLevel="1" x14ac:dyDescent="0.25">
      <c r="A92" s="7"/>
      <c r="B92" s="140" t="s">
        <v>161</v>
      </c>
      <c r="C92" s="138"/>
      <c r="D92" s="138"/>
      <c r="E92" s="105"/>
      <c r="F92" s="106">
        <v>292248</v>
      </c>
      <c r="G92" s="107"/>
      <c r="H92" s="107"/>
      <c r="I92" s="107"/>
      <c r="J92" s="108"/>
    </row>
    <row r="93" spans="1:10" ht="36" customHeight="1" outlineLevel="1" thickBot="1" x14ac:dyDescent="0.3">
      <c r="A93" s="7"/>
      <c r="B93" s="140" t="s">
        <v>162</v>
      </c>
      <c r="C93" s="138"/>
      <c r="D93" s="138"/>
      <c r="E93" s="105"/>
      <c r="F93" s="106">
        <v>306504</v>
      </c>
      <c r="G93" s="107"/>
      <c r="H93" s="107"/>
      <c r="I93" s="107"/>
      <c r="J93" s="108"/>
    </row>
    <row r="94" spans="1:10" ht="36" customHeight="1" thickBot="1" x14ac:dyDescent="0.3">
      <c r="A94" s="7"/>
      <c r="B94" s="149" t="s">
        <v>163</v>
      </c>
      <c r="C94" s="150"/>
      <c r="D94" s="150"/>
      <c r="E94" s="151"/>
      <c r="F94" s="152" t="str">
        <f>"Цена от "&amp;MIN(F95:F105)&amp;" до "&amp;MAX(F95:F105)</f>
        <v>Цена от 1980 до 61740</v>
      </c>
      <c r="G94" s="153"/>
      <c r="H94" s="153"/>
      <c r="I94" s="153"/>
      <c r="J94" s="154"/>
    </row>
    <row r="95" spans="1:10" ht="36" customHeight="1" x14ac:dyDescent="0.25">
      <c r="A95" s="7"/>
      <c r="B95" s="103" t="s">
        <v>164</v>
      </c>
      <c r="C95" s="104"/>
      <c r="D95" s="104"/>
      <c r="E95" s="105"/>
      <c r="F95" s="106">
        <v>8856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165</v>
      </c>
      <c r="C96" s="104"/>
      <c r="D96" s="104"/>
      <c r="E96" s="105"/>
      <c r="F96" s="106">
        <v>33318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237</v>
      </c>
      <c r="C97" s="104"/>
      <c r="D97" s="104"/>
      <c r="E97" s="105"/>
      <c r="F97" s="106">
        <v>2700</v>
      </c>
      <c r="G97" s="107"/>
      <c r="H97" s="107"/>
      <c r="I97" s="107"/>
      <c r="J97" s="108"/>
    </row>
    <row r="98" spans="1:10" ht="36" customHeight="1" x14ac:dyDescent="0.25">
      <c r="A98" s="7"/>
      <c r="B98" s="118" t="s">
        <v>167</v>
      </c>
      <c r="C98" s="119"/>
      <c r="D98" s="119"/>
      <c r="E98" s="120"/>
      <c r="F98" s="121">
        <v>61740</v>
      </c>
      <c r="G98" s="122"/>
      <c r="H98" s="122"/>
      <c r="I98" s="122"/>
      <c r="J98" s="123"/>
    </row>
    <row r="99" spans="1:10" ht="36" customHeight="1" x14ac:dyDescent="0.25">
      <c r="A99" s="7"/>
      <c r="B99" s="103" t="s">
        <v>168</v>
      </c>
      <c r="C99" s="104"/>
      <c r="D99" s="104"/>
      <c r="E99" s="105"/>
      <c r="F99" s="106">
        <v>13140</v>
      </c>
      <c r="G99" s="107"/>
      <c r="H99" s="107"/>
      <c r="I99" s="107"/>
      <c r="J99" s="108"/>
    </row>
    <row r="100" spans="1:10" ht="36" customHeight="1" x14ac:dyDescent="0.25">
      <c r="A100" s="7"/>
      <c r="B100" s="103" t="s">
        <v>169</v>
      </c>
      <c r="C100" s="104"/>
      <c r="D100" s="104"/>
      <c r="E100" s="105"/>
      <c r="F100" s="106">
        <v>36540</v>
      </c>
      <c r="G100" s="107"/>
      <c r="H100" s="107"/>
      <c r="I100" s="107"/>
      <c r="J100" s="108"/>
    </row>
    <row r="101" spans="1:10" ht="36" customHeight="1" x14ac:dyDescent="0.25">
      <c r="A101" s="7"/>
      <c r="B101" s="103" t="s">
        <v>170</v>
      </c>
      <c r="C101" s="104"/>
      <c r="D101" s="104"/>
      <c r="E101" s="105"/>
      <c r="F101" s="106">
        <v>1980</v>
      </c>
      <c r="G101" s="107"/>
      <c r="H101" s="107"/>
      <c r="I101" s="107"/>
      <c r="J101" s="108"/>
    </row>
    <row r="102" spans="1:10" ht="36" customHeight="1" x14ac:dyDescent="0.25">
      <c r="A102" s="7"/>
      <c r="B102" s="103" t="s">
        <v>171</v>
      </c>
      <c r="C102" s="104"/>
      <c r="D102" s="104"/>
      <c r="E102" s="105"/>
      <c r="F102" s="106">
        <v>1980</v>
      </c>
      <c r="G102" s="107"/>
      <c r="H102" s="107"/>
      <c r="I102" s="107"/>
      <c r="J102" s="108"/>
    </row>
    <row r="103" spans="1:10" ht="36" customHeight="1" x14ac:dyDescent="0.25">
      <c r="A103" s="7"/>
      <c r="B103" s="103" t="s">
        <v>172</v>
      </c>
      <c r="C103" s="104"/>
      <c r="D103" s="104"/>
      <c r="E103" s="105"/>
      <c r="F103" s="106">
        <v>3960</v>
      </c>
      <c r="G103" s="107"/>
      <c r="H103" s="107"/>
      <c r="I103" s="107"/>
      <c r="J103" s="108"/>
    </row>
    <row r="104" spans="1:10" ht="36" customHeight="1" x14ac:dyDescent="0.25">
      <c r="A104" s="7"/>
      <c r="B104" s="103" t="s">
        <v>173</v>
      </c>
      <c r="C104" s="104"/>
      <c r="D104" s="104"/>
      <c r="E104" s="105"/>
      <c r="F104" s="106">
        <v>5940</v>
      </c>
      <c r="G104" s="107"/>
      <c r="H104" s="107"/>
      <c r="I104" s="107"/>
      <c r="J104" s="108"/>
    </row>
    <row r="105" spans="1:10" ht="36" customHeight="1" thickBot="1" x14ac:dyDescent="0.3">
      <c r="A105" s="7"/>
      <c r="B105" s="103" t="s">
        <v>174</v>
      </c>
      <c r="C105" s="104"/>
      <c r="D105" s="104"/>
      <c r="E105" s="105"/>
      <c r="F105" s="106">
        <v>41940</v>
      </c>
      <c r="G105" s="107"/>
      <c r="H105" s="107"/>
      <c r="I105" s="107"/>
      <c r="J105" s="108"/>
    </row>
    <row r="106" spans="1:10" ht="54" customHeight="1" thickBot="1" x14ac:dyDescent="0.3">
      <c r="A106" s="7"/>
      <c r="B106" s="256" t="s">
        <v>238</v>
      </c>
      <c r="C106" s="257"/>
      <c r="D106" s="257"/>
      <c r="E106" s="258"/>
      <c r="F106" s="277" t="str">
        <f>"Цена от "&amp;MIN(F108,F112:F125)&amp;" до "&amp;MAX(F108,F112:F125)</f>
        <v>Цена от 3240 до 787140</v>
      </c>
      <c r="G106" s="278"/>
      <c r="H106" s="278"/>
      <c r="I106" s="278"/>
      <c r="J106" s="279"/>
    </row>
    <row r="107" spans="1:10" ht="24" customHeight="1" thickBot="1" x14ac:dyDescent="0.3">
      <c r="A107" s="7"/>
      <c r="B107" s="97"/>
      <c r="C107" s="98"/>
      <c r="D107" s="98"/>
      <c r="E107" s="99"/>
      <c r="F107" s="100"/>
      <c r="G107" s="101"/>
      <c r="H107" s="101"/>
      <c r="I107" s="101"/>
      <c r="J107" s="102"/>
    </row>
    <row r="108" spans="1:10" ht="36" customHeight="1" x14ac:dyDescent="0.25">
      <c r="A108" s="7"/>
      <c r="B108" s="103" t="s">
        <v>176</v>
      </c>
      <c r="C108" s="104"/>
      <c r="D108" s="104"/>
      <c r="E108" s="105"/>
      <c r="F108" s="106">
        <v>80640</v>
      </c>
      <c r="G108" s="107"/>
      <c r="H108" s="107"/>
      <c r="I108" s="107"/>
      <c r="J108" s="108"/>
    </row>
    <row r="109" spans="1:10" ht="36" customHeight="1" x14ac:dyDescent="0.25">
      <c r="A109" s="7"/>
      <c r="B109" s="103" t="s">
        <v>177</v>
      </c>
      <c r="C109" s="104"/>
      <c r="D109" s="104"/>
      <c r="E109" s="105"/>
      <c r="F109" s="106">
        <v>8064</v>
      </c>
      <c r="G109" s="107"/>
      <c r="H109" s="107"/>
      <c r="I109" s="107"/>
      <c r="J109" s="108"/>
    </row>
    <row r="110" spans="1:10" ht="36" customHeight="1" thickBot="1" x14ac:dyDescent="0.3">
      <c r="A110" s="7"/>
      <c r="B110" s="103" t="s">
        <v>178</v>
      </c>
      <c r="C110" s="104"/>
      <c r="D110" s="104"/>
      <c r="E110" s="105"/>
      <c r="F110" s="106">
        <v>20160</v>
      </c>
      <c r="G110" s="107"/>
      <c r="H110" s="107"/>
      <c r="I110" s="107"/>
      <c r="J110" s="108"/>
    </row>
    <row r="111" spans="1:10" ht="24" customHeight="1" thickBot="1" x14ac:dyDescent="0.3">
      <c r="A111" s="7"/>
      <c r="B111" s="97"/>
      <c r="C111" s="98"/>
      <c r="D111" s="98"/>
      <c r="E111" s="99"/>
      <c r="F111" s="100"/>
      <c r="G111" s="101"/>
      <c r="H111" s="101"/>
      <c r="I111" s="101"/>
      <c r="J111" s="102"/>
    </row>
    <row r="112" spans="1:10" ht="36" customHeight="1" x14ac:dyDescent="0.25">
      <c r="A112" s="7" t="s">
        <v>111</v>
      </c>
      <c r="B112" s="103" t="s">
        <v>179</v>
      </c>
      <c r="C112" s="104"/>
      <c r="D112" s="104"/>
      <c r="E112" s="105"/>
      <c r="F112" s="106">
        <v>115740</v>
      </c>
      <c r="G112" s="107"/>
      <c r="H112" s="107"/>
      <c r="I112" s="107"/>
      <c r="J112" s="108"/>
    </row>
    <row r="113" spans="1:10" ht="36" customHeight="1" x14ac:dyDescent="0.25">
      <c r="A113" s="7" t="s">
        <v>111</v>
      </c>
      <c r="B113" s="140" t="s">
        <v>180</v>
      </c>
      <c r="C113" s="141"/>
      <c r="D113" s="141"/>
      <c r="E113" s="142"/>
      <c r="F113" s="106">
        <v>83340</v>
      </c>
      <c r="G113" s="107"/>
      <c r="H113" s="107"/>
      <c r="I113" s="107"/>
      <c r="J113" s="108"/>
    </row>
    <row r="114" spans="1:10" ht="36" customHeight="1" x14ac:dyDescent="0.25">
      <c r="A114" s="7"/>
      <c r="B114" s="103" t="s">
        <v>290</v>
      </c>
      <c r="C114" s="104"/>
      <c r="D114" s="104"/>
      <c r="E114" s="105"/>
      <c r="F114" s="106">
        <v>787140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181</v>
      </c>
      <c r="C115" s="104"/>
      <c r="D115" s="104"/>
      <c r="E115" s="105"/>
      <c r="F115" s="106">
        <v>256140</v>
      </c>
      <c r="G115" s="107"/>
      <c r="H115" s="107"/>
      <c r="I115" s="107"/>
      <c r="J115" s="108"/>
    </row>
    <row r="116" spans="1:10" ht="36" customHeight="1" x14ac:dyDescent="0.25">
      <c r="A116" s="7" t="s">
        <v>111</v>
      </c>
      <c r="B116" s="103" t="s">
        <v>182</v>
      </c>
      <c r="C116" s="104"/>
      <c r="D116" s="104"/>
      <c r="E116" s="105"/>
      <c r="F116" s="106">
        <v>67140</v>
      </c>
      <c r="G116" s="107"/>
      <c r="H116" s="107"/>
      <c r="I116" s="107"/>
      <c r="J116" s="108"/>
    </row>
    <row r="117" spans="1:10" ht="36" customHeight="1" x14ac:dyDescent="0.25">
      <c r="A117" s="7" t="s">
        <v>111</v>
      </c>
      <c r="B117" s="103" t="s">
        <v>183</v>
      </c>
      <c r="C117" s="104"/>
      <c r="D117" s="104"/>
      <c r="E117" s="105"/>
      <c r="F117" s="106">
        <v>80568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184</v>
      </c>
      <c r="C118" s="104"/>
      <c r="D118" s="104"/>
      <c r="E118" s="105"/>
      <c r="F118" s="106">
        <v>122940</v>
      </c>
      <c r="G118" s="107"/>
      <c r="H118" s="107"/>
      <c r="I118" s="107"/>
      <c r="J118" s="108"/>
    </row>
    <row r="119" spans="1:10" ht="36" customHeight="1" x14ac:dyDescent="0.25">
      <c r="A119" s="7" t="s">
        <v>111</v>
      </c>
      <c r="B119" s="103" t="s">
        <v>185</v>
      </c>
      <c r="C119" s="104"/>
      <c r="D119" s="104"/>
      <c r="E119" s="105"/>
      <c r="F119" s="106">
        <v>164340</v>
      </c>
      <c r="G119" s="107"/>
      <c r="H119" s="107"/>
      <c r="I119" s="107"/>
      <c r="J119" s="108"/>
    </row>
    <row r="120" spans="1:10" ht="36" customHeight="1" x14ac:dyDescent="0.25">
      <c r="A120" s="7" t="s">
        <v>111</v>
      </c>
      <c r="B120" s="103" t="s">
        <v>186</v>
      </c>
      <c r="C120" s="104"/>
      <c r="D120" s="104"/>
      <c r="E120" s="105"/>
      <c r="F120" s="106">
        <v>268740</v>
      </c>
      <c r="G120" s="107"/>
      <c r="H120" s="107"/>
      <c r="I120" s="107"/>
      <c r="J120" s="108"/>
    </row>
    <row r="121" spans="1:10" ht="36" customHeight="1" x14ac:dyDescent="0.25">
      <c r="A121" s="7"/>
      <c r="B121" s="103" t="s">
        <v>187</v>
      </c>
      <c r="C121" s="104"/>
      <c r="D121" s="104"/>
      <c r="E121" s="105"/>
      <c r="F121" s="106">
        <v>115560</v>
      </c>
      <c r="G121" s="107"/>
      <c r="H121" s="107"/>
      <c r="I121" s="107"/>
      <c r="J121" s="108"/>
    </row>
    <row r="122" spans="1:10" ht="36" customHeight="1" x14ac:dyDescent="0.25">
      <c r="A122" s="7" t="s">
        <v>111</v>
      </c>
      <c r="B122" s="118" t="s">
        <v>188</v>
      </c>
      <c r="C122" s="119"/>
      <c r="D122" s="119"/>
      <c r="E122" s="120"/>
      <c r="F122" s="106">
        <v>3240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189</v>
      </c>
      <c r="C123" s="104"/>
      <c r="D123" s="104"/>
      <c r="E123" s="105"/>
      <c r="F123" s="106">
        <v>54540</v>
      </c>
      <c r="G123" s="107"/>
      <c r="H123" s="107"/>
      <c r="I123" s="107"/>
      <c r="J123" s="108"/>
    </row>
    <row r="124" spans="1:10" ht="36" customHeight="1" x14ac:dyDescent="0.25">
      <c r="B124" s="103" t="s">
        <v>190</v>
      </c>
      <c r="C124" s="104"/>
      <c r="D124" s="104"/>
      <c r="E124" s="105"/>
      <c r="F124" s="106">
        <v>45540</v>
      </c>
      <c r="G124" s="107"/>
      <c r="H124" s="107"/>
      <c r="I124" s="107"/>
      <c r="J124" s="108"/>
    </row>
    <row r="125" spans="1:10" ht="36" customHeight="1" x14ac:dyDescent="0.25">
      <c r="A125" s="7" t="s">
        <v>111</v>
      </c>
      <c r="B125" s="103" t="s">
        <v>192</v>
      </c>
      <c r="C125" s="104"/>
      <c r="D125" s="104"/>
      <c r="E125" s="105"/>
      <c r="F125" s="106">
        <v>59940</v>
      </c>
      <c r="G125" s="107"/>
      <c r="H125" s="107"/>
      <c r="I125" s="107"/>
      <c r="J125" s="108"/>
    </row>
    <row r="126" spans="1:10" ht="37.5" customHeight="1" x14ac:dyDescent="0.25">
      <c r="A126" s="7"/>
      <c r="B126" s="103" t="s">
        <v>193</v>
      </c>
      <c r="C126" s="104"/>
      <c r="D126" s="104"/>
      <c r="E126" s="105"/>
      <c r="F126" s="106">
        <v>8856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194</v>
      </c>
      <c r="C127" s="104"/>
      <c r="D127" s="104"/>
      <c r="E127" s="105"/>
      <c r="F127" s="106">
        <v>75060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195</v>
      </c>
      <c r="C128" s="104"/>
      <c r="D128" s="104"/>
      <c r="E128" s="138"/>
      <c r="F128" s="106">
        <v>60030</v>
      </c>
      <c r="G128" s="107"/>
      <c r="H128" s="107"/>
      <c r="I128" s="107"/>
      <c r="J128" s="108"/>
    </row>
    <row r="129" spans="1:10" ht="36" customHeight="1" x14ac:dyDescent="0.25">
      <c r="A129" s="7" t="s">
        <v>113</v>
      </c>
      <c r="B129" s="103" t="s">
        <v>196</v>
      </c>
      <c r="C129" s="104"/>
      <c r="D129" s="104"/>
      <c r="E129" s="105"/>
      <c r="F129" s="106">
        <v>197280</v>
      </c>
      <c r="G129" s="107"/>
      <c r="H129" s="107"/>
      <c r="I129" s="107"/>
      <c r="J129" s="108"/>
    </row>
    <row r="130" spans="1:10" ht="36" customHeight="1" x14ac:dyDescent="0.25">
      <c r="A130" s="7" t="s">
        <v>113</v>
      </c>
      <c r="B130" s="103" t="s">
        <v>197</v>
      </c>
      <c r="C130" s="104"/>
      <c r="D130" s="104"/>
      <c r="E130" s="105"/>
      <c r="F130" s="106">
        <v>141840</v>
      </c>
      <c r="G130" s="107"/>
      <c r="H130" s="107"/>
      <c r="I130" s="107"/>
      <c r="J130" s="108"/>
    </row>
    <row r="131" spans="1:10" ht="36" customHeight="1" x14ac:dyDescent="0.25">
      <c r="A131" s="7" t="s">
        <v>113</v>
      </c>
      <c r="B131" s="103" t="s">
        <v>198</v>
      </c>
      <c r="C131" s="104"/>
      <c r="D131" s="104"/>
      <c r="E131" s="105"/>
      <c r="F131" s="106">
        <v>435600</v>
      </c>
      <c r="G131" s="107"/>
      <c r="H131" s="107"/>
      <c r="I131" s="107"/>
      <c r="J131" s="108"/>
    </row>
    <row r="132" spans="1:10" ht="36" customHeight="1" x14ac:dyDescent="0.25">
      <c r="A132" s="7" t="s">
        <v>113</v>
      </c>
      <c r="B132" s="103" t="s">
        <v>199</v>
      </c>
      <c r="C132" s="104"/>
      <c r="D132" s="104"/>
      <c r="E132" s="105"/>
      <c r="F132" s="106">
        <v>114480</v>
      </c>
      <c r="G132" s="107"/>
      <c r="H132" s="107"/>
      <c r="I132" s="107"/>
      <c r="J132" s="108"/>
    </row>
    <row r="133" spans="1:10" ht="36" customHeight="1" x14ac:dyDescent="0.25">
      <c r="A133" s="7" t="s">
        <v>113</v>
      </c>
      <c r="B133" s="132" t="s">
        <v>200</v>
      </c>
      <c r="C133" s="133"/>
      <c r="D133" s="133"/>
      <c r="E133" s="134"/>
      <c r="F133" s="106">
        <v>137376</v>
      </c>
      <c r="G133" s="107"/>
      <c r="H133" s="107"/>
      <c r="I133" s="107"/>
      <c r="J133" s="108"/>
    </row>
    <row r="134" spans="1:10" ht="36" customHeight="1" x14ac:dyDescent="0.25">
      <c r="A134" s="7" t="s">
        <v>113</v>
      </c>
      <c r="B134" s="103" t="s">
        <v>201</v>
      </c>
      <c r="C134" s="104"/>
      <c r="D134" s="104"/>
      <c r="E134" s="105"/>
      <c r="F134" s="106">
        <v>209520</v>
      </c>
      <c r="G134" s="107"/>
      <c r="H134" s="107"/>
      <c r="I134" s="107"/>
      <c r="J134" s="108"/>
    </row>
    <row r="135" spans="1:10" ht="36" customHeight="1" x14ac:dyDescent="0.25">
      <c r="A135" s="7" t="s">
        <v>113</v>
      </c>
      <c r="B135" s="103" t="s">
        <v>202</v>
      </c>
      <c r="C135" s="104"/>
      <c r="D135" s="104"/>
      <c r="E135" s="105"/>
      <c r="F135" s="106">
        <v>280080</v>
      </c>
      <c r="G135" s="107"/>
      <c r="H135" s="107"/>
      <c r="I135" s="107"/>
      <c r="J135" s="108"/>
    </row>
    <row r="136" spans="1:10" ht="36" customHeight="1" x14ac:dyDescent="0.25">
      <c r="A136" s="7" t="s">
        <v>113</v>
      </c>
      <c r="B136" s="103" t="s">
        <v>203</v>
      </c>
      <c r="C136" s="104"/>
      <c r="D136" s="104"/>
      <c r="E136" s="105"/>
      <c r="F136" s="106">
        <v>457200</v>
      </c>
      <c r="G136" s="107"/>
      <c r="H136" s="107"/>
      <c r="I136" s="107"/>
      <c r="J136" s="108"/>
    </row>
    <row r="137" spans="1:10" ht="36" customHeight="1" x14ac:dyDescent="0.25">
      <c r="A137" s="7" t="s">
        <v>113</v>
      </c>
      <c r="B137" s="118" t="s">
        <v>204</v>
      </c>
      <c r="C137" s="119"/>
      <c r="D137" s="119"/>
      <c r="E137" s="120"/>
      <c r="F137" s="106">
        <v>5760</v>
      </c>
      <c r="G137" s="107"/>
      <c r="H137" s="107"/>
      <c r="I137" s="107"/>
      <c r="J137" s="108"/>
    </row>
    <row r="138" spans="1:10" ht="36" customHeight="1" thickBot="1" x14ac:dyDescent="0.3">
      <c r="A138" s="7" t="s">
        <v>113</v>
      </c>
      <c r="B138" s="103" t="s">
        <v>206</v>
      </c>
      <c r="C138" s="104"/>
      <c r="D138" s="104"/>
      <c r="E138" s="105"/>
      <c r="F138" s="106">
        <v>102240</v>
      </c>
      <c r="G138" s="107"/>
      <c r="H138" s="107"/>
      <c r="I138" s="107"/>
      <c r="J138" s="108"/>
    </row>
    <row r="139" spans="1:10" ht="22.5" customHeight="1" x14ac:dyDescent="0.25">
      <c r="A139" s="7" t="s">
        <v>111</v>
      </c>
      <c r="B139" s="88" t="s">
        <v>208</v>
      </c>
      <c r="C139" s="89"/>
      <c r="D139" s="89"/>
      <c r="E139" s="89"/>
      <c r="F139" s="89"/>
      <c r="G139" s="89"/>
      <c r="H139" s="89"/>
      <c r="I139" s="89"/>
      <c r="J139" s="90"/>
    </row>
    <row r="140" spans="1:10" ht="36" customHeight="1" thickBot="1" x14ac:dyDescent="0.3">
      <c r="A140" s="7"/>
      <c r="B140" s="140" t="s">
        <v>191</v>
      </c>
      <c r="C140" s="141"/>
      <c r="D140" s="141"/>
      <c r="E140" s="142"/>
      <c r="F140" s="106">
        <v>40</v>
      </c>
      <c r="G140" s="107"/>
      <c r="H140" s="107"/>
      <c r="I140" s="107"/>
      <c r="J140" s="108"/>
    </row>
    <row r="141" spans="1:10" ht="36" customHeight="1" thickBot="1" x14ac:dyDescent="0.3">
      <c r="A141" s="7"/>
      <c r="B141" s="20" t="s">
        <v>207</v>
      </c>
      <c r="C141" s="21"/>
      <c r="D141" s="21"/>
      <c r="E141" s="22"/>
      <c r="F141" s="126"/>
      <c r="G141" s="127"/>
      <c r="H141" s="127"/>
      <c r="I141" s="127"/>
      <c r="J141" s="128"/>
    </row>
    <row r="142" spans="1:10" ht="36" customHeight="1" thickBot="1" x14ac:dyDescent="0.3">
      <c r="A142" s="7"/>
      <c r="B142" s="190" t="s">
        <v>208</v>
      </c>
      <c r="C142" s="191"/>
      <c r="D142" s="191"/>
      <c r="E142" s="191"/>
      <c r="F142" s="191"/>
      <c r="G142" s="191"/>
      <c r="H142" s="191"/>
      <c r="I142" s="191"/>
      <c r="J142" s="192"/>
    </row>
    <row r="143" spans="1:10" ht="36" customHeight="1" x14ac:dyDescent="0.25">
      <c r="A143" s="7"/>
      <c r="B143" s="129" t="s">
        <v>209</v>
      </c>
      <c r="C143" s="130"/>
      <c r="D143" s="130"/>
      <c r="E143" s="131"/>
      <c r="F143" s="106">
        <v>60</v>
      </c>
      <c r="G143" s="107"/>
      <c r="H143" s="107"/>
      <c r="I143" s="107"/>
      <c r="J143" s="108"/>
    </row>
    <row r="144" spans="1:10" ht="36" customHeight="1" x14ac:dyDescent="0.25">
      <c r="A144" s="7"/>
      <c r="B144" s="103" t="s">
        <v>210</v>
      </c>
      <c r="C144" s="104"/>
      <c r="D144" s="104"/>
      <c r="E144" s="105"/>
      <c r="F144" s="106">
        <v>99</v>
      </c>
      <c r="G144" s="107"/>
      <c r="H144" s="107"/>
      <c r="I144" s="107"/>
      <c r="J144" s="108"/>
    </row>
    <row r="145" spans="1:10" ht="36" customHeight="1" thickBot="1" x14ac:dyDescent="0.3">
      <c r="A145" s="7"/>
      <c r="B145" s="103" t="s">
        <v>211</v>
      </c>
      <c r="C145" s="104"/>
      <c r="D145" s="104"/>
      <c r="E145" s="105"/>
      <c r="F145" s="106">
        <v>150</v>
      </c>
      <c r="G145" s="107"/>
      <c r="H145" s="107"/>
      <c r="I145" s="107"/>
      <c r="J145" s="108"/>
    </row>
    <row r="146" spans="1:10" ht="36" customHeight="1" thickBot="1" x14ac:dyDescent="0.3">
      <c r="A146" s="7"/>
      <c r="B146" s="112" t="s">
        <v>212</v>
      </c>
      <c r="C146" s="113"/>
      <c r="D146" s="113"/>
      <c r="E146" s="114"/>
      <c r="F146" s="277"/>
      <c r="G146" s="278"/>
      <c r="H146" s="278"/>
      <c r="I146" s="278"/>
      <c r="J146" s="279"/>
    </row>
    <row r="147" spans="1:10" ht="36" customHeight="1" x14ac:dyDescent="0.25">
      <c r="A147" s="7" t="s">
        <v>111</v>
      </c>
      <c r="B147" s="103" t="s">
        <v>275</v>
      </c>
      <c r="C147" s="104"/>
      <c r="D147" s="104"/>
      <c r="E147" s="105"/>
      <c r="F147" s="106">
        <v>34560</v>
      </c>
      <c r="G147" s="107"/>
      <c r="H147" s="107"/>
      <c r="I147" s="107"/>
      <c r="J147" s="108"/>
    </row>
    <row r="148" spans="1:10" ht="36" customHeight="1" x14ac:dyDescent="0.25">
      <c r="A148" s="7" t="s">
        <v>111</v>
      </c>
      <c r="B148" s="103" t="s">
        <v>291</v>
      </c>
      <c r="C148" s="104"/>
      <c r="D148" s="104"/>
      <c r="E148" s="105"/>
      <c r="F148" s="106">
        <v>34560</v>
      </c>
      <c r="G148" s="107"/>
      <c r="H148" s="107"/>
      <c r="I148" s="107"/>
      <c r="J148" s="108"/>
    </row>
    <row r="149" spans="1:10" ht="36" customHeight="1" x14ac:dyDescent="0.25">
      <c r="A149" s="7" t="s">
        <v>113</v>
      </c>
      <c r="B149" s="103" t="s">
        <v>292</v>
      </c>
      <c r="C149" s="104"/>
      <c r="D149" s="104"/>
      <c r="E149" s="105"/>
      <c r="F149" s="106">
        <v>59040</v>
      </c>
      <c r="G149" s="107"/>
      <c r="H149" s="107"/>
      <c r="I149" s="107"/>
      <c r="J149" s="108"/>
    </row>
    <row r="150" spans="1:10" ht="36" customHeight="1" x14ac:dyDescent="0.25">
      <c r="A150" s="7" t="s">
        <v>113</v>
      </c>
      <c r="B150" s="103" t="s">
        <v>293</v>
      </c>
      <c r="C150" s="104"/>
      <c r="D150" s="104"/>
      <c r="E150" s="105"/>
      <c r="F150" s="106">
        <v>59040</v>
      </c>
      <c r="G150" s="107"/>
      <c r="H150" s="107"/>
      <c r="I150" s="107"/>
      <c r="J150" s="108"/>
    </row>
    <row r="151" spans="1:10" ht="36" customHeight="1" thickBot="1" x14ac:dyDescent="0.3">
      <c r="A151" s="7"/>
      <c r="B151" s="103" t="s">
        <v>219</v>
      </c>
      <c r="C151" s="104"/>
      <c r="D151" s="104"/>
      <c r="E151" s="105"/>
      <c r="F151" s="106">
        <v>34560</v>
      </c>
      <c r="G151" s="107"/>
      <c r="H151" s="107"/>
      <c r="I151" s="107"/>
      <c r="J151" s="108"/>
    </row>
    <row r="152" spans="1:10" ht="54" customHeight="1" thickBot="1" x14ac:dyDescent="0.3">
      <c r="A152" s="7"/>
      <c r="B152" s="198" t="s">
        <v>220</v>
      </c>
      <c r="C152" s="199"/>
      <c r="D152" s="199"/>
      <c r="E152" s="200"/>
      <c r="F152" s="126"/>
      <c r="G152" s="127"/>
      <c r="H152" s="127"/>
      <c r="I152" s="127"/>
      <c r="J152" s="128"/>
    </row>
    <row r="153" spans="1:10" ht="36" customHeight="1" x14ac:dyDescent="0.25">
      <c r="A153" s="7"/>
      <c r="B153" s="103" t="s">
        <v>221</v>
      </c>
      <c r="C153" s="104"/>
      <c r="D153" s="104"/>
      <c r="E153" s="105"/>
      <c r="F153" s="106">
        <v>45540</v>
      </c>
      <c r="G153" s="107"/>
      <c r="H153" s="107"/>
      <c r="I153" s="107"/>
      <c r="J153" s="108"/>
    </row>
    <row r="154" spans="1:10" ht="36" customHeight="1" x14ac:dyDescent="0.25">
      <c r="A154" s="7"/>
      <c r="B154" s="103" t="s">
        <v>222</v>
      </c>
      <c r="C154" s="104"/>
      <c r="D154" s="104"/>
      <c r="E154" s="105"/>
      <c r="F154" s="106">
        <v>92340</v>
      </c>
      <c r="G154" s="107"/>
      <c r="H154" s="107"/>
      <c r="I154" s="107"/>
      <c r="J154" s="108"/>
    </row>
    <row r="155" spans="1:10" ht="36" customHeight="1" x14ac:dyDescent="0.25">
      <c r="A155" s="7"/>
      <c r="B155" s="103" t="s">
        <v>223</v>
      </c>
      <c r="C155" s="104"/>
      <c r="D155" s="104"/>
      <c r="E155" s="105"/>
      <c r="F155" s="106">
        <v>110340</v>
      </c>
      <c r="G155" s="107"/>
      <c r="H155" s="107"/>
      <c r="I155" s="107"/>
      <c r="J155" s="108"/>
    </row>
    <row r="156" spans="1:10" ht="36" customHeight="1" x14ac:dyDescent="0.25">
      <c r="A156" s="7"/>
      <c r="B156" s="103" t="s">
        <v>224</v>
      </c>
      <c r="C156" s="104"/>
      <c r="D156" s="104"/>
      <c r="E156" s="105"/>
      <c r="F156" s="106">
        <v>1080</v>
      </c>
      <c r="G156" s="107"/>
      <c r="H156" s="107"/>
      <c r="I156" s="107"/>
      <c r="J156" s="108"/>
    </row>
    <row r="157" spans="1:10" ht="36" customHeight="1" x14ac:dyDescent="0.25">
      <c r="A157" s="7"/>
      <c r="B157" s="103" t="s">
        <v>225</v>
      </c>
      <c r="C157" s="104"/>
      <c r="D157" s="104"/>
      <c r="E157" s="105"/>
      <c r="F157" s="106">
        <v>63540</v>
      </c>
      <c r="G157" s="107"/>
      <c r="H157" s="107"/>
      <c r="I157" s="107"/>
      <c r="J157" s="108"/>
    </row>
    <row r="158" spans="1:10" ht="36" customHeight="1" x14ac:dyDescent="0.25">
      <c r="A158" s="7"/>
      <c r="B158" s="103" t="s">
        <v>226</v>
      </c>
      <c r="C158" s="104"/>
      <c r="D158" s="104"/>
      <c r="E158" s="105"/>
      <c r="F158" s="106">
        <v>131940</v>
      </c>
      <c r="G158" s="107"/>
      <c r="H158" s="107"/>
      <c r="I158" s="107"/>
      <c r="J158" s="108"/>
    </row>
    <row r="159" spans="1:10" ht="36" customHeight="1" x14ac:dyDescent="0.25">
      <c r="A159" s="7"/>
      <c r="B159" s="103" t="s">
        <v>227</v>
      </c>
      <c r="C159" s="104"/>
      <c r="D159" s="104"/>
      <c r="E159" s="105"/>
      <c r="F159" s="106">
        <v>158940</v>
      </c>
      <c r="G159" s="107"/>
      <c r="H159" s="107"/>
      <c r="I159" s="107"/>
      <c r="J159" s="108"/>
    </row>
    <row r="160" spans="1:10" ht="36" customHeight="1" thickBot="1" x14ac:dyDescent="0.3">
      <c r="A160" s="7"/>
      <c r="B160" s="103" t="s">
        <v>228</v>
      </c>
      <c r="C160" s="104"/>
      <c r="D160" s="104"/>
      <c r="E160" s="105"/>
      <c r="F160" s="106">
        <v>1800</v>
      </c>
      <c r="G160" s="107"/>
      <c r="H160" s="107"/>
      <c r="I160" s="107"/>
      <c r="J160" s="108"/>
    </row>
    <row r="161" spans="1:10" ht="36" customHeight="1" x14ac:dyDescent="0.25">
      <c r="A161" s="7"/>
      <c r="B161" s="304" t="s">
        <v>208</v>
      </c>
      <c r="C161" s="305"/>
      <c r="D161" s="305"/>
      <c r="E161" s="305"/>
      <c r="F161" s="305"/>
      <c r="G161" s="305"/>
      <c r="H161" s="305"/>
      <c r="I161" s="305"/>
      <c r="J161" s="306"/>
    </row>
    <row r="162" spans="1:10" ht="36" customHeight="1" thickBot="1" x14ac:dyDescent="0.3">
      <c r="A162" s="7"/>
      <c r="B162" s="329" t="s">
        <v>229</v>
      </c>
      <c r="C162" s="329"/>
      <c r="D162" s="329"/>
      <c r="E162" s="329"/>
      <c r="F162" s="318">
        <v>150</v>
      </c>
      <c r="G162" s="318"/>
      <c r="H162" s="318"/>
      <c r="I162" s="318"/>
      <c r="J162" s="319"/>
    </row>
    <row r="163" spans="1:10" ht="24" customHeight="1" thickBot="1" x14ac:dyDescent="0.3">
      <c r="A163" s="7" t="s">
        <v>111</v>
      </c>
      <c r="B163" s="97"/>
      <c r="C163" s="98"/>
      <c r="D163" s="98"/>
      <c r="E163" s="99"/>
      <c r="F163" s="100"/>
      <c r="G163" s="101"/>
      <c r="H163" s="101"/>
      <c r="I163" s="101"/>
      <c r="J163" s="102"/>
    </row>
    <row r="164" spans="1:10" ht="18" customHeight="1" x14ac:dyDescent="0.25">
      <c r="A164" s="7"/>
      <c r="B164" s="27"/>
      <c r="C164" s="28"/>
      <c r="D164" s="28"/>
      <c r="E164" s="28"/>
      <c r="F164" s="29"/>
      <c r="G164" s="29"/>
      <c r="H164" s="29"/>
      <c r="I164" s="29"/>
      <c r="J164" s="29"/>
    </row>
    <row r="165" spans="1:10" ht="67.5" customHeight="1" x14ac:dyDescent="0.25">
      <c r="A165" s="7"/>
      <c r="B165" s="85" t="s">
        <v>327</v>
      </c>
      <c r="C165" s="85"/>
      <c r="D165" s="85"/>
      <c r="E165" s="85"/>
      <c r="F165" s="85"/>
      <c r="G165" s="85"/>
      <c r="H165" s="85"/>
      <c r="I165" s="85"/>
      <c r="J165" s="85"/>
    </row>
    <row r="166" spans="1:10" ht="27" customHeight="1" x14ac:dyDescent="0.25">
      <c r="A166" s="7" t="s">
        <v>113</v>
      </c>
      <c r="B166" s="86" t="s">
        <v>232</v>
      </c>
      <c r="C166" s="86"/>
      <c r="D166" s="86"/>
      <c r="E166" s="86"/>
      <c r="F166" s="86"/>
      <c r="G166" s="86"/>
      <c r="H166" s="86"/>
      <c r="I166" s="86"/>
      <c r="J166" s="86"/>
    </row>
    <row r="167" spans="1:10" s="37" customFormat="1" ht="20.100000000000001" customHeight="1" x14ac:dyDescent="0.25">
      <c r="B167" s="55"/>
      <c r="F167" s="56"/>
      <c r="G167" s="56"/>
      <c r="H167" s="56"/>
      <c r="I167" s="56"/>
      <c r="J167" s="56"/>
    </row>
    <row r="168" spans="1:10" s="48" customFormat="1" ht="36" customHeight="1" thickBot="1" x14ac:dyDescent="0.3">
      <c r="B168" s="340" t="s">
        <v>298</v>
      </c>
      <c r="C168" s="340"/>
      <c r="D168" s="340"/>
      <c r="E168" s="340"/>
      <c r="F168" s="340"/>
      <c r="G168" s="340"/>
      <c r="H168" s="340"/>
      <c r="I168" s="340"/>
    </row>
    <row r="169" spans="1:10" s="32" customFormat="1" ht="36" customHeight="1" thickBot="1" x14ac:dyDescent="0.3">
      <c r="B169" s="341" t="s">
        <v>299</v>
      </c>
      <c r="C169" s="342"/>
      <c r="D169" s="342"/>
      <c r="E169" s="342"/>
      <c r="F169" s="342"/>
      <c r="G169" s="342"/>
      <c r="H169" s="342"/>
      <c r="I169" s="343"/>
    </row>
    <row r="170" spans="1:10" ht="81" customHeight="1" thickBot="1" x14ac:dyDescent="0.3">
      <c r="B170" s="404" t="s">
        <v>300</v>
      </c>
      <c r="C170" s="405"/>
      <c r="D170" s="406" t="s">
        <v>301</v>
      </c>
      <c r="E170" s="407"/>
      <c r="F170" s="408"/>
      <c r="G170" s="347" t="s">
        <v>302</v>
      </c>
      <c r="H170" s="347"/>
      <c r="I170" s="348"/>
      <c r="J170" s="8"/>
    </row>
    <row r="171" spans="1:10" ht="36" customHeight="1" x14ac:dyDescent="0.25">
      <c r="B171" s="330" t="s">
        <v>303</v>
      </c>
      <c r="C171" s="331"/>
      <c r="D171" s="332" t="s">
        <v>304</v>
      </c>
      <c r="E171" s="332"/>
      <c r="F171" s="332"/>
      <c r="G171" s="334">
        <v>2190</v>
      </c>
      <c r="H171" s="332"/>
      <c r="I171" s="335"/>
      <c r="J171" s="8"/>
    </row>
    <row r="172" spans="1:10" ht="36" customHeight="1" x14ac:dyDescent="0.25">
      <c r="B172" s="336" t="s">
        <v>305</v>
      </c>
      <c r="C172" s="337"/>
      <c r="D172" s="333"/>
      <c r="E172" s="333"/>
      <c r="F172" s="333"/>
      <c r="G172" s="338">
        <v>1590</v>
      </c>
      <c r="H172" s="333"/>
      <c r="I172" s="339"/>
      <c r="J172" s="8"/>
    </row>
    <row r="173" spans="1:10" ht="36" customHeight="1" x14ac:dyDescent="0.25">
      <c r="B173" s="336" t="s">
        <v>306</v>
      </c>
      <c r="C173" s="337"/>
      <c r="D173" s="333"/>
      <c r="E173" s="333"/>
      <c r="F173" s="333"/>
      <c r="G173" s="338">
        <v>1440</v>
      </c>
      <c r="H173" s="333"/>
      <c r="I173" s="339"/>
      <c r="J173" s="8"/>
    </row>
    <row r="174" spans="1:10" ht="54" customHeight="1" x14ac:dyDescent="0.25">
      <c r="B174" s="336" t="s">
        <v>307</v>
      </c>
      <c r="C174" s="337"/>
      <c r="D174" s="333"/>
      <c r="E174" s="333"/>
      <c r="F174" s="333"/>
      <c r="G174" s="338">
        <v>1290</v>
      </c>
      <c r="H174" s="333"/>
      <c r="I174" s="339"/>
      <c r="J174" s="8"/>
    </row>
    <row r="175" spans="1:10" ht="25.5" customHeight="1" x14ac:dyDescent="0.25">
      <c r="B175" s="49"/>
      <c r="C175" s="49"/>
      <c r="D175" s="50"/>
      <c r="E175" s="50"/>
      <c r="F175" s="50"/>
      <c r="G175" s="51"/>
      <c r="H175" s="50"/>
      <c r="I175" s="50"/>
      <c r="J175" s="8"/>
    </row>
    <row r="176" spans="1:10" ht="40.5" customHeight="1" x14ac:dyDescent="0.25">
      <c r="A176" s="7"/>
      <c r="B176" s="87" t="s">
        <v>233</v>
      </c>
      <c r="C176" s="87"/>
      <c r="D176" s="87"/>
      <c r="E176" s="87"/>
      <c r="F176" s="87"/>
      <c r="G176" s="87"/>
      <c r="H176" s="87"/>
      <c r="I176" s="87"/>
      <c r="J176" s="87"/>
    </row>
    <row r="177" spans="1:1" ht="18" customHeight="1" x14ac:dyDescent="0.25">
      <c r="A177" s="7"/>
    </row>
  </sheetData>
  <sheetProtection selectLockedCells="1" selectUnlockedCells="1"/>
  <mergeCells count="330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38:E138"/>
    <mergeCell ref="F138:J138"/>
    <mergeCell ref="B139:J139"/>
    <mergeCell ref="B140:E140"/>
    <mergeCell ref="F140:J140"/>
    <mergeCell ref="F141:J141"/>
    <mergeCell ref="B135:E135"/>
    <mergeCell ref="F135:J135"/>
    <mergeCell ref="B136:E136"/>
    <mergeCell ref="F136:J136"/>
    <mergeCell ref="B137:E137"/>
    <mergeCell ref="F137:J137"/>
    <mergeCell ref="B146:E146"/>
    <mergeCell ref="F146:J146"/>
    <mergeCell ref="B147:E147"/>
    <mergeCell ref="F147:J147"/>
    <mergeCell ref="B148:E148"/>
    <mergeCell ref="F148:J148"/>
    <mergeCell ref="B142:J142"/>
    <mergeCell ref="B143:E143"/>
    <mergeCell ref="F143:J143"/>
    <mergeCell ref="B144:E144"/>
    <mergeCell ref="F144:J144"/>
    <mergeCell ref="B145:E145"/>
    <mergeCell ref="F145:J145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66:J166"/>
    <mergeCell ref="B168:I168"/>
    <mergeCell ref="B169:I169"/>
    <mergeCell ref="B170:C170"/>
    <mergeCell ref="D170:F170"/>
    <mergeCell ref="G170:I170"/>
    <mergeCell ref="B161:J161"/>
    <mergeCell ref="B162:E162"/>
    <mergeCell ref="F162:J162"/>
    <mergeCell ref="B163:E163"/>
    <mergeCell ref="F163:J163"/>
    <mergeCell ref="B165:J165"/>
    <mergeCell ref="B176:J176"/>
    <mergeCell ref="B171:C171"/>
    <mergeCell ref="D171:F174"/>
    <mergeCell ref="G171:I171"/>
    <mergeCell ref="B172:C172"/>
    <mergeCell ref="G172:I172"/>
    <mergeCell ref="B173:C173"/>
    <mergeCell ref="G173:I173"/>
    <mergeCell ref="B174:C174"/>
    <mergeCell ref="G174:I174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9.140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58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24192</v>
      </c>
      <c r="G8" s="16">
        <f>H8*1.1</f>
        <v>22176</v>
      </c>
      <c r="H8" s="16">
        <v>20160</v>
      </c>
      <c r="I8" s="16">
        <f>H8*0.75</f>
        <v>15120</v>
      </c>
      <c r="J8" s="16">
        <f>H8*0.5</f>
        <v>10080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34560</v>
      </c>
      <c r="G9" s="18">
        <f>H9*1.1</f>
        <v>31680.000000000004</v>
      </c>
      <c r="H9" s="18">
        <v>28800</v>
      </c>
      <c r="I9" s="18">
        <f>H9*0.75</f>
        <v>21600</v>
      </c>
      <c r="J9" s="18">
        <f>H9*0.5</f>
        <v>14400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8172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11520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576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864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4320 до 45360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4320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6480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8640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10800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12960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15120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17280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19440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21600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23760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25920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28080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30240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32400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34560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36720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38880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41040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43200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45360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5832 до 92880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5832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8964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10800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15120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19440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23760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28080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32400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36720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41040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45360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49680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54000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58320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62640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66960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71280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75600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79920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84240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88560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92880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792 до 26928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3312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5472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792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10296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3564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7092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1548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1548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3096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4644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26928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3312 до 63720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6840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684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1710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13824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12744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34704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27144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32572.800000000003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14580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12744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63720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23400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3312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11700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7920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36000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12744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3312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19800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19440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18000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48960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38160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45792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20880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18000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89280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5040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50400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18000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24192</v>
      </c>
      <c r="G113" s="42">
        <f>H113*1.1</f>
        <v>22176</v>
      </c>
      <c r="H113" s="42">
        <v>20160</v>
      </c>
      <c r="I113" s="42">
        <f>H113*0.75</f>
        <v>15120</v>
      </c>
      <c r="J113" s="43">
        <f>H113*0.5</f>
        <v>10080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17136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6372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34560</v>
      </c>
      <c r="G116" s="42">
        <f>H116*1.1</f>
        <v>31680.000000000004</v>
      </c>
      <c r="H116" s="42">
        <v>28800</v>
      </c>
      <c r="I116" s="42">
        <f>H116*0.75</f>
        <v>21600</v>
      </c>
      <c r="J116" s="43">
        <f>H116*0.5</f>
        <v>14400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24480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9360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106">
        <v>20160</v>
      </c>
      <c r="G119" s="107"/>
      <c r="H119" s="107"/>
      <c r="I119" s="107"/>
      <c r="J119" s="108"/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27252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54504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68220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792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40896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81792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102420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1548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J140"/>
  <sheetViews>
    <sheetView view="pageBreakPreview" topLeftCell="B1" zoomScale="60" zoomScaleNormal="60" workbookViewId="0">
      <pane ySplit="4" topLeftCell="A10" activePane="bottomLeft" state="frozen"/>
      <selection activeCell="B11" sqref="B11:E11"/>
      <selection pane="bottomLeft" activeCell="B8" sqref="B8:E18"/>
    </sheetView>
  </sheetViews>
  <sheetFormatPr defaultColWidth="9.140625" defaultRowHeight="21" outlineLevelRow="1" x14ac:dyDescent="0.25"/>
  <cols>
    <col min="1" max="1" width="17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7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39484.799999999996</v>
      </c>
      <c r="G8" s="16">
        <f>H8*1.1</f>
        <v>36194.400000000001</v>
      </c>
      <c r="H8" s="16">
        <v>32904</v>
      </c>
      <c r="I8" s="16">
        <f>H8*0.75</f>
        <v>24678</v>
      </c>
      <c r="J8" s="16">
        <f>H8*0.5</f>
        <v>16452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55296</v>
      </c>
      <c r="G9" s="18">
        <f>H9*1.1</f>
        <v>50688.000000000007</v>
      </c>
      <c r="H9" s="18">
        <v>46080</v>
      </c>
      <c r="I9" s="18">
        <f>H9*0.75</f>
        <v>34560</v>
      </c>
      <c r="J9" s="18">
        <f>H9*0.5</f>
        <v>23040</v>
      </c>
    </row>
    <row r="10" spans="1:10" ht="36" customHeight="1" thickBot="1" x14ac:dyDescent="0.3"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B11" s="187" t="s">
        <v>257</v>
      </c>
      <c r="C11" s="269"/>
      <c r="D11" s="269"/>
      <c r="E11" s="270"/>
      <c r="F11" s="16">
        <f>H11*1.2</f>
        <v>45532.799999999996</v>
      </c>
      <c r="G11" s="16">
        <f>H11*1.1</f>
        <v>41738.400000000001</v>
      </c>
      <c r="H11" s="16">
        <v>37944</v>
      </c>
      <c r="I11" s="16">
        <f>H11*0.75</f>
        <v>28458</v>
      </c>
      <c r="J11" s="16">
        <f>H11*0.5</f>
        <v>18972</v>
      </c>
    </row>
    <row r="12" spans="1:10" ht="36" customHeight="1" thickBot="1" x14ac:dyDescent="0.3">
      <c r="B12" s="171" t="s">
        <v>258</v>
      </c>
      <c r="C12" s="172"/>
      <c r="D12" s="172"/>
      <c r="E12" s="120"/>
      <c r="F12" s="18">
        <f>H12*1.2</f>
        <v>63763.199999999997</v>
      </c>
      <c r="G12" s="18">
        <f>H12*1.1</f>
        <v>58449.600000000006</v>
      </c>
      <c r="H12" s="18">
        <v>53136</v>
      </c>
      <c r="I12" s="18">
        <f>H12*0.75</f>
        <v>39852</v>
      </c>
      <c r="J12" s="18">
        <f>H12*0.5</f>
        <v>26568</v>
      </c>
    </row>
    <row r="13" spans="1:10" ht="24" customHeight="1" thickBot="1" x14ac:dyDescent="0.3">
      <c r="B13" s="97"/>
      <c r="C13" s="98"/>
      <c r="D13" s="98"/>
      <c r="E13" s="99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269"/>
      <c r="D14" s="269"/>
      <c r="E14" s="270"/>
      <c r="F14" s="280">
        <v>8640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91" t="s">
        <v>116</v>
      </c>
      <c r="C15" s="265"/>
      <c r="D15" s="265"/>
      <c r="E15" s="266"/>
      <c r="F15" s="283">
        <v>12240</v>
      </c>
      <c r="G15" s="185"/>
      <c r="H15" s="185"/>
      <c r="I15" s="185"/>
      <c r="J15" s="186"/>
    </row>
    <row r="16" spans="1:10" ht="24" customHeight="1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900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1296</v>
      </c>
      <c r="G18" s="107"/>
      <c r="H18" s="107"/>
      <c r="I18" s="107"/>
      <c r="J18" s="108"/>
    </row>
    <row r="19" spans="1:10" ht="24" customHeight="1" thickBot="1" x14ac:dyDescent="0.3">
      <c r="B19" s="232"/>
      <c r="C19" s="233"/>
      <c r="D19" s="233"/>
      <c r="E19" s="234"/>
      <c r="F19" s="235"/>
      <c r="G19" s="236"/>
      <c r="H19" s="236"/>
      <c r="I19" s="236"/>
      <c r="J19" s="237"/>
    </row>
    <row r="20" spans="1:10" ht="36" customHeight="1" thickBot="1" x14ac:dyDescent="0.3">
      <c r="B20" s="298" t="s">
        <v>119</v>
      </c>
      <c r="C20" s="299"/>
      <c r="D20" s="299"/>
      <c r="E20" s="300"/>
      <c r="F20" s="301" t="str">
        <f>"Цена от "&amp;MIN($F$21:F40)&amp;" до "&amp;MAX($F$21:F40)</f>
        <v>Цена от 5760 до 115200</v>
      </c>
      <c r="G20" s="302"/>
      <c r="H20" s="302"/>
      <c r="I20" s="302"/>
      <c r="J20" s="303"/>
    </row>
    <row r="21" spans="1:10" ht="36" customHeight="1" outlineLevel="1" x14ac:dyDescent="0.25">
      <c r="B21" s="171" t="s">
        <v>120</v>
      </c>
      <c r="C21" s="172"/>
      <c r="D21" s="172"/>
      <c r="E21" s="120"/>
      <c r="F21" s="121">
        <v>5760</v>
      </c>
      <c r="G21" s="122"/>
      <c r="H21" s="122"/>
      <c r="I21" s="122"/>
      <c r="J21" s="123"/>
    </row>
    <row r="22" spans="1:10" ht="36" customHeight="1" outlineLevel="1" x14ac:dyDescent="0.25">
      <c r="B22" s="140" t="s">
        <v>121</v>
      </c>
      <c r="C22" s="138"/>
      <c r="D22" s="138"/>
      <c r="E22" s="105"/>
      <c r="F22" s="106">
        <v>11520</v>
      </c>
      <c r="G22" s="107"/>
      <c r="H22" s="107"/>
      <c r="I22" s="107"/>
      <c r="J22" s="108"/>
    </row>
    <row r="23" spans="1:10" ht="36" customHeight="1" outlineLevel="1" x14ac:dyDescent="0.25">
      <c r="B23" s="140" t="s">
        <v>122</v>
      </c>
      <c r="C23" s="138"/>
      <c r="D23" s="138"/>
      <c r="E23" s="105"/>
      <c r="F23" s="106">
        <v>17280</v>
      </c>
      <c r="G23" s="107"/>
      <c r="H23" s="107"/>
      <c r="I23" s="107"/>
      <c r="J23" s="108"/>
    </row>
    <row r="24" spans="1:10" ht="36" customHeight="1" outlineLevel="1" x14ac:dyDescent="0.25">
      <c r="B24" s="140" t="s">
        <v>123</v>
      </c>
      <c r="C24" s="138"/>
      <c r="D24" s="138"/>
      <c r="E24" s="105"/>
      <c r="F24" s="106">
        <v>23040</v>
      </c>
      <c r="G24" s="107"/>
      <c r="H24" s="107"/>
      <c r="I24" s="107"/>
      <c r="J24" s="108"/>
    </row>
    <row r="25" spans="1:10" ht="36" customHeight="1" outlineLevel="1" x14ac:dyDescent="0.25">
      <c r="B25" s="140" t="s">
        <v>124</v>
      </c>
      <c r="C25" s="138"/>
      <c r="D25" s="138"/>
      <c r="E25" s="105"/>
      <c r="F25" s="106">
        <v>28800</v>
      </c>
      <c r="G25" s="107"/>
      <c r="H25" s="107"/>
      <c r="I25" s="107"/>
      <c r="J25" s="108"/>
    </row>
    <row r="26" spans="1:10" ht="36" customHeight="1" outlineLevel="1" x14ac:dyDescent="0.25">
      <c r="B26" s="140" t="s">
        <v>125</v>
      </c>
      <c r="C26" s="138"/>
      <c r="D26" s="138"/>
      <c r="E26" s="105"/>
      <c r="F26" s="106">
        <v>34560</v>
      </c>
      <c r="G26" s="107"/>
      <c r="H26" s="107"/>
      <c r="I26" s="107"/>
      <c r="J26" s="108"/>
    </row>
    <row r="27" spans="1:10" ht="36" customHeight="1" outlineLevel="1" x14ac:dyDescent="0.25">
      <c r="B27" s="140" t="s">
        <v>126</v>
      </c>
      <c r="C27" s="138"/>
      <c r="D27" s="138"/>
      <c r="E27" s="105"/>
      <c r="F27" s="106">
        <v>40320</v>
      </c>
      <c r="G27" s="107"/>
      <c r="H27" s="107"/>
      <c r="I27" s="107"/>
      <c r="J27" s="108"/>
    </row>
    <row r="28" spans="1:10" ht="36" customHeight="1" outlineLevel="1" x14ac:dyDescent="0.25">
      <c r="B28" s="140" t="s">
        <v>127</v>
      </c>
      <c r="C28" s="138"/>
      <c r="D28" s="138"/>
      <c r="E28" s="105"/>
      <c r="F28" s="106">
        <v>46080</v>
      </c>
      <c r="G28" s="107"/>
      <c r="H28" s="107"/>
      <c r="I28" s="107"/>
      <c r="J28" s="108"/>
    </row>
    <row r="29" spans="1:10" ht="36" customHeight="1" outlineLevel="1" x14ac:dyDescent="0.25">
      <c r="B29" s="140" t="s">
        <v>128</v>
      </c>
      <c r="C29" s="138"/>
      <c r="D29" s="138"/>
      <c r="E29" s="105"/>
      <c r="F29" s="106">
        <v>51840</v>
      </c>
      <c r="G29" s="107"/>
      <c r="H29" s="107"/>
      <c r="I29" s="107"/>
      <c r="J29" s="108"/>
    </row>
    <row r="30" spans="1:10" ht="36" customHeight="1" outlineLevel="1" x14ac:dyDescent="0.25">
      <c r="B30" s="140" t="s">
        <v>129</v>
      </c>
      <c r="C30" s="138"/>
      <c r="D30" s="138"/>
      <c r="E30" s="105"/>
      <c r="F30" s="106">
        <v>57600</v>
      </c>
      <c r="G30" s="107"/>
      <c r="H30" s="107"/>
      <c r="I30" s="107"/>
      <c r="J30" s="108"/>
    </row>
    <row r="31" spans="1:10" ht="36" customHeight="1" outlineLevel="1" x14ac:dyDescent="0.25">
      <c r="B31" s="140" t="s">
        <v>130</v>
      </c>
      <c r="C31" s="138"/>
      <c r="D31" s="138"/>
      <c r="E31" s="105"/>
      <c r="F31" s="106">
        <v>63360</v>
      </c>
      <c r="G31" s="107"/>
      <c r="H31" s="107"/>
      <c r="I31" s="107"/>
      <c r="J31" s="108"/>
    </row>
    <row r="32" spans="1:10" ht="36" customHeight="1" outlineLevel="1" x14ac:dyDescent="0.25">
      <c r="B32" s="140" t="s">
        <v>131</v>
      </c>
      <c r="C32" s="138"/>
      <c r="D32" s="138"/>
      <c r="E32" s="105"/>
      <c r="F32" s="106">
        <v>69120</v>
      </c>
      <c r="G32" s="107"/>
      <c r="H32" s="107"/>
      <c r="I32" s="107"/>
      <c r="J32" s="108"/>
    </row>
    <row r="33" spans="2:10" ht="36" customHeight="1" outlineLevel="1" x14ac:dyDescent="0.25">
      <c r="B33" s="140" t="s">
        <v>132</v>
      </c>
      <c r="C33" s="138"/>
      <c r="D33" s="138"/>
      <c r="E33" s="105"/>
      <c r="F33" s="106">
        <v>74880</v>
      </c>
      <c r="G33" s="107"/>
      <c r="H33" s="107"/>
      <c r="I33" s="107"/>
      <c r="J33" s="108"/>
    </row>
    <row r="34" spans="2:10" ht="36" customHeight="1" outlineLevel="1" x14ac:dyDescent="0.25">
      <c r="B34" s="140" t="s">
        <v>133</v>
      </c>
      <c r="C34" s="138"/>
      <c r="D34" s="138"/>
      <c r="E34" s="105"/>
      <c r="F34" s="106">
        <v>80640</v>
      </c>
      <c r="G34" s="107"/>
      <c r="H34" s="107"/>
      <c r="I34" s="107"/>
      <c r="J34" s="108"/>
    </row>
    <row r="35" spans="2:10" ht="36" customHeight="1" outlineLevel="1" x14ac:dyDescent="0.25">
      <c r="B35" s="140" t="s">
        <v>134</v>
      </c>
      <c r="C35" s="138"/>
      <c r="D35" s="138"/>
      <c r="E35" s="105"/>
      <c r="F35" s="106">
        <v>86400</v>
      </c>
      <c r="G35" s="107"/>
      <c r="H35" s="107"/>
      <c r="I35" s="107"/>
      <c r="J35" s="108"/>
    </row>
    <row r="36" spans="2:10" ht="36" customHeight="1" outlineLevel="1" x14ac:dyDescent="0.25">
      <c r="B36" s="140" t="s">
        <v>135</v>
      </c>
      <c r="C36" s="138"/>
      <c r="D36" s="138"/>
      <c r="E36" s="105"/>
      <c r="F36" s="106">
        <v>92160</v>
      </c>
      <c r="G36" s="107"/>
      <c r="H36" s="107"/>
      <c r="I36" s="107"/>
      <c r="J36" s="108"/>
    </row>
    <row r="37" spans="2:10" ht="36" customHeight="1" outlineLevel="1" x14ac:dyDescent="0.25">
      <c r="B37" s="140" t="s">
        <v>136</v>
      </c>
      <c r="C37" s="138"/>
      <c r="D37" s="138"/>
      <c r="E37" s="105"/>
      <c r="F37" s="106">
        <v>97920</v>
      </c>
      <c r="G37" s="107"/>
      <c r="H37" s="107"/>
      <c r="I37" s="107"/>
      <c r="J37" s="108"/>
    </row>
    <row r="38" spans="2:10" ht="36" customHeight="1" outlineLevel="1" x14ac:dyDescent="0.25">
      <c r="B38" s="140" t="s">
        <v>137</v>
      </c>
      <c r="C38" s="138"/>
      <c r="D38" s="138"/>
      <c r="E38" s="105"/>
      <c r="F38" s="106">
        <v>103680</v>
      </c>
      <c r="G38" s="107"/>
      <c r="H38" s="107"/>
      <c r="I38" s="107"/>
      <c r="J38" s="108"/>
    </row>
    <row r="39" spans="2:10" ht="36" customHeight="1" outlineLevel="1" x14ac:dyDescent="0.25">
      <c r="B39" s="140" t="s">
        <v>138</v>
      </c>
      <c r="C39" s="138"/>
      <c r="D39" s="138"/>
      <c r="E39" s="105"/>
      <c r="F39" s="106">
        <v>109440</v>
      </c>
      <c r="G39" s="107"/>
      <c r="H39" s="107"/>
      <c r="I39" s="107"/>
      <c r="J39" s="108"/>
    </row>
    <row r="40" spans="2:10" ht="36" customHeight="1" outlineLevel="1" thickBot="1" x14ac:dyDescent="0.3">
      <c r="B40" s="140" t="s">
        <v>139</v>
      </c>
      <c r="C40" s="138"/>
      <c r="D40" s="138"/>
      <c r="E40" s="105"/>
      <c r="F40" s="106">
        <v>115200</v>
      </c>
      <c r="G40" s="107"/>
      <c r="H40" s="107"/>
      <c r="I40" s="107"/>
      <c r="J40" s="108"/>
    </row>
    <row r="41" spans="2:10" ht="36" customHeight="1" thickBot="1" x14ac:dyDescent="0.3"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12240 до 123840</v>
      </c>
      <c r="G41" s="153"/>
      <c r="H41" s="153"/>
      <c r="I41" s="153"/>
      <c r="J41" s="154"/>
    </row>
    <row r="42" spans="2:10" ht="36" customHeight="1" outlineLevel="1" x14ac:dyDescent="0.25">
      <c r="B42" s="129" t="s">
        <v>141</v>
      </c>
      <c r="C42" s="155"/>
      <c r="D42" s="155"/>
      <c r="E42" s="156"/>
      <c r="F42" s="157">
        <v>12240</v>
      </c>
      <c r="G42" s="158"/>
      <c r="H42" s="158"/>
      <c r="I42" s="158"/>
      <c r="J42" s="159"/>
    </row>
    <row r="43" spans="2:10" ht="36" customHeight="1" outlineLevel="1" x14ac:dyDescent="0.25">
      <c r="B43" s="140" t="s">
        <v>142</v>
      </c>
      <c r="C43" s="138"/>
      <c r="D43" s="138"/>
      <c r="E43" s="105"/>
      <c r="F43" s="106">
        <v>18000</v>
      </c>
      <c r="G43" s="107"/>
      <c r="H43" s="107"/>
      <c r="I43" s="107"/>
      <c r="J43" s="108"/>
    </row>
    <row r="44" spans="2:10" ht="36" customHeight="1" outlineLevel="1" x14ac:dyDescent="0.25">
      <c r="B44" s="140" t="s">
        <v>143</v>
      </c>
      <c r="C44" s="138"/>
      <c r="D44" s="138"/>
      <c r="E44" s="105"/>
      <c r="F44" s="106">
        <v>14400</v>
      </c>
      <c r="G44" s="107"/>
      <c r="H44" s="107"/>
      <c r="I44" s="107"/>
      <c r="J44" s="108"/>
    </row>
    <row r="45" spans="2:10" ht="36" customHeight="1" outlineLevel="1" x14ac:dyDescent="0.25">
      <c r="B45" s="140" t="s">
        <v>144</v>
      </c>
      <c r="C45" s="138"/>
      <c r="D45" s="138"/>
      <c r="E45" s="105"/>
      <c r="F45" s="106">
        <v>20160</v>
      </c>
      <c r="G45" s="107"/>
      <c r="H45" s="107"/>
      <c r="I45" s="107"/>
      <c r="J45" s="108"/>
    </row>
    <row r="46" spans="2:10" ht="36" customHeight="1" outlineLevel="1" x14ac:dyDescent="0.25">
      <c r="B46" s="140" t="s">
        <v>145</v>
      </c>
      <c r="C46" s="138"/>
      <c r="D46" s="138"/>
      <c r="E46" s="105"/>
      <c r="F46" s="106">
        <v>25920</v>
      </c>
      <c r="G46" s="107"/>
      <c r="H46" s="107"/>
      <c r="I46" s="107"/>
      <c r="J46" s="108"/>
    </row>
    <row r="47" spans="2:10" ht="36" customHeight="1" outlineLevel="1" x14ac:dyDescent="0.25">
      <c r="B47" s="140" t="s">
        <v>146</v>
      </c>
      <c r="C47" s="138"/>
      <c r="D47" s="138"/>
      <c r="E47" s="105"/>
      <c r="F47" s="106">
        <v>31680</v>
      </c>
      <c r="G47" s="107"/>
      <c r="H47" s="107"/>
      <c r="I47" s="107"/>
      <c r="J47" s="108"/>
    </row>
    <row r="48" spans="2:10" ht="36" customHeight="1" outlineLevel="1" x14ac:dyDescent="0.25">
      <c r="B48" s="140" t="s">
        <v>147</v>
      </c>
      <c r="C48" s="138"/>
      <c r="D48" s="138"/>
      <c r="E48" s="105"/>
      <c r="F48" s="106">
        <v>37440</v>
      </c>
      <c r="G48" s="107"/>
      <c r="H48" s="107"/>
      <c r="I48" s="107"/>
      <c r="J48" s="108"/>
    </row>
    <row r="49" spans="2:10" ht="36" customHeight="1" outlineLevel="1" x14ac:dyDescent="0.25">
      <c r="B49" s="140" t="s">
        <v>148</v>
      </c>
      <c r="C49" s="138"/>
      <c r="D49" s="138"/>
      <c r="E49" s="105"/>
      <c r="F49" s="106">
        <v>43200</v>
      </c>
      <c r="G49" s="107"/>
      <c r="H49" s="107"/>
      <c r="I49" s="107"/>
      <c r="J49" s="108"/>
    </row>
    <row r="50" spans="2:10" ht="36" customHeight="1" outlineLevel="1" x14ac:dyDescent="0.25">
      <c r="B50" s="140" t="s">
        <v>149</v>
      </c>
      <c r="C50" s="138"/>
      <c r="D50" s="138"/>
      <c r="E50" s="105"/>
      <c r="F50" s="106">
        <v>48960</v>
      </c>
      <c r="G50" s="107"/>
      <c r="H50" s="107"/>
      <c r="I50" s="107"/>
      <c r="J50" s="108"/>
    </row>
    <row r="51" spans="2:10" ht="36" customHeight="1" outlineLevel="1" x14ac:dyDescent="0.25">
      <c r="B51" s="140" t="s">
        <v>150</v>
      </c>
      <c r="C51" s="138"/>
      <c r="D51" s="138"/>
      <c r="E51" s="105"/>
      <c r="F51" s="106">
        <v>54720</v>
      </c>
      <c r="G51" s="107"/>
      <c r="H51" s="107"/>
      <c r="I51" s="107"/>
      <c r="J51" s="108"/>
    </row>
    <row r="52" spans="2:10" ht="36" customHeight="1" outlineLevel="1" x14ac:dyDescent="0.25">
      <c r="B52" s="140" t="s">
        <v>151</v>
      </c>
      <c r="C52" s="138"/>
      <c r="D52" s="138"/>
      <c r="E52" s="105"/>
      <c r="F52" s="106">
        <v>60480</v>
      </c>
      <c r="G52" s="107"/>
      <c r="H52" s="107"/>
      <c r="I52" s="107"/>
      <c r="J52" s="108"/>
    </row>
    <row r="53" spans="2:10" ht="36" customHeight="1" outlineLevel="1" x14ac:dyDescent="0.25">
      <c r="B53" s="140" t="s">
        <v>152</v>
      </c>
      <c r="C53" s="138"/>
      <c r="D53" s="138"/>
      <c r="E53" s="105"/>
      <c r="F53" s="106">
        <v>66240</v>
      </c>
      <c r="G53" s="107"/>
      <c r="H53" s="107"/>
      <c r="I53" s="107"/>
      <c r="J53" s="108"/>
    </row>
    <row r="54" spans="2:10" ht="36" customHeight="1" outlineLevel="1" x14ac:dyDescent="0.25">
      <c r="B54" s="140" t="s">
        <v>153</v>
      </c>
      <c r="C54" s="138"/>
      <c r="D54" s="138"/>
      <c r="E54" s="105"/>
      <c r="F54" s="106">
        <v>72000</v>
      </c>
      <c r="G54" s="107"/>
      <c r="H54" s="107"/>
      <c r="I54" s="107"/>
      <c r="J54" s="108"/>
    </row>
    <row r="55" spans="2:10" ht="36" customHeight="1" outlineLevel="1" x14ac:dyDescent="0.25">
      <c r="B55" s="140" t="s">
        <v>154</v>
      </c>
      <c r="C55" s="138"/>
      <c r="D55" s="138"/>
      <c r="E55" s="105"/>
      <c r="F55" s="106">
        <v>77760</v>
      </c>
      <c r="G55" s="107"/>
      <c r="H55" s="107"/>
      <c r="I55" s="107"/>
      <c r="J55" s="108"/>
    </row>
    <row r="56" spans="2:10" ht="36" customHeight="1" outlineLevel="1" x14ac:dyDescent="0.25">
      <c r="B56" s="140" t="s">
        <v>155</v>
      </c>
      <c r="C56" s="138"/>
      <c r="D56" s="138"/>
      <c r="E56" s="105"/>
      <c r="F56" s="106">
        <v>83520</v>
      </c>
      <c r="G56" s="107"/>
      <c r="H56" s="107"/>
      <c r="I56" s="107"/>
      <c r="J56" s="108"/>
    </row>
    <row r="57" spans="2:10" ht="36" customHeight="1" outlineLevel="1" x14ac:dyDescent="0.25">
      <c r="B57" s="140" t="s">
        <v>156</v>
      </c>
      <c r="C57" s="138"/>
      <c r="D57" s="138"/>
      <c r="E57" s="105"/>
      <c r="F57" s="106">
        <v>89280</v>
      </c>
      <c r="G57" s="107"/>
      <c r="H57" s="107"/>
      <c r="I57" s="107"/>
      <c r="J57" s="108"/>
    </row>
    <row r="58" spans="2:10" ht="36" customHeight="1" outlineLevel="1" x14ac:dyDescent="0.25">
      <c r="B58" s="140" t="s">
        <v>157</v>
      </c>
      <c r="C58" s="138"/>
      <c r="D58" s="138"/>
      <c r="E58" s="105"/>
      <c r="F58" s="106">
        <v>95040</v>
      </c>
      <c r="G58" s="107"/>
      <c r="H58" s="107"/>
      <c r="I58" s="107"/>
      <c r="J58" s="108"/>
    </row>
    <row r="59" spans="2:10" ht="36" customHeight="1" outlineLevel="1" x14ac:dyDescent="0.25">
      <c r="B59" s="140" t="s">
        <v>158</v>
      </c>
      <c r="C59" s="138"/>
      <c r="D59" s="138"/>
      <c r="E59" s="105"/>
      <c r="F59" s="106">
        <v>100800</v>
      </c>
      <c r="G59" s="107"/>
      <c r="H59" s="107"/>
      <c r="I59" s="107"/>
      <c r="J59" s="108"/>
    </row>
    <row r="60" spans="2:10" ht="36" customHeight="1" outlineLevel="1" x14ac:dyDescent="0.25">
      <c r="B60" s="140" t="s">
        <v>159</v>
      </c>
      <c r="C60" s="138"/>
      <c r="D60" s="138"/>
      <c r="E60" s="105"/>
      <c r="F60" s="106">
        <v>106560</v>
      </c>
      <c r="G60" s="107"/>
      <c r="H60" s="107"/>
      <c r="I60" s="107"/>
      <c r="J60" s="108"/>
    </row>
    <row r="61" spans="2:10" ht="36" customHeight="1" outlineLevel="1" x14ac:dyDescent="0.25">
      <c r="B61" s="140" t="s">
        <v>160</v>
      </c>
      <c r="C61" s="138"/>
      <c r="D61" s="138"/>
      <c r="E61" s="105"/>
      <c r="F61" s="106">
        <v>112320</v>
      </c>
      <c r="G61" s="107"/>
      <c r="H61" s="107"/>
      <c r="I61" s="107"/>
      <c r="J61" s="108"/>
    </row>
    <row r="62" spans="2:10" ht="36" customHeight="1" outlineLevel="1" x14ac:dyDescent="0.25">
      <c r="B62" s="140" t="s">
        <v>161</v>
      </c>
      <c r="C62" s="138"/>
      <c r="D62" s="138"/>
      <c r="E62" s="105"/>
      <c r="F62" s="106">
        <v>118080</v>
      </c>
      <c r="G62" s="107"/>
      <c r="H62" s="107"/>
      <c r="I62" s="107"/>
      <c r="J62" s="108"/>
    </row>
    <row r="63" spans="2:10" ht="36" customHeight="1" outlineLevel="1" thickBot="1" x14ac:dyDescent="0.3">
      <c r="B63" s="140" t="s">
        <v>162</v>
      </c>
      <c r="C63" s="138"/>
      <c r="D63" s="138"/>
      <c r="E63" s="105"/>
      <c r="F63" s="106">
        <v>123840</v>
      </c>
      <c r="G63" s="107"/>
      <c r="H63" s="107"/>
      <c r="I63" s="107"/>
      <c r="J63" s="108"/>
    </row>
    <row r="64" spans="2:10" ht="36" customHeight="1" thickBot="1" x14ac:dyDescent="0.3"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2520 до 43920</v>
      </c>
      <c r="G64" s="153"/>
      <c r="H64" s="153"/>
      <c r="I64" s="153"/>
      <c r="J64" s="154"/>
    </row>
    <row r="65" spans="2:10" ht="36" customHeight="1" x14ac:dyDescent="0.25">
      <c r="B65" s="103" t="s">
        <v>164</v>
      </c>
      <c r="C65" s="104"/>
      <c r="D65" s="104"/>
      <c r="E65" s="105"/>
      <c r="F65" s="106">
        <v>5040</v>
      </c>
      <c r="G65" s="107"/>
      <c r="H65" s="107"/>
      <c r="I65" s="107"/>
      <c r="J65" s="108"/>
    </row>
    <row r="66" spans="2:10" ht="36" customHeight="1" x14ac:dyDescent="0.25">
      <c r="B66" s="103" t="s">
        <v>165</v>
      </c>
      <c r="C66" s="104"/>
      <c r="D66" s="104"/>
      <c r="E66" s="105"/>
      <c r="F66" s="106">
        <v>9000</v>
      </c>
      <c r="G66" s="107"/>
      <c r="H66" s="107"/>
      <c r="I66" s="107"/>
      <c r="J66" s="108"/>
    </row>
    <row r="67" spans="2:10" ht="36" customHeight="1" x14ac:dyDescent="0.25">
      <c r="B67" s="103" t="s">
        <v>166</v>
      </c>
      <c r="C67" s="104"/>
      <c r="D67" s="104"/>
      <c r="E67" s="105"/>
      <c r="F67" s="106">
        <v>2520</v>
      </c>
      <c r="G67" s="107"/>
      <c r="H67" s="107"/>
      <c r="I67" s="107"/>
      <c r="J67" s="108"/>
    </row>
    <row r="68" spans="2:10" ht="36" customHeight="1" x14ac:dyDescent="0.25">
      <c r="B68" s="118" t="s">
        <v>167</v>
      </c>
      <c r="C68" s="119"/>
      <c r="D68" s="119"/>
      <c r="E68" s="120"/>
      <c r="F68" s="121">
        <v>43920</v>
      </c>
      <c r="G68" s="122"/>
      <c r="H68" s="122"/>
      <c r="I68" s="122"/>
      <c r="J68" s="123"/>
    </row>
    <row r="69" spans="2:10" ht="36" customHeight="1" x14ac:dyDescent="0.25">
      <c r="B69" s="103" t="s">
        <v>168</v>
      </c>
      <c r="C69" s="104"/>
      <c r="D69" s="104"/>
      <c r="E69" s="105"/>
      <c r="F69" s="125">
        <v>8640</v>
      </c>
      <c r="G69" s="107"/>
      <c r="H69" s="107"/>
      <c r="I69" s="107"/>
      <c r="J69" s="108"/>
    </row>
    <row r="70" spans="2:10" ht="36" customHeight="1" x14ac:dyDescent="0.25">
      <c r="B70" s="103" t="s">
        <v>169</v>
      </c>
      <c r="C70" s="104"/>
      <c r="D70" s="104"/>
      <c r="E70" s="105"/>
      <c r="F70" s="125">
        <v>26640</v>
      </c>
      <c r="G70" s="107"/>
      <c r="H70" s="107"/>
      <c r="I70" s="107"/>
      <c r="J70" s="108"/>
    </row>
    <row r="71" spans="2:10" ht="36" customHeight="1" x14ac:dyDescent="0.25">
      <c r="B71" s="103" t="s">
        <v>170</v>
      </c>
      <c r="C71" s="104"/>
      <c r="D71" s="104"/>
      <c r="E71" s="105"/>
      <c r="F71" s="106">
        <v>2880</v>
      </c>
      <c r="G71" s="107"/>
      <c r="H71" s="107"/>
      <c r="I71" s="107"/>
      <c r="J71" s="108"/>
    </row>
    <row r="72" spans="2:10" ht="36" customHeight="1" x14ac:dyDescent="0.25">
      <c r="B72" s="103" t="s">
        <v>171</v>
      </c>
      <c r="C72" s="104"/>
      <c r="D72" s="104"/>
      <c r="E72" s="105"/>
      <c r="F72" s="106">
        <v>2880</v>
      </c>
      <c r="G72" s="107"/>
      <c r="H72" s="107"/>
      <c r="I72" s="107"/>
      <c r="J72" s="108"/>
    </row>
    <row r="73" spans="2:10" ht="36" customHeight="1" x14ac:dyDescent="0.25">
      <c r="B73" s="103" t="s">
        <v>172</v>
      </c>
      <c r="C73" s="104"/>
      <c r="D73" s="104"/>
      <c r="E73" s="105"/>
      <c r="F73" s="106">
        <v>5760</v>
      </c>
      <c r="G73" s="107"/>
      <c r="H73" s="107"/>
      <c r="I73" s="107"/>
      <c r="J73" s="108"/>
    </row>
    <row r="74" spans="2:10" ht="36" customHeight="1" x14ac:dyDescent="0.25">
      <c r="B74" s="103" t="s">
        <v>173</v>
      </c>
      <c r="C74" s="104"/>
      <c r="D74" s="104"/>
      <c r="E74" s="105"/>
      <c r="F74" s="106">
        <v>8640</v>
      </c>
      <c r="G74" s="107"/>
      <c r="H74" s="107"/>
      <c r="I74" s="107"/>
      <c r="J74" s="108"/>
    </row>
    <row r="75" spans="2:10" ht="36" customHeight="1" thickBot="1" x14ac:dyDescent="0.3">
      <c r="B75" s="132" t="s">
        <v>174</v>
      </c>
      <c r="C75" s="133"/>
      <c r="D75" s="133"/>
      <c r="E75" s="134"/>
      <c r="F75" s="106">
        <v>28800</v>
      </c>
      <c r="G75" s="107"/>
      <c r="H75" s="107"/>
      <c r="I75" s="107"/>
      <c r="J75" s="108"/>
    </row>
    <row r="76" spans="2:10" ht="54" customHeight="1" thickBot="1" x14ac:dyDescent="0.3">
      <c r="B76" s="143" t="s">
        <v>175</v>
      </c>
      <c r="C76" s="144"/>
      <c r="D76" s="144"/>
      <c r="E76" s="145"/>
      <c r="F76" s="146" t="str">
        <f>"Цена от "&amp;MIN(F78,F82:J83,H116,F84:J95)&amp;" до "&amp;MAX(F78,F82:J83,H116,F84:J95)</f>
        <v>Цена от 3240 до 159840</v>
      </c>
      <c r="G76" s="147"/>
      <c r="H76" s="147"/>
      <c r="I76" s="147"/>
      <c r="J76" s="148"/>
    </row>
    <row r="77" spans="2:10" ht="24" outlineLevel="1" thickBot="1" x14ac:dyDescent="0.3">
      <c r="B77" s="97"/>
      <c r="C77" s="98"/>
      <c r="D77" s="98"/>
      <c r="E77" s="99"/>
      <c r="F77" s="100"/>
      <c r="G77" s="101"/>
      <c r="H77" s="101"/>
      <c r="I77" s="101"/>
      <c r="J77" s="102"/>
    </row>
    <row r="78" spans="2:10" ht="36" customHeight="1" outlineLevel="1" x14ac:dyDescent="0.25">
      <c r="B78" s="103" t="s">
        <v>176</v>
      </c>
      <c r="C78" s="104"/>
      <c r="D78" s="104"/>
      <c r="E78" s="105"/>
      <c r="F78" s="106">
        <v>25200</v>
      </c>
      <c r="G78" s="107"/>
      <c r="H78" s="107"/>
      <c r="I78" s="107"/>
      <c r="J78" s="108"/>
    </row>
    <row r="79" spans="2:10" ht="36" customHeight="1" outlineLevel="1" x14ac:dyDescent="0.25">
      <c r="B79" s="103" t="s">
        <v>177</v>
      </c>
      <c r="C79" s="104"/>
      <c r="D79" s="104"/>
      <c r="E79" s="105"/>
      <c r="F79" s="135">
        <v>2520</v>
      </c>
      <c r="G79" s="136"/>
      <c r="H79" s="136"/>
      <c r="I79" s="136"/>
      <c r="J79" s="137"/>
    </row>
    <row r="80" spans="2:10" ht="36" customHeight="1" outlineLevel="1" thickBot="1" x14ac:dyDescent="0.3">
      <c r="B80" s="103" t="s">
        <v>178</v>
      </c>
      <c r="C80" s="104"/>
      <c r="D80" s="104"/>
      <c r="E80" s="105"/>
      <c r="F80" s="135">
        <v>6300</v>
      </c>
      <c r="G80" s="136"/>
      <c r="H80" s="136"/>
      <c r="I80" s="136"/>
      <c r="J80" s="137"/>
    </row>
    <row r="81" spans="1:10" ht="24" outlineLevel="1" thickBot="1" x14ac:dyDescent="0.3"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outlineLevel="1" x14ac:dyDescent="0.25">
      <c r="A82" s="7" t="s">
        <v>111</v>
      </c>
      <c r="B82" s="296" t="s">
        <v>179</v>
      </c>
      <c r="C82" s="297"/>
      <c r="D82" s="297"/>
      <c r="E82" s="270"/>
      <c r="F82" s="250">
        <v>29520</v>
      </c>
      <c r="G82" s="281"/>
      <c r="H82" s="281"/>
      <c r="I82" s="281"/>
      <c r="J82" s="282"/>
    </row>
    <row r="83" spans="1:10" ht="36" customHeight="1" outlineLevel="1" x14ac:dyDescent="0.25">
      <c r="A83" s="7" t="s">
        <v>111</v>
      </c>
      <c r="B83" s="140" t="s">
        <v>180</v>
      </c>
      <c r="C83" s="141"/>
      <c r="D83" s="141"/>
      <c r="E83" s="142"/>
      <c r="F83" s="106">
        <v>32760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181</v>
      </c>
      <c r="C84" s="104"/>
      <c r="D84" s="104"/>
      <c r="E84" s="105"/>
      <c r="F84" s="106">
        <v>57456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182</v>
      </c>
      <c r="C85" s="104"/>
      <c r="D85" s="104"/>
      <c r="E85" s="105"/>
      <c r="F85" s="106">
        <v>59760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183</v>
      </c>
      <c r="C86" s="104"/>
      <c r="D86" s="104"/>
      <c r="E86" s="105"/>
      <c r="F86" s="106">
        <v>71712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184</v>
      </c>
      <c r="C87" s="104"/>
      <c r="D87" s="104"/>
      <c r="E87" s="105"/>
      <c r="F87" s="106">
        <v>28728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185</v>
      </c>
      <c r="C88" s="104"/>
      <c r="D88" s="104"/>
      <c r="E88" s="105"/>
      <c r="F88" s="106">
        <v>31500</v>
      </c>
      <c r="G88" s="107"/>
      <c r="H88" s="107"/>
      <c r="I88" s="107"/>
      <c r="J88" s="108"/>
    </row>
    <row r="89" spans="1:10" ht="36" customHeight="1" x14ac:dyDescent="0.25">
      <c r="A89" s="7" t="s">
        <v>111</v>
      </c>
      <c r="B89" s="103" t="s">
        <v>186</v>
      </c>
      <c r="C89" s="104"/>
      <c r="D89" s="104"/>
      <c r="E89" s="105"/>
      <c r="F89" s="106">
        <v>65268</v>
      </c>
      <c r="G89" s="107"/>
      <c r="H89" s="107"/>
      <c r="I89" s="107"/>
      <c r="J89" s="108"/>
    </row>
    <row r="90" spans="1:10" ht="36" customHeight="1" x14ac:dyDescent="0.25">
      <c r="B90" s="103" t="s">
        <v>187</v>
      </c>
      <c r="C90" s="104" t="s">
        <v>187</v>
      </c>
      <c r="D90" s="104" t="s">
        <v>187</v>
      </c>
      <c r="E90" s="105" t="s">
        <v>187</v>
      </c>
      <c r="F90" s="106">
        <v>42012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18" t="s">
        <v>188</v>
      </c>
      <c r="C91" s="119"/>
      <c r="D91" s="119"/>
      <c r="E91" s="120"/>
      <c r="F91" s="106">
        <v>3240</v>
      </c>
      <c r="G91" s="107"/>
      <c r="H91" s="107"/>
      <c r="I91" s="107"/>
      <c r="J91" s="108"/>
    </row>
    <row r="92" spans="1:10" ht="36" customHeight="1" x14ac:dyDescent="0.25">
      <c r="B92" s="140" t="s">
        <v>189</v>
      </c>
      <c r="C92" s="141"/>
      <c r="D92" s="141"/>
      <c r="E92" s="142"/>
      <c r="F92" s="106">
        <v>32400</v>
      </c>
      <c r="G92" s="107"/>
      <c r="H92" s="107"/>
      <c r="I92" s="107"/>
      <c r="J92" s="108"/>
    </row>
    <row r="93" spans="1:10" ht="36" customHeight="1" x14ac:dyDescent="0.25">
      <c r="B93" s="140" t="s">
        <v>190</v>
      </c>
      <c r="C93" s="141"/>
      <c r="D93" s="141"/>
      <c r="E93" s="142"/>
      <c r="F93" s="106">
        <v>27360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40" t="s">
        <v>191</v>
      </c>
      <c r="C94" s="141"/>
      <c r="D94" s="141"/>
      <c r="E94" s="142"/>
      <c r="F94" s="106">
        <v>159840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192</v>
      </c>
      <c r="C95" s="104"/>
      <c r="D95" s="104"/>
      <c r="E95" s="105"/>
      <c r="F95" s="106">
        <v>43920</v>
      </c>
      <c r="G95" s="107"/>
      <c r="H95" s="107"/>
      <c r="I95" s="107"/>
      <c r="J95" s="108"/>
    </row>
    <row r="96" spans="1:10" ht="36" customHeight="1" x14ac:dyDescent="0.25">
      <c r="B96" s="103" t="s">
        <v>193</v>
      </c>
      <c r="C96" s="104"/>
      <c r="D96" s="104"/>
      <c r="E96" s="105"/>
      <c r="F96" s="106">
        <v>5040</v>
      </c>
      <c r="G96" s="107"/>
      <c r="H96" s="107"/>
      <c r="I96" s="107"/>
      <c r="J96" s="108"/>
    </row>
    <row r="97" spans="1:10" ht="36" customHeight="1" x14ac:dyDescent="0.25">
      <c r="B97" s="103" t="s">
        <v>194</v>
      </c>
      <c r="C97" s="104"/>
      <c r="D97" s="104"/>
      <c r="E97" s="105"/>
      <c r="F97" s="106">
        <v>60030</v>
      </c>
      <c r="G97" s="107"/>
      <c r="H97" s="107"/>
      <c r="I97" s="107"/>
      <c r="J97" s="108"/>
    </row>
    <row r="98" spans="1:10" ht="36" customHeight="1" x14ac:dyDescent="0.25">
      <c r="B98" s="103" t="s">
        <v>195</v>
      </c>
      <c r="C98" s="104"/>
      <c r="D98" s="104"/>
      <c r="E98" s="138"/>
      <c r="F98" s="106">
        <v>33030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106">
        <v>41760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106">
        <v>46080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106">
        <v>80640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106">
        <v>84240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135">
        <v>101088</v>
      </c>
      <c r="G103" s="136"/>
      <c r="H103" s="136"/>
      <c r="I103" s="136"/>
      <c r="J103" s="137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106">
        <v>40320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106">
        <v>44640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106">
        <v>91440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262</v>
      </c>
      <c r="C107" s="104"/>
      <c r="D107" s="104"/>
      <c r="E107" s="105"/>
      <c r="F107" s="106">
        <v>5040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106">
        <v>223920</v>
      </c>
      <c r="G108" s="107"/>
      <c r="H108" s="107"/>
      <c r="I108" s="107"/>
      <c r="J108" s="108"/>
    </row>
    <row r="109" spans="1:10" ht="36" customHeight="1" thickBot="1" x14ac:dyDescent="0.3">
      <c r="A109" s="7" t="s">
        <v>113</v>
      </c>
      <c r="B109" s="109" t="s">
        <v>206</v>
      </c>
      <c r="C109" s="110"/>
      <c r="D109" s="110"/>
      <c r="E109" s="111"/>
      <c r="F109" s="184">
        <v>61920</v>
      </c>
      <c r="G109" s="185"/>
      <c r="H109" s="185"/>
      <c r="I109" s="185"/>
      <c r="J109" s="186"/>
    </row>
    <row r="110" spans="1:10" ht="36" customHeight="1" thickBot="1" x14ac:dyDescent="0.3"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outlineLevel="1" x14ac:dyDescent="0.25">
      <c r="A116" s="7" t="s">
        <v>111</v>
      </c>
      <c r="B116" s="103" t="s">
        <v>213</v>
      </c>
      <c r="C116" s="104"/>
      <c r="D116" s="104"/>
      <c r="E116" s="105"/>
      <c r="F116" s="23">
        <f>H116*1.2</f>
        <v>16416</v>
      </c>
      <c r="G116" s="24">
        <f>H116*1.1</f>
        <v>15048.000000000002</v>
      </c>
      <c r="H116" s="24">
        <v>13680</v>
      </c>
      <c r="I116" s="24">
        <f>H116*0.75</f>
        <v>10260</v>
      </c>
      <c r="J116" s="25">
        <f>H116*0.5</f>
        <v>6840</v>
      </c>
    </row>
    <row r="117" spans="1:10" ht="36" customHeight="1" outlineLevel="1" x14ac:dyDescent="0.25">
      <c r="A117" s="7" t="s">
        <v>111</v>
      </c>
      <c r="B117" s="103" t="s">
        <v>214</v>
      </c>
      <c r="C117" s="104"/>
      <c r="D117" s="104"/>
      <c r="E117" s="105"/>
      <c r="F117" s="125">
        <v>13680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124">
        <v>11880</v>
      </c>
      <c r="G118" s="122"/>
      <c r="H118" s="122"/>
      <c r="I118" s="122"/>
      <c r="J118" s="123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23">
        <f>H119*1.2</f>
        <v>23328</v>
      </c>
      <c r="G119" s="24">
        <f>H119*1.1</f>
        <v>21384</v>
      </c>
      <c r="H119" s="24">
        <v>19440</v>
      </c>
      <c r="I119" s="24">
        <f>H119*0.75</f>
        <v>14580</v>
      </c>
      <c r="J119" s="25">
        <f>H119*0.5</f>
        <v>9720</v>
      </c>
    </row>
    <row r="120" spans="1:10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125">
        <v>19440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125">
        <v>17280</v>
      </c>
      <c r="G121" s="107"/>
      <c r="H121" s="107"/>
      <c r="I121" s="107"/>
      <c r="J121" s="108"/>
    </row>
    <row r="122" spans="1:10" ht="36" customHeight="1" thickBot="1" x14ac:dyDescent="0.3">
      <c r="B122" s="103" t="s">
        <v>219</v>
      </c>
      <c r="C122" s="104"/>
      <c r="D122" s="104"/>
      <c r="E122" s="105"/>
      <c r="F122" s="106">
        <v>13680</v>
      </c>
      <c r="G122" s="107"/>
      <c r="H122" s="107"/>
      <c r="I122" s="107"/>
      <c r="J122" s="108"/>
    </row>
    <row r="123" spans="1:10" ht="45" customHeight="1" thickBot="1" x14ac:dyDescent="0.3"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B124" s="293" t="s">
        <v>221</v>
      </c>
      <c r="C124" s="294"/>
      <c r="D124" s="294"/>
      <c r="E124" s="295"/>
      <c r="F124" s="201">
        <v>10080</v>
      </c>
      <c r="G124" s="139"/>
      <c r="H124" s="139"/>
      <c r="I124" s="139"/>
      <c r="J124" s="202"/>
    </row>
    <row r="125" spans="1:10" ht="36" customHeight="1" x14ac:dyDescent="0.25">
      <c r="B125" s="293" t="s">
        <v>222</v>
      </c>
      <c r="C125" s="294"/>
      <c r="D125" s="294"/>
      <c r="E125" s="295"/>
      <c r="F125" s="201">
        <v>19440</v>
      </c>
      <c r="G125" s="139"/>
      <c r="H125" s="139"/>
      <c r="I125" s="139"/>
      <c r="J125" s="202"/>
    </row>
    <row r="126" spans="1:10" ht="36" customHeight="1" x14ac:dyDescent="0.25">
      <c r="B126" s="293" t="s">
        <v>223</v>
      </c>
      <c r="C126" s="294"/>
      <c r="D126" s="294"/>
      <c r="E126" s="295"/>
      <c r="F126" s="201">
        <v>24480</v>
      </c>
      <c r="G126" s="139"/>
      <c r="H126" s="139"/>
      <c r="I126" s="139"/>
      <c r="J126" s="202"/>
    </row>
    <row r="127" spans="1:10" ht="36" customHeight="1" x14ac:dyDescent="0.25">
      <c r="B127" s="293" t="s">
        <v>224</v>
      </c>
      <c r="C127" s="294"/>
      <c r="D127" s="294"/>
      <c r="E127" s="295"/>
      <c r="F127" s="201">
        <v>720</v>
      </c>
      <c r="G127" s="139"/>
      <c r="H127" s="139"/>
      <c r="I127" s="139"/>
      <c r="J127" s="202"/>
    </row>
    <row r="128" spans="1:10" ht="36" customHeight="1" x14ac:dyDescent="0.25">
      <c r="B128" s="293" t="s">
        <v>225</v>
      </c>
      <c r="C128" s="294"/>
      <c r="D128" s="294"/>
      <c r="E128" s="295"/>
      <c r="F128" s="201">
        <v>15120</v>
      </c>
      <c r="G128" s="139"/>
      <c r="H128" s="139"/>
      <c r="I128" s="139"/>
      <c r="J128" s="202"/>
    </row>
    <row r="129" spans="1:10" ht="36" customHeight="1" x14ac:dyDescent="0.25">
      <c r="B129" s="293" t="s">
        <v>226</v>
      </c>
      <c r="C129" s="294"/>
      <c r="D129" s="294"/>
      <c r="E129" s="295"/>
      <c r="F129" s="201">
        <v>29520</v>
      </c>
      <c r="G129" s="139"/>
      <c r="H129" s="139"/>
      <c r="I129" s="139"/>
      <c r="J129" s="202"/>
    </row>
    <row r="130" spans="1:10" ht="36" customHeight="1" x14ac:dyDescent="0.25">
      <c r="B130" s="293" t="s">
        <v>227</v>
      </c>
      <c r="C130" s="294"/>
      <c r="D130" s="294"/>
      <c r="E130" s="295"/>
      <c r="F130" s="201">
        <v>36720</v>
      </c>
      <c r="G130" s="139"/>
      <c r="H130" s="139"/>
      <c r="I130" s="139"/>
      <c r="J130" s="202"/>
    </row>
    <row r="131" spans="1:10" ht="36" customHeight="1" thickBot="1" x14ac:dyDescent="0.3">
      <c r="B131" s="293" t="s">
        <v>228</v>
      </c>
      <c r="C131" s="294"/>
      <c r="D131" s="294"/>
      <c r="E131" s="295"/>
      <c r="F131" s="201">
        <v>720</v>
      </c>
      <c r="G131" s="139"/>
      <c r="H131" s="139"/>
      <c r="I131" s="139"/>
      <c r="J131" s="202"/>
    </row>
    <row r="132" spans="1:10" ht="36" customHeight="1" thickBot="1" x14ac:dyDescent="0.3">
      <c r="B132" s="284" t="s">
        <v>208</v>
      </c>
      <c r="C132" s="285"/>
      <c r="D132" s="285"/>
      <c r="E132" s="285"/>
      <c r="F132" s="285"/>
      <c r="G132" s="285"/>
      <c r="H132" s="285"/>
      <c r="I132" s="285"/>
      <c r="J132" s="286"/>
    </row>
    <row r="133" spans="1:10" ht="36" customHeight="1" thickBot="1" x14ac:dyDescent="0.3">
      <c r="B133" s="287" t="s">
        <v>229</v>
      </c>
      <c r="C133" s="288"/>
      <c r="D133" s="288"/>
      <c r="E133" s="289"/>
      <c r="F133" s="290">
        <v>90</v>
      </c>
      <c r="G133" s="291"/>
      <c r="H133" s="291"/>
      <c r="I133" s="291"/>
      <c r="J133" s="292"/>
    </row>
    <row r="134" spans="1:10" ht="24" thickBot="1" x14ac:dyDescent="0.3">
      <c r="B134" s="97"/>
      <c r="C134" s="98"/>
      <c r="D134" s="98"/>
      <c r="E134" s="99"/>
      <c r="F134" s="100"/>
      <c r="G134" s="101"/>
      <c r="H134" s="101"/>
      <c r="I134" s="101"/>
      <c r="J134" s="102"/>
    </row>
    <row r="135" spans="1:10" ht="18" customHeight="1" x14ac:dyDescent="0.25"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s="30" customFormat="1" ht="67.5" customHeight="1" x14ac:dyDescent="0.25">
      <c r="A136" s="7"/>
      <c r="B136" s="85" t="s">
        <v>230</v>
      </c>
      <c r="C136" s="85"/>
      <c r="D136" s="85"/>
      <c r="E136" s="85"/>
      <c r="F136" s="85"/>
      <c r="G136" s="85"/>
      <c r="H136" s="85"/>
      <c r="I136" s="85"/>
      <c r="J136" s="85"/>
    </row>
    <row r="137" spans="1:10" s="30" customFormat="1" ht="40.5" customHeight="1" x14ac:dyDescent="0.25">
      <c r="A137" s="7"/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s="31" customFormat="1" ht="27" customHeight="1" x14ac:dyDescent="0.25">
      <c r="A138" s="7" t="s">
        <v>113</v>
      </c>
      <c r="B138" s="86" t="s">
        <v>232</v>
      </c>
      <c r="C138" s="86"/>
      <c r="D138" s="86"/>
      <c r="E138" s="86"/>
      <c r="F138" s="86"/>
      <c r="G138" s="86"/>
      <c r="H138" s="86"/>
      <c r="I138" s="86"/>
      <c r="J138" s="86"/>
    </row>
    <row r="139" spans="1:10" s="32" customFormat="1" ht="40.5" customHeight="1" x14ac:dyDescent="0.25">
      <c r="A139" s="7"/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18" customHeight="1" x14ac:dyDescent="0.25"/>
  </sheetData>
  <sheetProtection selectLockedCells="1" selectUnlockedCells="1"/>
  <mergeCells count="258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F110:J110"/>
    <mergeCell ref="B111:J111"/>
    <mergeCell ref="B105:E105"/>
    <mergeCell ref="F105:J105"/>
    <mergeCell ref="B106:E106"/>
    <mergeCell ref="F106:J106"/>
    <mergeCell ref="B107:E107"/>
    <mergeCell ref="F107:J107"/>
    <mergeCell ref="B115:E115"/>
    <mergeCell ref="F115:J115"/>
    <mergeCell ref="B116:E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19:E119"/>
    <mergeCell ref="B120:E120"/>
    <mergeCell ref="F120:J120"/>
    <mergeCell ref="B121:E121"/>
    <mergeCell ref="F121:J121"/>
    <mergeCell ref="B122:E122"/>
    <mergeCell ref="F122:J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7:J137"/>
    <mergeCell ref="B138:J138"/>
    <mergeCell ref="B139:J139"/>
    <mergeCell ref="B132:J132"/>
    <mergeCell ref="B133:E133"/>
    <mergeCell ref="F133:J133"/>
    <mergeCell ref="B134:E134"/>
    <mergeCell ref="F134:J134"/>
    <mergeCell ref="B136:J136"/>
  </mergeCells>
  <pageMargins left="0.70866141732283472" right="0.70866141732283472" top="0" bottom="0.74803149606299213" header="0.51181102362204722" footer="0.51181102362204722"/>
  <pageSetup paperSize="9" scale="34" firstPageNumber="0" fitToHeight="50" orientation="portrait" r:id="rId1"/>
  <headerFooter alignWithMargins="0"/>
  <rowBreaks count="1" manualBreakCount="1">
    <brk id="76" min="1" max="10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0"/>
  <sheetViews>
    <sheetView view="pageBreakPreview" zoomScale="65" zoomScaleNormal="60" zoomScaleSheetLayoutView="65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3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59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47865.599999999999</v>
      </c>
      <c r="G8" s="16">
        <f>H8*1.1</f>
        <v>43876.800000000003</v>
      </c>
      <c r="H8" s="16">
        <v>39888</v>
      </c>
      <c r="I8" s="16">
        <f>H8*0.75</f>
        <v>29916</v>
      </c>
      <c r="J8" s="16">
        <f>H8*0.5</f>
        <v>19944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67046.399999999994</v>
      </c>
      <c r="G9" s="18">
        <f>H9*1.1</f>
        <v>61459.200000000004</v>
      </c>
      <c r="H9" s="18">
        <v>55872</v>
      </c>
      <c r="I9" s="18">
        <f>H9*0.75</f>
        <v>41904</v>
      </c>
      <c r="J9" s="18">
        <f>H9*0.5</f>
        <v>27936</v>
      </c>
    </row>
    <row r="10" spans="1:10" ht="36" customHeight="1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50457.599999999999</v>
      </c>
      <c r="G11" s="16">
        <f>H11*1.1</f>
        <v>46252.800000000003</v>
      </c>
      <c r="H11" s="16">
        <v>42048</v>
      </c>
      <c r="I11" s="16">
        <f>H11*0.75</f>
        <v>31536</v>
      </c>
      <c r="J11" s="16">
        <f>H11*0.5</f>
        <v>21024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70675.199999999997</v>
      </c>
      <c r="G12" s="18">
        <f>H12*1.1</f>
        <v>64785.600000000006</v>
      </c>
      <c r="H12" s="18">
        <v>58896</v>
      </c>
      <c r="I12" s="18">
        <f>H12*0.75</f>
        <v>44172</v>
      </c>
      <c r="J12" s="18">
        <f>H12*0.5</f>
        <v>29448</v>
      </c>
    </row>
    <row r="13" spans="1:10" ht="24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7560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10800</v>
      </c>
      <c r="G15" s="185"/>
      <c r="H15" s="185"/>
      <c r="I15" s="185"/>
      <c r="J15" s="186"/>
    </row>
    <row r="16" spans="1:10" ht="24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1296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1872</v>
      </c>
      <c r="G18" s="107"/>
      <c r="H18" s="107"/>
      <c r="I18" s="107"/>
      <c r="J18" s="108"/>
    </row>
    <row r="19" spans="1:10" ht="24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"&amp;MIN($F$21:F40)&amp;" до "&amp;MAX($F$21:F40)</f>
        <v>Цена от 9792 до 195840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9792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19584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29376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39168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48960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58752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68544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78336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88128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97920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107712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117504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127296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137088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146880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156672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166464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176256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186048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195840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9000 до 210528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9000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13680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24480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34272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44064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53856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63648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73440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83232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93024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102816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112608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122400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132192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141984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151776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161568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171360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181152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190944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200736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210528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2160 до 42840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6480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165</v>
      </c>
      <c r="C66" s="104"/>
      <c r="D66" s="104"/>
      <c r="E66" s="105"/>
      <c r="F66" s="106">
        <v>9720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2880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42840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8640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25560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2160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2160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4320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6480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29880</v>
      </c>
      <c r="G75" s="107"/>
      <c r="H75" s="107"/>
      <c r="I75" s="107"/>
      <c r="J75" s="108"/>
    </row>
    <row r="76" spans="1:10" ht="54" customHeight="1" thickBot="1" x14ac:dyDescent="0.3">
      <c r="A76" s="7"/>
      <c r="B76" s="256" t="s">
        <v>238</v>
      </c>
      <c r="C76" s="257"/>
      <c r="D76" s="257"/>
      <c r="E76" s="258"/>
      <c r="F76" s="277" t="str">
        <f>"Цена от "&amp;MIN(F78,F82:J83,H116,F84:J95)&amp;" до "&amp;MAX(F78,F82:J83,H116,F84:J95)</f>
        <v>Цена от 3600 до 60120</v>
      </c>
      <c r="G76" s="278"/>
      <c r="H76" s="278"/>
      <c r="I76" s="278"/>
      <c r="J76" s="279"/>
    </row>
    <row r="77" spans="1:10" ht="24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7920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35">
        <v>792</v>
      </c>
      <c r="G79" s="136"/>
      <c r="H79" s="136"/>
      <c r="I79" s="136"/>
      <c r="J79" s="137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35">
        <v>1980</v>
      </c>
      <c r="G80" s="136"/>
      <c r="H80" s="136"/>
      <c r="I80" s="136"/>
      <c r="J80" s="137"/>
    </row>
    <row r="81" spans="1:10" ht="24" thickBot="1" x14ac:dyDescent="0.3">
      <c r="A81" s="7"/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18" t="s">
        <v>179</v>
      </c>
      <c r="C82" s="119"/>
      <c r="D82" s="119"/>
      <c r="E82" s="120"/>
      <c r="F82" s="121">
        <v>26496</v>
      </c>
      <c r="G82" s="122"/>
      <c r="H82" s="122"/>
      <c r="I82" s="122"/>
      <c r="J82" s="123"/>
    </row>
    <row r="83" spans="1:10" ht="36" customHeight="1" x14ac:dyDescent="0.25">
      <c r="A83" s="7" t="s">
        <v>111</v>
      </c>
      <c r="B83" s="140" t="s">
        <v>180</v>
      </c>
      <c r="C83" s="141"/>
      <c r="D83" s="141"/>
      <c r="E83" s="142"/>
      <c r="F83" s="106">
        <v>48960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181</v>
      </c>
      <c r="C84" s="104"/>
      <c r="D84" s="104"/>
      <c r="E84" s="105"/>
      <c r="F84" s="106">
        <v>57600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182</v>
      </c>
      <c r="C85" s="104"/>
      <c r="D85" s="104"/>
      <c r="E85" s="105"/>
      <c r="F85" s="106">
        <v>47520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183</v>
      </c>
      <c r="C86" s="104"/>
      <c r="D86" s="104"/>
      <c r="E86" s="105"/>
      <c r="F86" s="106">
        <v>57024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184</v>
      </c>
      <c r="C87" s="104"/>
      <c r="D87" s="104"/>
      <c r="E87" s="105"/>
      <c r="F87" s="106">
        <v>34560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185</v>
      </c>
      <c r="C88" s="104"/>
      <c r="D88" s="104"/>
      <c r="E88" s="105"/>
      <c r="F88" s="106">
        <v>48240</v>
      </c>
      <c r="G88" s="107"/>
      <c r="H88" s="107"/>
      <c r="I88" s="107"/>
      <c r="J88" s="108"/>
    </row>
    <row r="89" spans="1:10" ht="36" customHeight="1" x14ac:dyDescent="0.25">
      <c r="A89" s="7" t="s">
        <v>111</v>
      </c>
      <c r="B89" s="103" t="s">
        <v>186</v>
      </c>
      <c r="C89" s="104"/>
      <c r="D89" s="104"/>
      <c r="E89" s="105"/>
      <c r="F89" s="106">
        <v>43200</v>
      </c>
      <c r="G89" s="107"/>
      <c r="H89" s="107"/>
      <c r="I89" s="107"/>
      <c r="J89" s="108"/>
    </row>
    <row r="90" spans="1:10" ht="36" customHeight="1" x14ac:dyDescent="0.25">
      <c r="A90" s="7"/>
      <c r="B90" s="103" t="s">
        <v>187</v>
      </c>
      <c r="C90" s="104"/>
      <c r="D90" s="104"/>
      <c r="E90" s="105"/>
      <c r="F90" s="106">
        <v>54000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18" t="s">
        <v>188</v>
      </c>
      <c r="C91" s="119"/>
      <c r="D91" s="119"/>
      <c r="E91" s="120"/>
      <c r="F91" s="106">
        <v>3600</v>
      </c>
      <c r="G91" s="107"/>
      <c r="H91" s="107"/>
      <c r="I91" s="107"/>
      <c r="J91" s="108"/>
    </row>
    <row r="92" spans="1:10" ht="36" customHeight="1" x14ac:dyDescent="0.25">
      <c r="A92" s="7"/>
      <c r="B92" s="140" t="s">
        <v>189</v>
      </c>
      <c r="C92" s="141"/>
      <c r="D92" s="141"/>
      <c r="E92" s="142"/>
      <c r="F92" s="106">
        <v>12240</v>
      </c>
      <c r="G92" s="107"/>
      <c r="H92" s="107"/>
      <c r="I92" s="107"/>
      <c r="J92" s="108"/>
    </row>
    <row r="93" spans="1:10" ht="36" customHeight="1" x14ac:dyDescent="0.25">
      <c r="A93" s="7"/>
      <c r="B93" s="140" t="s">
        <v>190</v>
      </c>
      <c r="C93" s="141"/>
      <c r="D93" s="141"/>
      <c r="E93" s="142"/>
      <c r="F93" s="106">
        <v>10440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40" t="s">
        <v>191</v>
      </c>
      <c r="C94" s="141"/>
      <c r="D94" s="141"/>
      <c r="E94" s="142"/>
      <c r="F94" s="106">
        <v>60120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192</v>
      </c>
      <c r="C95" s="104"/>
      <c r="D95" s="104"/>
      <c r="E95" s="105"/>
      <c r="F95" s="106">
        <v>22680</v>
      </c>
      <c r="G95" s="107"/>
      <c r="H95" s="107"/>
      <c r="I95" s="107"/>
      <c r="J95" s="108"/>
    </row>
    <row r="96" spans="1:10" ht="37.5" customHeight="1" x14ac:dyDescent="0.25">
      <c r="A96" s="7"/>
      <c r="B96" s="103" t="s">
        <v>193</v>
      </c>
      <c r="C96" s="104"/>
      <c r="D96" s="104"/>
      <c r="E96" s="105"/>
      <c r="F96" s="106">
        <v>2160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106">
        <v>30150</v>
      </c>
      <c r="G97" s="107"/>
      <c r="H97" s="107"/>
      <c r="I97" s="107"/>
      <c r="J97" s="108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106">
        <v>21060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106">
        <v>37440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106">
        <v>69120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106">
        <v>80640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106">
        <v>66960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135">
        <v>80352</v>
      </c>
      <c r="G103" s="136"/>
      <c r="H103" s="136"/>
      <c r="I103" s="136"/>
      <c r="J103" s="137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106">
        <v>48960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106">
        <v>67680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106">
        <v>60480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204</v>
      </c>
      <c r="C107" s="104"/>
      <c r="D107" s="104"/>
      <c r="E107" s="105"/>
      <c r="F107" s="106">
        <v>5040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106">
        <v>84240</v>
      </c>
      <c r="G108" s="107"/>
      <c r="H108" s="107"/>
      <c r="I108" s="107"/>
      <c r="J108" s="108"/>
    </row>
    <row r="109" spans="1:10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106">
        <v>32400</v>
      </c>
      <c r="G109" s="107"/>
      <c r="H109" s="107"/>
      <c r="I109" s="107"/>
      <c r="J109" s="108"/>
    </row>
    <row r="110" spans="1:10" ht="36" customHeight="1" thickBot="1" x14ac:dyDescent="0.3">
      <c r="A110" s="7"/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A112" s="7"/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A113" s="7"/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A114" s="7"/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7" t="s">
        <v>111</v>
      </c>
      <c r="B116" s="103" t="s">
        <v>213</v>
      </c>
      <c r="C116" s="104"/>
      <c r="D116" s="104"/>
      <c r="E116" s="105"/>
      <c r="F116" s="41">
        <f>H116*1.2</f>
        <v>26784</v>
      </c>
      <c r="G116" s="42">
        <f>H116*1.1</f>
        <v>24552.000000000004</v>
      </c>
      <c r="H116" s="42">
        <v>22320</v>
      </c>
      <c r="I116" s="42">
        <f>H116*0.75</f>
        <v>16740</v>
      </c>
      <c r="J116" s="43">
        <f>H116*0.5</f>
        <v>11160</v>
      </c>
    </row>
    <row r="117" spans="1:10" ht="36" customHeight="1" x14ac:dyDescent="0.25">
      <c r="A117" s="7" t="s">
        <v>111</v>
      </c>
      <c r="B117" s="103" t="s">
        <v>214</v>
      </c>
      <c r="C117" s="104"/>
      <c r="D117" s="104"/>
      <c r="E117" s="105"/>
      <c r="F117" s="106">
        <v>17640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106">
        <v>28800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41">
        <f>H119*1.2</f>
        <v>38016</v>
      </c>
      <c r="G119" s="42">
        <f>H119*1.1</f>
        <v>34848</v>
      </c>
      <c r="H119" s="42">
        <v>31680</v>
      </c>
      <c r="I119" s="42">
        <f>H119*0.75</f>
        <v>23760</v>
      </c>
      <c r="J119" s="43">
        <f>H119*0.5</f>
        <v>15840</v>
      </c>
    </row>
    <row r="120" spans="1:10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106">
        <v>25200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106">
        <v>40320</v>
      </c>
      <c r="G121" s="107"/>
      <c r="H121" s="107"/>
      <c r="I121" s="107"/>
      <c r="J121" s="108"/>
    </row>
    <row r="122" spans="1:10" ht="36" customHeight="1" thickBot="1" x14ac:dyDescent="0.3">
      <c r="A122" s="7"/>
      <c r="B122" s="103" t="s">
        <v>219</v>
      </c>
      <c r="C122" s="104"/>
      <c r="D122" s="104"/>
      <c r="E122" s="105"/>
      <c r="F122" s="106">
        <v>22320</v>
      </c>
      <c r="G122" s="107"/>
      <c r="H122" s="107"/>
      <c r="I122" s="107"/>
      <c r="J122" s="108"/>
    </row>
    <row r="123" spans="1:10" ht="54" customHeight="1" thickBot="1" x14ac:dyDescent="0.3">
      <c r="A123" s="7"/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A124" s="7"/>
      <c r="B124" s="118" t="s">
        <v>221</v>
      </c>
      <c r="C124" s="119"/>
      <c r="D124" s="119"/>
      <c r="E124" s="120"/>
      <c r="F124" s="121">
        <v>18000</v>
      </c>
      <c r="G124" s="122"/>
      <c r="H124" s="122"/>
      <c r="I124" s="122"/>
      <c r="J124" s="123"/>
    </row>
    <row r="125" spans="1:10" ht="36" customHeight="1" x14ac:dyDescent="0.25">
      <c r="A125" s="7"/>
      <c r="B125" s="103" t="s">
        <v>222</v>
      </c>
      <c r="C125" s="104"/>
      <c r="D125" s="104"/>
      <c r="E125" s="105"/>
      <c r="F125" s="106">
        <v>35640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223</v>
      </c>
      <c r="C126" s="104"/>
      <c r="D126" s="104"/>
      <c r="E126" s="105"/>
      <c r="F126" s="106">
        <v>45000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224</v>
      </c>
      <c r="C127" s="104"/>
      <c r="D127" s="104"/>
      <c r="E127" s="105"/>
      <c r="F127" s="106">
        <v>432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225</v>
      </c>
      <c r="C128" s="104"/>
      <c r="D128" s="104"/>
      <c r="E128" s="105"/>
      <c r="F128" s="106">
        <v>27000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226</v>
      </c>
      <c r="C129" s="104"/>
      <c r="D129" s="104"/>
      <c r="E129" s="105"/>
      <c r="F129" s="106">
        <v>53640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227</v>
      </c>
      <c r="C130" s="104"/>
      <c r="D130" s="104"/>
      <c r="E130" s="105"/>
      <c r="F130" s="106">
        <v>67320</v>
      </c>
      <c r="G130" s="107"/>
      <c r="H130" s="107"/>
      <c r="I130" s="107"/>
      <c r="J130" s="108"/>
    </row>
    <row r="131" spans="1:10" ht="36" customHeight="1" thickBot="1" x14ac:dyDescent="0.3">
      <c r="A131" s="7"/>
      <c r="B131" s="109" t="s">
        <v>228</v>
      </c>
      <c r="C131" s="110"/>
      <c r="D131" s="110"/>
      <c r="E131" s="111"/>
      <c r="F131" s="94">
        <v>864</v>
      </c>
      <c r="G131" s="95"/>
      <c r="H131" s="95"/>
      <c r="I131" s="95"/>
      <c r="J131" s="96"/>
    </row>
    <row r="132" spans="1:10" ht="36" customHeight="1" x14ac:dyDescent="0.25">
      <c r="A132" s="7"/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A133" s="7"/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  <c r="J133" s="319"/>
    </row>
    <row r="134" spans="1:10" ht="24" thickBot="1" x14ac:dyDescent="0.3">
      <c r="A134" s="7"/>
      <c r="B134" s="97"/>
      <c r="C134" s="98"/>
      <c r="D134" s="98"/>
      <c r="E134" s="99"/>
      <c r="F134" s="100"/>
      <c r="G134" s="101"/>
      <c r="H134" s="101"/>
      <c r="I134" s="101"/>
      <c r="J134" s="102"/>
    </row>
    <row r="135" spans="1:10" ht="21" customHeight="1" x14ac:dyDescent="0.25">
      <c r="A135" s="7"/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ht="56.25" customHeight="1" x14ac:dyDescent="0.25">
      <c r="A136" s="7"/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1.25" customHeight="1" x14ac:dyDescent="0.25">
      <c r="A137" s="7"/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21" x14ac:dyDescent="0.25">
      <c r="A138" s="7" t="s">
        <v>113</v>
      </c>
      <c r="B138" s="86" t="s">
        <v>278</v>
      </c>
      <c r="C138" s="86"/>
      <c r="D138" s="86"/>
      <c r="E138" s="86"/>
      <c r="F138" s="86"/>
      <c r="G138" s="86"/>
      <c r="H138" s="86"/>
      <c r="I138" s="86"/>
      <c r="J138" s="86"/>
    </row>
    <row r="139" spans="1:10" ht="42" customHeight="1" x14ac:dyDescent="0.25">
      <c r="A139" s="7"/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21" x14ac:dyDescent="0.25">
      <c r="A140" s="7"/>
    </row>
  </sheetData>
  <sheetProtection selectLockedCells="1" selectUnlockedCells="1"/>
  <mergeCells count="258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F110:J110"/>
    <mergeCell ref="B111:J111"/>
    <mergeCell ref="B105:E105"/>
    <mergeCell ref="F105:J105"/>
    <mergeCell ref="B106:E106"/>
    <mergeCell ref="F106:J106"/>
    <mergeCell ref="B107:E107"/>
    <mergeCell ref="F107:J107"/>
    <mergeCell ref="B115:E115"/>
    <mergeCell ref="F115:J115"/>
    <mergeCell ref="B116:E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19:E119"/>
    <mergeCell ref="B120:E120"/>
    <mergeCell ref="F120:J120"/>
    <mergeCell ref="B121:E121"/>
    <mergeCell ref="F121:J121"/>
    <mergeCell ref="B122:E122"/>
    <mergeCell ref="F122:J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7:J137"/>
    <mergeCell ref="B138:J138"/>
    <mergeCell ref="B139:J139"/>
    <mergeCell ref="B132:J132"/>
    <mergeCell ref="B133:E133"/>
    <mergeCell ref="F133:J133"/>
    <mergeCell ref="B134:E134"/>
    <mergeCell ref="F134:J134"/>
    <mergeCell ref="B136:J13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35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37.42578125" style="35" hidden="1" customWidth="1"/>
    <col min="2" max="2" width="30.7109375" style="33" customWidth="1"/>
    <col min="3" max="5" width="30.7109375" style="8" customWidth="1"/>
    <col min="6" max="9" width="24.7109375" style="34" customWidth="1"/>
    <col min="10" max="16384" width="9.140625" style="8"/>
  </cols>
  <sheetData>
    <row r="1" spans="1:9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</row>
    <row r="2" spans="1:9" s="11" customFormat="1" ht="54" customHeight="1" x14ac:dyDescent="0.25">
      <c r="A2" s="36"/>
      <c r="B2" s="10"/>
      <c r="C2" s="10"/>
      <c r="D2" s="10"/>
      <c r="E2" s="10"/>
      <c r="F2" s="174" t="s">
        <v>60</v>
      </c>
      <c r="G2" s="174"/>
      <c r="H2" s="174"/>
      <c r="I2" s="174"/>
    </row>
    <row r="3" spans="1:9" s="14" customFormat="1" ht="36" customHeight="1" x14ac:dyDescent="0.25">
      <c r="A3" s="35"/>
      <c r="B3" s="175" t="s">
        <v>102</v>
      </c>
      <c r="C3" s="175"/>
      <c r="D3" s="175"/>
      <c r="E3" s="175"/>
      <c r="F3" s="12">
        <v>6</v>
      </c>
      <c r="G3" s="13"/>
      <c r="H3" s="13"/>
      <c r="I3" s="13"/>
    </row>
    <row r="4" spans="1:9" s="14" customFormat="1" ht="36" customHeight="1" thickBot="1" x14ac:dyDescent="0.3">
      <c r="A4" s="35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</row>
    <row r="5" spans="1:9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7"/>
    </row>
    <row r="6" spans="1:9" ht="54" customHeight="1" thickBot="1" x14ac:dyDescent="0.3">
      <c r="B6" s="168" t="s">
        <v>105</v>
      </c>
      <c r="C6" s="169"/>
      <c r="D6" s="169"/>
      <c r="E6" s="170"/>
      <c r="F6" s="229"/>
      <c r="G6" s="230"/>
      <c r="H6" s="230"/>
      <c r="I6" s="231"/>
    </row>
    <row r="7" spans="1:9" ht="24" customHeight="1" thickBot="1" x14ac:dyDescent="0.3">
      <c r="B7" s="97"/>
      <c r="C7" s="98"/>
      <c r="D7" s="98"/>
      <c r="E7" s="99"/>
      <c r="F7" s="100"/>
      <c r="G7" s="101"/>
      <c r="H7" s="101"/>
      <c r="I7" s="102"/>
    </row>
    <row r="8" spans="1:9" ht="36" customHeight="1" x14ac:dyDescent="0.25">
      <c r="A8" s="35" t="s">
        <v>111</v>
      </c>
      <c r="B8" s="187" t="s">
        <v>112</v>
      </c>
      <c r="C8" s="269"/>
      <c r="D8" s="269"/>
      <c r="E8" s="270"/>
      <c r="F8" s="280">
        <v>22860</v>
      </c>
      <c r="G8" s="281"/>
      <c r="H8" s="281"/>
      <c r="I8" s="282"/>
    </row>
    <row r="9" spans="1:9" ht="36" customHeight="1" thickBot="1" x14ac:dyDescent="0.3">
      <c r="A9" s="35" t="s">
        <v>113</v>
      </c>
      <c r="B9" s="171" t="s">
        <v>234</v>
      </c>
      <c r="C9" s="172"/>
      <c r="D9" s="172"/>
      <c r="E9" s="120"/>
      <c r="F9" s="125">
        <v>32400</v>
      </c>
      <c r="G9" s="107"/>
      <c r="H9" s="107"/>
      <c r="I9" s="108"/>
    </row>
    <row r="10" spans="1:9" ht="24" customHeight="1" thickBot="1" x14ac:dyDescent="0.3">
      <c r="B10" s="97"/>
      <c r="C10" s="98"/>
      <c r="D10" s="98"/>
      <c r="E10" s="99"/>
      <c r="F10" s="100"/>
      <c r="G10" s="101"/>
      <c r="H10" s="101"/>
      <c r="I10" s="102"/>
    </row>
    <row r="11" spans="1:9" ht="36" customHeight="1" x14ac:dyDescent="0.25">
      <c r="A11" s="35" t="s">
        <v>111</v>
      </c>
      <c r="B11" s="187" t="s">
        <v>115</v>
      </c>
      <c r="C11" s="269"/>
      <c r="D11" s="269"/>
      <c r="E11" s="270"/>
      <c r="F11" s="280">
        <v>4968</v>
      </c>
      <c r="G11" s="281"/>
      <c r="H11" s="281"/>
      <c r="I11" s="282"/>
    </row>
    <row r="12" spans="1:9" ht="36" customHeight="1" thickBot="1" x14ac:dyDescent="0.3">
      <c r="A12" s="35" t="s">
        <v>113</v>
      </c>
      <c r="B12" s="91" t="s">
        <v>235</v>
      </c>
      <c r="C12" s="265"/>
      <c r="D12" s="265"/>
      <c r="E12" s="266"/>
      <c r="F12" s="283">
        <v>7200</v>
      </c>
      <c r="G12" s="185"/>
      <c r="H12" s="185"/>
      <c r="I12" s="186"/>
    </row>
    <row r="13" spans="1:9" ht="24" customHeight="1" thickBot="1" x14ac:dyDescent="0.3">
      <c r="B13" s="97"/>
      <c r="C13" s="98"/>
      <c r="D13" s="98"/>
      <c r="E13" s="99"/>
      <c r="F13" s="100"/>
      <c r="G13" s="101"/>
      <c r="H13" s="101"/>
      <c r="I13" s="102"/>
    </row>
    <row r="14" spans="1:9" ht="36" customHeight="1" x14ac:dyDescent="0.25">
      <c r="A14" s="35" t="s">
        <v>111</v>
      </c>
      <c r="B14" s="140" t="s">
        <v>117</v>
      </c>
      <c r="C14" s="138"/>
      <c r="D14" s="138"/>
      <c r="E14" s="105"/>
      <c r="F14" s="250">
        <v>396</v>
      </c>
      <c r="G14" s="281"/>
      <c r="H14" s="281"/>
      <c r="I14" s="282"/>
    </row>
    <row r="15" spans="1:9" ht="36" customHeight="1" thickBot="1" x14ac:dyDescent="0.3">
      <c r="A15" s="35" t="s">
        <v>113</v>
      </c>
      <c r="B15" s="140" t="s">
        <v>236</v>
      </c>
      <c r="C15" s="138"/>
      <c r="D15" s="138"/>
      <c r="E15" s="105"/>
      <c r="F15" s="106">
        <v>576</v>
      </c>
      <c r="G15" s="107"/>
      <c r="H15" s="107"/>
      <c r="I15" s="108"/>
    </row>
    <row r="16" spans="1:9" ht="24" customHeight="1" thickBot="1" x14ac:dyDescent="0.3">
      <c r="B16" s="97"/>
      <c r="C16" s="98"/>
      <c r="D16" s="98"/>
      <c r="E16" s="99"/>
      <c r="F16" s="100"/>
      <c r="G16" s="101"/>
      <c r="H16" s="101"/>
      <c r="I16" s="102"/>
    </row>
    <row r="17" spans="2:9" ht="36" customHeight="1" thickBot="1" x14ac:dyDescent="0.3"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4860 до 97200</v>
      </c>
      <c r="G17" s="166"/>
      <c r="H17" s="166"/>
      <c r="I17" s="167"/>
    </row>
    <row r="18" spans="2:9" ht="36" customHeight="1" outlineLevel="1" x14ac:dyDescent="0.25">
      <c r="B18" s="140" t="s">
        <v>120</v>
      </c>
      <c r="C18" s="138"/>
      <c r="D18" s="138"/>
      <c r="E18" s="105"/>
      <c r="F18" s="106">
        <v>4860</v>
      </c>
      <c r="G18" s="107"/>
      <c r="H18" s="107"/>
      <c r="I18" s="108"/>
    </row>
    <row r="19" spans="2:9" ht="36" customHeight="1" outlineLevel="1" x14ac:dyDescent="0.25">
      <c r="B19" s="140" t="s">
        <v>121</v>
      </c>
      <c r="C19" s="138"/>
      <c r="D19" s="138"/>
      <c r="E19" s="105"/>
      <c r="F19" s="106">
        <v>9720</v>
      </c>
      <c r="G19" s="107"/>
      <c r="H19" s="107"/>
      <c r="I19" s="108"/>
    </row>
    <row r="20" spans="2:9" ht="36" customHeight="1" outlineLevel="1" x14ac:dyDescent="0.25">
      <c r="B20" s="140" t="s">
        <v>122</v>
      </c>
      <c r="C20" s="138"/>
      <c r="D20" s="138"/>
      <c r="E20" s="105"/>
      <c r="F20" s="106">
        <v>14580</v>
      </c>
      <c r="G20" s="107"/>
      <c r="H20" s="107"/>
      <c r="I20" s="108"/>
    </row>
    <row r="21" spans="2:9" ht="36" customHeight="1" outlineLevel="1" x14ac:dyDescent="0.25">
      <c r="B21" s="140" t="s">
        <v>123</v>
      </c>
      <c r="C21" s="138"/>
      <c r="D21" s="138"/>
      <c r="E21" s="105"/>
      <c r="F21" s="106">
        <v>19440</v>
      </c>
      <c r="G21" s="107"/>
      <c r="H21" s="107"/>
      <c r="I21" s="108"/>
    </row>
    <row r="22" spans="2:9" ht="36" customHeight="1" outlineLevel="1" x14ac:dyDescent="0.25">
      <c r="B22" s="140" t="s">
        <v>124</v>
      </c>
      <c r="C22" s="138"/>
      <c r="D22" s="138"/>
      <c r="E22" s="105"/>
      <c r="F22" s="106">
        <v>24300</v>
      </c>
      <c r="G22" s="107"/>
      <c r="H22" s="107"/>
      <c r="I22" s="108"/>
    </row>
    <row r="23" spans="2:9" ht="36" customHeight="1" outlineLevel="1" x14ac:dyDescent="0.25">
      <c r="B23" s="140" t="s">
        <v>125</v>
      </c>
      <c r="C23" s="138"/>
      <c r="D23" s="138"/>
      <c r="E23" s="105"/>
      <c r="F23" s="106">
        <v>29160</v>
      </c>
      <c r="G23" s="107"/>
      <c r="H23" s="107"/>
      <c r="I23" s="108"/>
    </row>
    <row r="24" spans="2:9" ht="36" customHeight="1" outlineLevel="1" x14ac:dyDescent="0.25">
      <c r="B24" s="140" t="s">
        <v>126</v>
      </c>
      <c r="C24" s="138"/>
      <c r="D24" s="138"/>
      <c r="E24" s="105"/>
      <c r="F24" s="106">
        <v>34020</v>
      </c>
      <c r="G24" s="107"/>
      <c r="H24" s="107"/>
      <c r="I24" s="108"/>
    </row>
    <row r="25" spans="2:9" ht="36" customHeight="1" outlineLevel="1" x14ac:dyDescent="0.25">
      <c r="B25" s="140" t="s">
        <v>127</v>
      </c>
      <c r="C25" s="138"/>
      <c r="D25" s="138"/>
      <c r="E25" s="105"/>
      <c r="F25" s="106">
        <v>38880</v>
      </c>
      <c r="G25" s="107"/>
      <c r="H25" s="107"/>
      <c r="I25" s="108"/>
    </row>
    <row r="26" spans="2:9" ht="36" customHeight="1" outlineLevel="1" x14ac:dyDescent="0.25">
      <c r="B26" s="140" t="s">
        <v>128</v>
      </c>
      <c r="C26" s="138"/>
      <c r="D26" s="138"/>
      <c r="E26" s="105"/>
      <c r="F26" s="106">
        <v>43740</v>
      </c>
      <c r="G26" s="107"/>
      <c r="H26" s="107"/>
      <c r="I26" s="108"/>
    </row>
    <row r="27" spans="2:9" ht="36" customHeight="1" outlineLevel="1" x14ac:dyDescent="0.25">
      <c r="B27" s="140" t="s">
        <v>129</v>
      </c>
      <c r="C27" s="138"/>
      <c r="D27" s="138"/>
      <c r="E27" s="105"/>
      <c r="F27" s="106">
        <v>48600</v>
      </c>
      <c r="G27" s="107"/>
      <c r="H27" s="107"/>
      <c r="I27" s="108"/>
    </row>
    <row r="28" spans="2:9" ht="36" customHeight="1" outlineLevel="1" x14ac:dyDescent="0.25">
      <c r="B28" s="140" t="s">
        <v>130</v>
      </c>
      <c r="C28" s="138"/>
      <c r="D28" s="138"/>
      <c r="E28" s="105"/>
      <c r="F28" s="106">
        <v>53460</v>
      </c>
      <c r="G28" s="107"/>
      <c r="H28" s="107"/>
      <c r="I28" s="108"/>
    </row>
    <row r="29" spans="2:9" ht="36" customHeight="1" outlineLevel="1" x14ac:dyDescent="0.25">
      <c r="B29" s="140" t="s">
        <v>131</v>
      </c>
      <c r="C29" s="138"/>
      <c r="D29" s="138"/>
      <c r="E29" s="105"/>
      <c r="F29" s="106">
        <v>58320</v>
      </c>
      <c r="G29" s="107"/>
      <c r="H29" s="107"/>
      <c r="I29" s="108"/>
    </row>
    <row r="30" spans="2:9" ht="36" customHeight="1" outlineLevel="1" x14ac:dyDescent="0.25">
      <c r="B30" s="140" t="s">
        <v>132</v>
      </c>
      <c r="C30" s="138"/>
      <c r="D30" s="138"/>
      <c r="E30" s="105"/>
      <c r="F30" s="106">
        <v>63180</v>
      </c>
      <c r="G30" s="107"/>
      <c r="H30" s="107"/>
      <c r="I30" s="108"/>
    </row>
    <row r="31" spans="2:9" ht="36" customHeight="1" outlineLevel="1" x14ac:dyDescent="0.25">
      <c r="B31" s="140" t="s">
        <v>133</v>
      </c>
      <c r="C31" s="138"/>
      <c r="D31" s="138"/>
      <c r="E31" s="105"/>
      <c r="F31" s="106">
        <v>68040</v>
      </c>
      <c r="G31" s="107"/>
      <c r="H31" s="107"/>
      <c r="I31" s="108"/>
    </row>
    <row r="32" spans="2:9" ht="36" customHeight="1" outlineLevel="1" x14ac:dyDescent="0.25">
      <c r="B32" s="140" t="s">
        <v>134</v>
      </c>
      <c r="C32" s="138"/>
      <c r="D32" s="138"/>
      <c r="E32" s="105"/>
      <c r="F32" s="106">
        <v>72900</v>
      </c>
      <c r="G32" s="107"/>
      <c r="H32" s="107"/>
      <c r="I32" s="108"/>
    </row>
    <row r="33" spans="2:9" ht="36" customHeight="1" outlineLevel="1" x14ac:dyDescent="0.25">
      <c r="B33" s="140" t="s">
        <v>135</v>
      </c>
      <c r="C33" s="138"/>
      <c r="D33" s="138"/>
      <c r="E33" s="105"/>
      <c r="F33" s="106">
        <v>77760</v>
      </c>
      <c r="G33" s="107"/>
      <c r="H33" s="107"/>
      <c r="I33" s="108"/>
    </row>
    <row r="34" spans="2:9" ht="36" customHeight="1" outlineLevel="1" x14ac:dyDescent="0.25">
      <c r="B34" s="140" t="s">
        <v>136</v>
      </c>
      <c r="C34" s="138"/>
      <c r="D34" s="138"/>
      <c r="E34" s="105"/>
      <c r="F34" s="106">
        <v>82620</v>
      </c>
      <c r="G34" s="107"/>
      <c r="H34" s="107"/>
      <c r="I34" s="108"/>
    </row>
    <row r="35" spans="2:9" ht="36" customHeight="1" outlineLevel="1" x14ac:dyDescent="0.25">
      <c r="B35" s="140" t="s">
        <v>137</v>
      </c>
      <c r="C35" s="138"/>
      <c r="D35" s="138"/>
      <c r="E35" s="105"/>
      <c r="F35" s="106">
        <v>87480</v>
      </c>
      <c r="G35" s="107"/>
      <c r="H35" s="107"/>
      <c r="I35" s="108"/>
    </row>
    <row r="36" spans="2:9" ht="36" customHeight="1" outlineLevel="1" x14ac:dyDescent="0.25">
      <c r="B36" s="140" t="s">
        <v>138</v>
      </c>
      <c r="C36" s="138"/>
      <c r="D36" s="138"/>
      <c r="E36" s="105"/>
      <c r="F36" s="106">
        <v>92340</v>
      </c>
      <c r="G36" s="107"/>
      <c r="H36" s="107"/>
      <c r="I36" s="108"/>
    </row>
    <row r="37" spans="2:9" ht="36" customHeight="1" outlineLevel="1" thickBot="1" x14ac:dyDescent="0.3">
      <c r="B37" s="140" t="s">
        <v>139</v>
      </c>
      <c r="C37" s="138"/>
      <c r="D37" s="138"/>
      <c r="E37" s="105"/>
      <c r="F37" s="106">
        <v>97200</v>
      </c>
      <c r="G37" s="107"/>
      <c r="H37" s="107"/>
      <c r="I37" s="108"/>
    </row>
    <row r="38" spans="2:9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6336 до 104490</v>
      </c>
      <c r="G38" s="153"/>
      <c r="H38" s="153"/>
      <c r="I38" s="154"/>
    </row>
    <row r="39" spans="2:9" ht="36" customHeight="1" outlineLevel="1" x14ac:dyDescent="0.25">
      <c r="B39" s="129" t="s">
        <v>141</v>
      </c>
      <c r="C39" s="155"/>
      <c r="D39" s="155"/>
      <c r="E39" s="156"/>
      <c r="F39" s="157">
        <v>6336</v>
      </c>
      <c r="G39" s="158"/>
      <c r="H39" s="158"/>
      <c r="I39" s="159"/>
    </row>
    <row r="40" spans="2:9" ht="36" customHeight="1" outlineLevel="1" x14ac:dyDescent="0.25">
      <c r="B40" s="140" t="s">
        <v>142</v>
      </c>
      <c r="C40" s="138"/>
      <c r="D40" s="138"/>
      <c r="E40" s="105"/>
      <c r="F40" s="106">
        <v>9684</v>
      </c>
      <c r="G40" s="107"/>
      <c r="H40" s="107"/>
      <c r="I40" s="108"/>
    </row>
    <row r="41" spans="2:9" ht="36" customHeight="1" outlineLevel="1" x14ac:dyDescent="0.25">
      <c r="B41" s="140" t="s">
        <v>143</v>
      </c>
      <c r="C41" s="138"/>
      <c r="D41" s="138"/>
      <c r="E41" s="105"/>
      <c r="F41" s="106">
        <v>12150</v>
      </c>
      <c r="G41" s="107"/>
      <c r="H41" s="107"/>
      <c r="I41" s="108"/>
    </row>
    <row r="42" spans="2:9" ht="36" customHeight="1" outlineLevel="1" x14ac:dyDescent="0.25">
      <c r="B42" s="140" t="s">
        <v>144</v>
      </c>
      <c r="C42" s="138"/>
      <c r="D42" s="138"/>
      <c r="E42" s="105"/>
      <c r="F42" s="106">
        <v>17010</v>
      </c>
      <c r="G42" s="107"/>
      <c r="H42" s="107"/>
      <c r="I42" s="108"/>
    </row>
    <row r="43" spans="2:9" ht="36" customHeight="1" outlineLevel="1" x14ac:dyDescent="0.25">
      <c r="B43" s="140" t="s">
        <v>145</v>
      </c>
      <c r="C43" s="138"/>
      <c r="D43" s="138"/>
      <c r="E43" s="105"/>
      <c r="F43" s="106">
        <v>21870</v>
      </c>
      <c r="G43" s="107"/>
      <c r="H43" s="107"/>
      <c r="I43" s="108"/>
    </row>
    <row r="44" spans="2:9" ht="36" customHeight="1" outlineLevel="1" x14ac:dyDescent="0.25">
      <c r="B44" s="140" t="s">
        <v>146</v>
      </c>
      <c r="C44" s="138"/>
      <c r="D44" s="138"/>
      <c r="E44" s="105"/>
      <c r="F44" s="106">
        <v>26730</v>
      </c>
      <c r="G44" s="107"/>
      <c r="H44" s="107"/>
      <c r="I44" s="108"/>
    </row>
    <row r="45" spans="2:9" ht="36" customHeight="1" outlineLevel="1" x14ac:dyDescent="0.25">
      <c r="B45" s="140" t="s">
        <v>147</v>
      </c>
      <c r="C45" s="138"/>
      <c r="D45" s="138"/>
      <c r="E45" s="105"/>
      <c r="F45" s="106">
        <v>31590</v>
      </c>
      <c r="G45" s="107"/>
      <c r="H45" s="107"/>
      <c r="I45" s="108"/>
    </row>
    <row r="46" spans="2:9" ht="36" customHeight="1" outlineLevel="1" x14ac:dyDescent="0.25">
      <c r="B46" s="140" t="s">
        <v>148</v>
      </c>
      <c r="C46" s="138"/>
      <c r="D46" s="138"/>
      <c r="E46" s="105"/>
      <c r="F46" s="106">
        <v>36450</v>
      </c>
      <c r="G46" s="107"/>
      <c r="H46" s="107"/>
      <c r="I46" s="108"/>
    </row>
    <row r="47" spans="2:9" ht="36" customHeight="1" outlineLevel="1" x14ac:dyDescent="0.25">
      <c r="B47" s="140" t="s">
        <v>149</v>
      </c>
      <c r="C47" s="138"/>
      <c r="D47" s="138"/>
      <c r="E47" s="105"/>
      <c r="F47" s="106">
        <v>41310</v>
      </c>
      <c r="G47" s="107"/>
      <c r="H47" s="107"/>
      <c r="I47" s="108"/>
    </row>
    <row r="48" spans="2:9" ht="36" customHeight="1" outlineLevel="1" x14ac:dyDescent="0.25">
      <c r="B48" s="140" t="s">
        <v>150</v>
      </c>
      <c r="C48" s="138"/>
      <c r="D48" s="138"/>
      <c r="E48" s="105"/>
      <c r="F48" s="106">
        <v>46170</v>
      </c>
      <c r="G48" s="107"/>
      <c r="H48" s="107"/>
      <c r="I48" s="108"/>
    </row>
    <row r="49" spans="2:9" ht="36" customHeight="1" outlineLevel="1" x14ac:dyDescent="0.25">
      <c r="B49" s="140" t="s">
        <v>151</v>
      </c>
      <c r="C49" s="138"/>
      <c r="D49" s="138"/>
      <c r="E49" s="105"/>
      <c r="F49" s="106">
        <v>51030</v>
      </c>
      <c r="G49" s="107"/>
      <c r="H49" s="107"/>
      <c r="I49" s="108"/>
    </row>
    <row r="50" spans="2:9" ht="36" customHeight="1" outlineLevel="1" x14ac:dyDescent="0.25">
      <c r="B50" s="140" t="s">
        <v>152</v>
      </c>
      <c r="C50" s="138"/>
      <c r="D50" s="138"/>
      <c r="E50" s="105"/>
      <c r="F50" s="106">
        <v>55890</v>
      </c>
      <c r="G50" s="107"/>
      <c r="H50" s="107"/>
      <c r="I50" s="108"/>
    </row>
    <row r="51" spans="2:9" ht="36" customHeight="1" outlineLevel="1" x14ac:dyDescent="0.25">
      <c r="B51" s="140" t="s">
        <v>153</v>
      </c>
      <c r="C51" s="138"/>
      <c r="D51" s="138"/>
      <c r="E51" s="105"/>
      <c r="F51" s="106">
        <v>60750</v>
      </c>
      <c r="G51" s="107"/>
      <c r="H51" s="107"/>
      <c r="I51" s="108"/>
    </row>
    <row r="52" spans="2:9" ht="36" customHeight="1" outlineLevel="1" x14ac:dyDescent="0.25">
      <c r="B52" s="140" t="s">
        <v>154</v>
      </c>
      <c r="C52" s="138"/>
      <c r="D52" s="138"/>
      <c r="E52" s="105"/>
      <c r="F52" s="106">
        <v>65610</v>
      </c>
      <c r="G52" s="107"/>
      <c r="H52" s="107"/>
      <c r="I52" s="108"/>
    </row>
    <row r="53" spans="2:9" ht="36" customHeight="1" outlineLevel="1" x14ac:dyDescent="0.25">
      <c r="B53" s="140" t="s">
        <v>155</v>
      </c>
      <c r="C53" s="138"/>
      <c r="D53" s="138"/>
      <c r="E53" s="105"/>
      <c r="F53" s="106">
        <v>70470</v>
      </c>
      <c r="G53" s="107"/>
      <c r="H53" s="107"/>
      <c r="I53" s="108"/>
    </row>
    <row r="54" spans="2:9" ht="36" customHeight="1" outlineLevel="1" x14ac:dyDescent="0.25">
      <c r="B54" s="140" t="s">
        <v>156</v>
      </c>
      <c r="C54" s="138"/>
      <c r="D54" s="138"/>
      <c r="E54" s="105"/>
      <c r="F54" s="106">
        <v>75330</v>
      </c>
      <c r="G54" s="107"/>
      <c r="H54" s="107"/>
      <c r="I54" s="108"/>
    </row>
    <row r="55" spans="2:9" ht="36" customHeight="1" outlineLevel="1" x14ac:dyDescent="0.25">
      <c r="B55" s="140" t="s">
        <v>157</v>
      </c>
      <c r="C55" s="138"/>
      <c r="D55" s="138"/>
      <c r="E55" s="105"/>
      <c r="F55" s="106">
        <v>80190</v>
      </c>
      <c r="G55" s="107"/>
      <c r="H55" s="107"/>
      <c r="I55" s="108"/>
    </row>
    <row r="56" spans="2:9" ht="36" customHeight="1" outlineLevel="1" x14ac:dyDescent="0.25">
      <c r="B56" s="140" t="s">
        <v>158</v>
      </c>
      <c r="C56" s="138"/>
      <c r="D56" s="138"/>
      <c r="E56" s="105"/>
      <c r="F56" s="106">
        <v>85050</v>
      </c>
      <c r="G56" s="107"/>
      <c r="H56" s="107"/>
      <c r="I56" s="108"/>
    </row>
    <row r="57" spans="2:9" ht="36" customHeight="1" outlineLevel="1" x14ac:dyDescent="0.25">
      <c r="B57" s="140" t="s">
        <v>159</v>
      </c>
      <c r="C57" s="138"/>
      <c r="D57" s="138"/>
      <c r="E57" s="105"/>
      <c r="F57" s="106">
        <v>89910</v>
      </c>
      <c r="G57" s="107"/>
      <c r="H57" s="107"/>
      <c r="I57" s="108"/>
    </row>
    <row r="58" spans="2:9" ht="36" customHeight="1" outlineLevel="1" x14ac:dyDescent="0.25">
      <c r="B58" s="140" t="s">
        <v>160</v>
      </c>
      <c r="C58" s="138"/>
      <c r="D58" s="138"/>
      <c r="E58" s="105"/>
      <c r="F58" s="106">
        <v>94770</v>
      </c>
      <c r="G58" s="107"/>
      <c r="H58" s="107"/>
      <c r="I58" s="108"/>
    </row>
    <row r="59" spans="2:9" ht="36" customHeight="1" outlineLevel="1" x14ac:dyDescent="0.25">
      <c r="B59" s="140" t="s">
        <v>161</v>
      </c>
      <c r="C59" s="138"/>
      <c r="D59" s="138"/>
      <c r="E59" s="105"/>
      <c r="F59" s="106">
        <v>99630</v>
      </c>
      <c r="G59" s="107"/>
      <c r="H59" s="107"/>
      <c r="I59" s="108"/>
    </row>
    <row r="60" spans="2:9" ht="36" customHeight="1" outlineLevel="1" thickBot="1" x14ac:dyDescent="0.3">
      <c r="B60" s="140" t="s">
        <v>162</v>
      </c>
      <c r="C60" s="138"/>
      <c r="D60" s="138"/>
      <c r="E60" s="105"/>
      <c r="F60" s="106">
        <v>104490</v>
      </c>
      <c r="G60" s="107"/>
      <c r="H60" s="107"/>
      <c r="I60" s="108"/>
    </row>
    <row r="61" spans="2:9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1080 до 18792</v>
      </c>
      <c r="G61" s="153"/>
      <c r="H61" s="153"/>
      <c r="I61" s="154"/>
    </row>
    <row r="62" spans="2:9" ht="36" customHeight="1" x14ac:dyDescent="0.25">
      <c r="B62" s="103" t="s">
        <v>164</v>
      </c>
      <c r="C62" s="104"/>
      <c r="D62" s="104"/>
      <c r="E62" s="105"/>
      <c r="F62" s="106">
        <v>3780</v>
      </c>
      <c r="G62" s="107"/>
      <c r="H62" s="107"/>
      <c r="I62" s="108"/>
    </row>
    <row r="63" spans="2:9" ht="36" customHeight="1" x14ac:dyDescent="0.25">
      <c r="B63" s="103" t="s">
        <v>165</v>
      </c>
      <c r="C63" s="104"/>
      <c r="D63" s="104"/>
      <c r="E63" s="105"/>
      <c r="F63" s="106">
        <v>13320</v>
      </c>
      <c r="G63" s="107"/>
      <c r="H63" s="107"/>
      <c r="I63" s="108"/>
    </row>
    <row r="64" spans="2:9" ht="36" customHeight="1" x14ac:dyDescent="0.25">
      <c r="B64" s="103" t="s">
        <v>237</v>
      </c>
      <c r="C64" s="104"/>
      <c r="D64" s="104"/>
      <c r="E64" s="105"/>
      <c r="F64" s="106">
        <v>1980</v>
      </c>
      <c r="G64" s="107"/>
      <c r="H64" s="107"/>
      <c r="I64" s="108"/>
    </row>
    <row r="65" spans="1:9" ht="36" customHeight="1" x14ac:dyDescent="0.25">
      <c r="B65" s="103" t="s">
        <v>167</v>
      </c>
      <c r="C65" s="104"/>
      <c r="D65" s="104"/>
      <c r="E65" s="105"/>
      <c r="F65" s="106">
        <v>18792</v>
      </c>
      <c r="G65" s="107"/>
      <c r="H65" s="107"/>
      <c r="I65" s="108"/>
    </row>
    <row r="66" spans="1:9" ht="36" customHeight="1" x14ac:dyDescent="0.25">
      <c r="B66" s="103" t="s">
        <v>168</v>
      </c>
      <c r="C66" s="104"/>
      <c r="D66" s="104"/>
      <c r="E66" s="105"/>
      <c r="F66" s="106">
        <v>5328</v>
      </c>
      <c r="G66" s="107"/>
      <c r="H66" s="107"/>
      <c r="I66" s="108"/>
    </row>
    <row r="67" spans="1:9" ht="36" customHeight="1" x14ac:dyDescent="0.25">
      <c r="B67" s="103" t="s">
        <v>169</v>
      </c>
      <c r="C67" s="104"/>
      <c r="D67" s="104"/>
      <c r="E67" s="105"/>
      <c r="F67" s="106">
        <v>11340</v>
      </c>
      <c r="G67" s="107"/>
      <c r="H67" s="107"/>
      <c r="I67" s="108"/>
    </row>
    <row r="68" spans="1:9" ht="36" customHeight="1" x14ac:dyDescent="0.25">
      <c r="B68" s="103" t="s">
        <v>170</v>
      </c>
      <c r="C68" s="104"/>
      <c r="D68" s="104"/>
      <c r="E68" s="105"/>
      <c r="F68" s="106">
        <v>1080</v>
      </c>
      <c r="G68" s="107"/>
      <c r="H68" s="107"/>
      <c r="I68" s="108"/>
    </row>
    <row r="69" spans="1:9" ht="36" customHeight="1" x14ac:dyDescent="0.25">
      <c r="B69" s="103" t="s">
        <v>171</v>
      </c>
      <c r="C69" s="104"/>
      <c r="D69" s="104"/>
      <c r="E69" s="105"/>
      <c r="F69" s="106">
        <v>1080</v>
      </c>
      <c r="G69" s="107"/>
      <c r="H69" s="107"/>
      <c r="I69" s="108"/>
    </row>
    <row r="70" spans="1:9" ht="36" customHeight="1" x14ac:dyDescent="0.25">
      <c r="B70" s="103" t="s">
        <v>172</v>
      </c>
      <c r="C70" s="104"/>
      <c r="D70" s="104"/>
      <c r="E70" s="105"/>
      <c r="F70" s="106">
        <v>2160</v>
      </c>
      <c r="G70" s="107"/>
      <c r="H70" s="107"/>
      <c r="I70" s="108"/>
    </row>
    <row r="71" spans="1:9" ht="36" customHeight="1" x14ac:dyDescent="0.25">
      <c r="B71" s="103" t="s">
        <v>173</v>
      </c>
      <c r="C71" s="104"/>
      <c r="D71" s="104"/>
      <c r="E71" s="105"/>
      <c r="F71" s="106">
        <v>3240</v>
      </c>
      <c r="G71" s="107"/>
      <c r="H71" s="107"/>
      <c r="I71" s="108"/>
    </row>
    <row r="72" spans="1:9" ht="36" customHeight="1" thickBot="1" x14ac:dyDescent="0.3">
      <c r="B72" s="103" t="s">
        <v>174</v>
      </c>
      <c r="C72" s="104"/>
      <c r="D72" s="104"/>
      <c r="E72" s="105"/>
      <c r="F72" s="106">
        <v>18792</v>
      </c>
      <c r="G72" s="107"/>
      <c r="H72" s="107"/>
      <c r="I72" s="108"/>
    </row>
    <row r="73" spans="1:9" ht="54" customHeight="1" thickBot="1" x14ac:dyDescent="0.3">
      <c r="B73" s="198" t="s">
        <v>238</v>
      </c>
      <c r="C73" s="199"/>
      <c r="D73" s="199"/>
      <c r="E73" s="200"/>
      <c r="F73" s="126" t="str">
        <f>"Цена от "&amp;MIN(F75,F79:F92)&amp;" до "&amp;MAX(F75,F79:F92)</f>
        <v>Цена от 3168 до 36432</v>
      </c>
      <c r="G73" s="127"/>
      <c r="H73" s="127"/>
      <c r="I73" s="128"/>
    </row>
    <row r="74" spans="1:9" ht="24" customHeight="1" thickBot="1" x14ac:dyDescent="0.3">
      <c r="B74" s="97"/>
      <c r="C74" s="98"/>
      <c r="D74" s="98"/>
      <c r="E74" s="99"/>
      <c r="F74" s="100"/>
      <c r="G74" s="101"/>
      <c r="H74" s="101"/>
      <c r="I74" s="102"/>
    </row>
    <row r="75" spans="1:9" ht="36" customHeight="1" x14ac:dyDescent="0.25">
      <c r="B75" s="103" t="s">
        <v>176</v>
      </c>
      <c r="C75" s="104"/>
      <c r="D75" s="104"/>
      <c r="E75" s="105"/>
      <c r="F75" s="106">
        <v>33480</v>
      </c>
      <c r="G75" s="107"/>
      <c r="H75" s="107"/>
      <c r="I75" s="108"/>
    </row>
    <row r="76" spans="1:9" ht="36" customHeight="1" x14ac:dyDescent="0.25">
      <c r="B76" s="103" t="s">
        <v>177</v>
      </c>
      <c r="C76" s="104"/>
      <c r="D76" s="104"/>
      <c r="E76" s="105"/>
      <c r="F76" s="106">
        <v>3348</v>
      </c>
      <c r="G76" s="107"/>
      <c r="H76" s="107"/>
      <c r="I76" s="108"/>
    </row>
    <row r="77" spans="1:9" ht="36" customHeight="1" thickBot="1" x14ac:dyDescent="0.3">
      <c r="B77" s="103" t="s">
        <v>178</v>
      </c>
      <c r="C77" s="104"/>
      <c r="D77" s="104"/>
      <c r="E77" s="105"/>
      <c r="F77" s="106">
        <v>8370</v>
      </c>
      <c r="G77" s="107"/>
      <c r="H77" s="107"/>
      <c r="I77" s="108"/>
    </row>
    <row r="78" spans="1:9" ht="24" customHeight="1" thickBot="1" x14ac:dyDescent="0.3">
      <c r="B78" s="97"/>
      <c r="C78" s="98"/>
      <c r="D78" s="98"/>
      <c r="E78" s="99"/>
      <c r="F78" s="100"/>
      <c r="G78" s="101"/>
      <c r="H78" s="101"/>
      <c r="I78" s="102"/>
    </row>
    <row r="79" spans="1:9" ht="36" customHeight="1" x14ac:dyDescent="0.25">
      <c r="A79" s="35" t="s">
        <v>111</v>
      </c>
      <c r="B79" s="103" t="s">
        <v>179</v>
      </c>
      <c r="C79" s="104"/>
      <c r="D79" s="104"/>
      <c r="E79" s="105"/>
      <c r="F79" s="106">
        <v>21060</v>
      </c>
      <c r="G79" s="107"/>
      <c r="H79" s="107"/>
      <c r="I79" s="108"/>
    </row>
    <row r="80" spans="1:9" ht="36" customHeight="1" x14ac:dyDescent="0.25">
      <c r="A80" s="35" t="s">
        <v>111</v>
      </c>
      <c r="B80" s="140" t="s">
        <v>180</v>
      </c>
      <c r="C80" s="141"/>
      <c r="D80" s="141"/>
      <c r="E80" s="142"/>
      <c r="F80" s="106">
        <v>9936</v>
      </c>
      <c r="G80" s="107"/>
      <c r="H80" s="107"/>
      <c r="I80" s="108"/>
    </row>
    <row r="81" spans="1:9" ht="36" customHeight="1" x14ac:dyDescent="0.25">
      <c r="A81" s="35" t="s">
        <v>111</v>
      </c>
      <c r="B81" s="103" t="s">
        <v>181</v>
      </c>
      <c r="C81" s="104"/>
      <c r="D81" s="104"/>
      <c r="E81" s="105"/>
      <c r="F81" s="106">
        <v>22680</v>
      </c>
      <c r="G81" s="107"/>
      <c r="H81" s="107"/>
      <c r="I81" s="108"/>
    </row>
    <row r="82" spans="1:9" ht="36" customHeight="1" x14ac:dyDescent="0.25">
      <c r="A82" s="35" t="s">
        <v>111</v>
      </c>
      <c r="B82" s="103" t="s">
        <v>182</v>
      </c>
      <c r="C82" s="104"/>
      <c r="D82" s="104"/>
      <c r="E82" s="105"/>
      <c r="F82" s="106">
        <v>26100</v>
      </c>
      <c r="G82" s="107"/>
      <c r="H82" s="107"/>
      <c r="I82" s="108"/>
    </row>
    <row r="83" spans="1:9" ht="36" customHeight="1" x14ac:dyDescent="0.25">
      <c r="A83" s="35" t="s">
        <v>111</v>
      </c>
      <c r="B83" s="103" t="s">
        <v>183</v>
      </c>
      <c r="C83" s="104"/>
      <c r="D83" s="104"/>
      <c r="E83" s="105"/>
      <c r="F83" s="106">
        <v>31320</v>
      </c>
      <c r="G83" s="107"/>
      <c r="H83" s="107"/>
      <c r="I83" s="108"/>
    </row>
    <row r="84" spans="1:9" ht="36" customHeight="1" x14ac:dyDescent="0.25">
      <c r="A84" s="35" t="s">
        <v>111</v>
      </c>
      <c r="B84" s="103" t="s">
        <v>184</v>
      </c>
      <c r="C84" s="104"/>
      <c r="D84" s="104"/>
      <c r="E84" s="105"/>
      <c r="F84" s="106">
        <v>11340</v>
      </c>
      <c r="G84" s="107"/>
      <c r="H84" s="107"/>
      <c r="I84" s="108"/>
    </row>
    <row r="85" spans="1:9" ht="36" customHeight="1" x14ac:dyDescent="0.25">
      <c r="A85" s="35" t="s">
        <v>111</v>
      </c>
      <c r="B85" s="103" t="s">
        <v>185</v>
      </c>
      <c r="C85" s="104"/>
      <c r="D85" s="104"/>
      <c r="E85" s="105"/>
      <c r="F85" s="106">
        <v>21600</v>
      </c>
      <c r="G85" s="107"/>
      <c r="H85" s="107"/>
      <c r="I85" s="108"/>
    </row>
    <row r="86" spans="1:9" ht="36" customHeight="1" x14ac:dyDescent="0.25">
      <c r="A86" s="35" t="s">
        <v>111</v>
      </c>
      <c r="B86" s="103" t="s">
        <v>186</v>
      </c>
      <c r="C86" s="104"/>
      <c r="D86" s="104"/>
      <c r="E86" s="105"/>
      <c r="F86" s="106">
        <v>26928</v>
      </c>
      <c r="G86" s="107"/>
      <c r="H86" s="107"/>
      <c r="I86" s="108"/>
    </row>
    <row r="87" spans="1:9" ht="36" customHeight="1" x14ac:dyDescent="0.25">
      <c r="B87" s="103" t="s">
        <v>187</v>
      </c>
      <c r="C87" s="104"/>
      <c r="D87" s="104"/>
      <c r="E87" s="105"/>
      <c r="F87" s="106">
        <v>27720</v>
      </c>
      <c r="G87" s="107"/>
      <c r="H87" s="107"/>
      <c r="I87" s="108"/>
    </row>
    <row r="88" spans="1:9" ht="36" customHeight="1" x14ac:dyDescent="0.25">
      <c r="A88" s="35" t="s">
        <v>111</v>
      </c>
      <c r="B88" s="118" t="s">
        <v>188</v>
      </c>
      <c r="C88" s="119"/>
      <c r="D88" s="119"/>
      <c r="E88" s="120"/>
      <c r="F88" s="106">
        <v>3168</v>
      </c>
      <c r="G88" s="107"/>
      <c r="H88" s="107"/>
      <c r="I88" s="108"/>
    </row>
    <row r="89" spans="1:9" ht="36" customHeight="1" x14ac:dyDescent="0.25">
      <c r="B89" s="140" t="s">
        <v>189</v>
      </c>
      <c r="C89" s="141"/>
      <c r="D89" s="141"/>
      <c r="E89" s="142"/>
      <c r="F89" s="106">
        <v>11160</v>
      </c>
      <c r="G89" s="107"/>
      <c r="H89" s="107"/>
      <c r="I89" s="108"/>
    </row>
    <row r="90" spans="1:9" ht="36" customHeight="1" x14ac:dyDescent="0.25">
      <c r="A90" s="8"/>
      <c r="B90" s="140" t="s">
        <v>190</v>
      </c>
      <c r="C90" s="141"/>
      <c r="D90" s="141"/>
      <c r="E90" s="142"/>
      <c r="F90" s="106">
        <v>7380</v>
      </c>
      <c r="G90" s="107"/>
      <c r="H90" s="107"/>
      <c r="I90" s="108"/>
    </row>
    <row r="91" spans="1:9" ht="36" customHeight="1" x14ac:dyDescent="0.25">
      <c r="A91" s="35" t="s">
        <v>111</v>
      </c>
      <c r="B91" s="140" t="s">
        <v>191</v>
      </c>
      <c r="C91" s="141"/>
      <c r="D91" s="141"/>
      <c r="E91" s="142"/>
      <c r="F91" s="106">
        <v>36432</v>
      </c>
      <c r="G91" s="107"/>
      <c r="H91" s="107"/>
      <c r="I91" s="108"/>
    </row>
    <row r="92" spans="1:9" ht="36" customHeight="1" x14ac:dyDescent="0.25">
      <c r="A92" s="35" t="s">
        <v>111</v>
      </c>
      <c r="B92" s="103" t="s">
        <v>192</v>
      </c>
      <c r="C92" s="104"/>
      <c r="D92" s="104"/>
      <c r="E92" s="105"/>
      <c r="F92" s="106">
        <v>10620</v>
      </c>
      <c r="G92" s="107"/>
      <c r="H92" s="107"/>
      <c r="I92" s="108"/>
    </row>
    <row r="93" spans="1:9" ht="37.5" customHeight="1" x14ac:dyDescent="0.25">
      <c r="A93" s="7"/>
      <c r="B93" s="103" t="s">
        <v>193</v>
      </c>
      <c r="C93" s="104"/>
      <c r="D93" s="104"/>
      <c r="E93" s="105"/>
      <c r="F93" s="106">
        <v>3780</v>
      </c>
      <c r="G93" s="107"/>
      <c r="H93" s="107"/>
      <c r="I93" s="108"/>
    </row>
    <row r="94" spans="1:9" ht="36" customHeight="1" x14ac:dyDescent="0.25">
      <c r="A94" s="7"/>
      <c r="B94" s="103" t="s">
        <v>194</v>
      </c>
      <c r="C94" s="104"/>
      <c r="D94" s="104"/>
      <c r="E94" s="105"/>
      <c r="F94" s="106">
        <v>45090</v>
      </c>
      <c r="G94" s="107"/>
      <c r="H94" s="107"/>
      <c r="I94" s="108"/>
    </row>
    <row r="95" spans="1:9" ht="36" customHeight="1" x14ac:dyDescent="0.25">
      <c r="A95" s="7"/>
      <c r="B95" s="103" t="s">
        <v>195</v>
      </c>
      <c r="C95" s="104"/>
      <c r="D95" s="104"/>
      <c r="E95" s="138"/>
      <c r="F95" s="106">
        <v>21060</v>
      </c>
      <c r="G95" s="107"/>
      <c r="H95" s="107"/>
      <c r="I95" s="108"/>
    </row>
    <row r="96" spans="1:9" ht="36" customHeight="1" x14ac:dyDescent="0.25">
      <c r="A96" s="35" t="s">
        <v>113</v>
      </c>
      <c r="B96" s="103" t="s">
        <v>239</v>
      </c>
      <c r="C96" s="104"/>
      <c r="D96" s="104"/>
      <c r="E96" s="105"/>
      <c r="F96" s="106">
        <v>29520</v>
      </c>
      <c r="G96" s="107"/>
      <c r="H96" s="107"/>
      <c r="I96" s="108"/>
    </row>
    <row r="97" spans="1:9" ht="36" customHeight="1" x14ac:dyDescent="0.25">
      <c r="A97" s="35" t="s">
        <v>113</v>
      </c>
      <c r="B97" s="103" t="s">
        <v>240</v>
      </c>
      <c r="C97" s="104"/>
      <c r="D97" s="104"/>
      <c r="E97" s="105"/>
      <c r="F97" s="106">
        <v>14400</v>
      </c>
      <c r="G97" s="107"/>
      <c r="H97" s="107"/>
      <c r="I97" s="108"/>
    </row>
    <row r="98" spans="1:9" ht="36" customHeight="1" x14ac:dyDescent="0.25">
      <c r="A98" s="35" t="s">
        <v>113</v>
      </c>
      <c r="B98" s="103" t="s">
        <v>241</v>
      </c>
      <c r="C98" s="104"/>
      <c r="D98" s="104"/>
      <c r="E98" s="105"/>
      <c r="F98" s="106">
        <v>32400</v>
      </c>
      <c r="G98" s="107"/>
      <c r="H98" s="107"/>
      <c r="I98" s="108"/>
    </row>
    <row r="99" spans="1:9" ht="36" customHeight="1" x14ac:dyDescent="0.25">
      <c r="A99" s="35" t="s">
        <v>113</v>
      </c>
      <c r="B99" s="103" t="s">
        <v>242</v>
      </c>
      <c r="C99" s="104"/>
      <c r="D99" s="104"/>
      <c r="E99" s="105"/>
      <c r="F99" s="106">
        <v>36720</v>
      </c>
      <c r="G99" s="107"/>
      <c r="H99" s="107"/>
      <c r="I99" s="108"/>
    </row>
    <row r="100" spans="1:9" ht="36" customHeight="1" x14ac:dyDescent="0.25">
      <c r="A100" s="35" t="s">
        <v>113</v>
      </c>
      <c r="B100" s="103" t="s">
        <v>243</v>
      </c>
      <c r="C100" s="104"/>
      <c r="D100" s="104"/>
      <c r="E100" s="105"/>
      <c r="F100" s="135">
        <v>44064</v>
      </c>
      <c r="G100" s="136"/>
      <c r="H100" s="136"/>
      <c r="I100" s="137"/>
    </row>
    <row r="101" spans="1:9" ht="36" customHeight="1" x14ac:dyDescent="0.25">
      <c r="A101" s="35" t="s">
        <v>113</v>
      </c>
      <c r="B101" s="103" t="s">
        <v>244</v>
      </c>
      <c r="C101" s="104"/>
      <c r="D101" s="104"/>
      <c r="E101" s="105"/>
      <c r="F101" s="106">
        <v>16560</v>
      </c>
      <c r="G101" s="107"/>
      <c r="H101" s="107"/>
      <c r="I101" s="108"/>
    </row>
    <row r="102" spans="1:9" ht="36" customHeight="1" x14ac:dyDescent="0.25">
      <c r="A102" s="35" t="s">
        <v>113</v>
      </c>
      <c r="B102" s="103" t="s">
        <v>245</v>
      </c>
      <c r="C102" s="104"/>
      <c r="D102" s="104"/>
      <c r="E102" s="105"/>
      <c r="F102" s="106">
        <v>30240</v>
      </c>
      <c r="G102" s="107"/>
      <c r="H102" s="107"/>
      <c r="I102" s="108"/>
    </row>
    <row r="103" spans="1:9" ht="36" customHeight="1" x14ac:dyDescent="0.25">
      <c r="A103" s="35" t="s">
        <v>113</v>
      </c>
      <c r="B103" s="103" t="s">
        <v>246</v>
      </c>
      <c r="C103" s="104"/>
      <c r="D103" s="104"/>
      <c r="E103" s="105"/>
      <c r="F103" s="106">
        <v>38160</v>
      </c>
      <c r="G103" s="107"/>
      <c r="H103" s="107"/>
      <c r="I103" s="108"/>
    </row>
    <row r="104" spans="1:9" ht="36" customHeight="1" x14ac:dyDescent="0.25">
      <c r="A104" s="35" t="s">
        <v>113</v>
      </c>
      <c r="B104" s="103" t="s">
        <v>247</v>
      </c>
      <c r="C104" s="104"/>
      <c r="D104" s="104"/>
      <c r="E104" s="105"/>
      <c r="F104" s="106">
        <v>5040</v>
      </c>
      <c r="G104" s="107"/>
      <c r="H104" s="107"/>
      <c r="I104" s="108"/>
    </row>
    <row r="105" spans="1:9" ht="36" customHeight="1" x14ac:dyDescent="0.25">
      <c r="A105" s="35" t="s">
        <v>113</v>
      </c>
      <c r="B105" s="103" t="s">
        <v>248</v>
      </c>
      <c r="C105" s="104"/>
      <c r="D105" s="104"/>
      <c r="E105" s="105"/>
      <c r="F105" s="106">
        <v>51120</v>
      </c>
      <c r="G105" s="107"/>
      <c r="H105" s="107"/>
      <c r="I105" s="108"/>
    </row>
    <row r="106" spans="1:9" ht="36" customHeight="1" x14ac:dyDescent="0.25">
      <c r="A106" s="35" t="s">
        <v>113</v>
      </c>
      <c r="B106" s="103" t="s">
        <v>249</v>
      </c>
      <c r="C106" s="104"/>
      <c r="D106" s="104"/>
      <c r="E106" s="105"/>
      <c r="F106" s="106">
        <v>15120</v>
      </c>
      <c r="G106" s="107"/>
      <c r="H106" s="107"/>
      <c r="I106" s="108"/>
    </row>
    <row r="107" spans="1:9" ht="27" customHeight="1" thickBot="1" x14ac:dyDescent="0.3">
      <c r="B107" s="195" t="s">
        <v>207</v>
      </c>
      <c r="C107" s="196"/>
      <c r="D107" s="196"/>
      <c r="E107" s="197"/>
      <c r="F107" s="195"/>
      <c r="G107" s="196"/>
      <c r="H107" s="196"/>
      <c r="I107" s="197"/>
    </row>
    <row r="108" spans="1:9" ht="19.5" customHeight="1" thickBot="1" x14ac:dyDescent="0.3">
      <c r="B108" s="190" t="s">
        <v>208</v>
      </c>
      <c r="C108" s="191"/>
      <c r="D108" s="191"/>
      <c r="E108" s="191"/>
      <c r="F108" s="190"/>
      <c r="G108" s="191"/>
      <c r="H108" s="191"/>
      <c r="I108" s="192"/>
    </row>
    <row r="109" spans="1:9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3"/>
    </row>
    <row r="110" spans="1:9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8"/>
    </row>
    <row r="111" spans="1:9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8"/>
    </row>
    <row r="112" spans="1:9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</row>
    <row r="113" spans="1:9" ht="36" customHeight="1" x14ac:dyDescent="0.25">
      <c r="A113" s="35" t="s">
        <v>111</v>
      </c>
      <c r="B113" s="103" t="s">
        <v>275</v>
      </c>
      <c r="C113" s="104"/>
      <c r="D113" s="104"/>
      <c r="E113" s="105"/>
      <c r="F113" s="106">
        <v>9720</v>
      </c>
      <c r="G113" s="107"/>
      <c r="H113" s="107"/>
      <c r="I113" s="108"/>
    </row>
    <row r="114" spans="1:9" ht="36" customHeight="1" x14ac:dyDescent="0.25">
      <c r="A114" s="35" t="s">
        <v>111</v>
      </c>
      <c r="B114" s="103" t="s">
        <v>214</v>
      </c>
      <c r="C114" s="104"/>
      <c r="D114" s="104"/>
      <c r="E114" s="105"/>
      <c r="F114" s="106">
        <v>9360</v>
      </c>
      <c r="G114" s="107"/>
      <c r="H114" s="107"/>
      <c r="I114" s="108"/>
    </row>
    <row r="115" spans="1:9" ht="36" customHeight="1" x14ac:dyDescent="0.25">
      <c r="A115" s="35" t="s">
        <v>111</v>
      </c>
      <c r="B115" s="103" t="s">
        <v>215</v>
      </c>
      <c r="C115" s="104"/>
      <c r="D115" s="104"/>
      <c r="E115" s="105"/>
      <c r="F115" s="106">
        <v>12744</v>
      </c>
      <c r="G115" s="107"/>
      <c r="H115" s="107"/>
      <c r="I115" s="108"/>
    </row>
    <row r="116" spans="1:9" ht="36" customHeight="1" x14ac:dyDescent="0.25">
      <c r="A116" s="35" t="s">
        <v>113</v>
      </c>
      <c r="B116" s="103" t="s">
        <v>251</v>
      </c>
      <c r="C116" s="104"/>
      <c r="D116" s="104"/>
      <c r="E116" s="105"/>
      <c r="F116" s="106">
        <v>13680</v>
      </c>
      <c r="G116" s="107"/>
      <c r="H116" s="107"/>
      <c r="I116" s="108"/>
    </row>
    <row r="117" spans="1:9" ht="36" customHeight="1" x14ac:dyDescent="0.25">
      <c r="A117" s="35" t="s">
        <v>113</v>
      </c>
      <c r="B117" s="103" t="s">
        <v>252</v>
      </c>
      <c r="C117" s="104"/>
      <c r="D117" s="104"/>
      <c r="E117" s="105"/>
      <c r="F117" s="106">
        <v>13680</v>
      </c>
      <c r="G117" s="107"/>
      <c r="H117" s="107"/>
      <c r="I117" s="108"/>
    </row>
    <row r="118" spans="1:9" ht="36" customHeight="1" x14ac:dyDescent="0.25">
      <c r="A118" s="35" t="s">
        <v>113</v>
      </c>
      <c r="B118" s="103" t="s">
        <v>253</v>
      </c>
      <c r="C118" s="104"/>
      <c r="D118" s="104"/>
      <c r="E118" s="105"/>
      <c r="F118" s="106">
        <v>18000</v>
      </c>
      <c r="G118" s="107"/>
      <c r="H118" s="107"/>
      <c r="I118" s="108"/>
    </row>
    <row r="119" spans="1:9" ht="36" customHeight="1" thickBot="1" x14ac:dyDescent="0.3">
      <c r="A119" s="7"/>
      <c r="B119" s="103" t="s">
        <v>219</v>
      </c>
      <c r="C119" s="104"/>
      <c r="D119" s="104"/>
      <c r="E119" s="105"/>
      <c r="F119" s="106">
        <v>18000</v>
      </c>
      <c r="G119" s="107"/>
      <c r="H119" s="107"/>
      <c r="I119" s="108"/>
    </row>
    <row r="120" spans="1:9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7"/>
    </row>
    <row r="121" spans="1:9" ht="36" customHeight="1" x14ac:dyDescent="0.25">
      <c r="B121" s="118" t="s">
        <v>221</v>
      </c>
      <c r="C121" s="119"/>
      <c r="D121" s="119"/>
      <c r="E121" s="120"/>
      <c r="F121" s="121">
        <v>21600</v>
      </c>
      <c r="G121" s="122"/>
      <c r="H121" s="122"/>
      <c r="I121" s="123"/>
    </row>
    <row r="122" spans="1:9" ht="36" customHeight="1" x14ac:dyDescent="0.25">
      <c r="B122" s="103" t="s">
        <v>222</v>
      </c>
      <c r="C122" s="104"/>
      <c r="D122" s="104"/>
      <c r="E122" s="105"/>
      <c r="F122" s="106">
        <v>43200</v>
      </c>
      <c r="G122" s="107"/>
      <c r="H122" s="107"/>
      <c r="I122" s="108"/>
    </row>
    <row r="123" spans="1:9" ht="36" customHeight="1" x14ac:dyDescent="0.25">
      <c r="B123" s="103" t="s">
        <v>223</v>
      </c>
      <c r="C123" s="104"/>
      <c r="D123" s="104"/>
      <c r="E123" s="105"/>
      <c r="F123" s="106">
        <v>54180</v>
      </c>
      <c r="G123" s="107"/>
      <c r="H123" s="107"/>
      <c r="I123" s="108"/>
    </row>
    <row r="124" spans="1:9" ht="36" customHeight="1" x14ac:dyDescent="0.25"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8"/>
    </row>
    <row r="125" spans="1:9" ht="36" customHeight="1" x14ac:dyDescent="0.25">
      <c r="B125" s="103" t="s">
        <v>225</v>
      </c>
      <c r="C125" s="104"/>
      <c r="D125" s="104"/>
      <c r="E125" s="105"/>
      <c r="F125" s="106">
        <v>32580</v>
      </c>
      <c r="G125" s="107"/>
      <c r="H125" s="107"/>
      <c r="I125" s="108"/>
    </row>
    <row r="126" spans="1:9" ht="36" customHeight="1" x14ac:dyDescent="0.25">
      <c r="B126" s="103" t="s">
        <v>226</v>
      </c>
      <c r="C126" s="104"/>
      <c r="D126" s="104"/>
      <c r="E126" s="105"/>
      <c r="F126" s="106">
        <v>64800</v>
      </c>
      <c r="G126" s="107"/>
      <c r="H126" s="107"/>
      <c r="I126" s="108"/>
    </row>
    <row r="127" spans="1:9" ht="36" customHeight="1" x14ac:dyDescent="0.25">
      <c r="B127" s="103" t="s">
        <v>227</v>
      </c>
      <c r="C127" s="104"/>
      <c r="D127" s="104"/>
      <c r="E127" s="105"/>
      <c r="F127" s="106">
        <v>81072</v>
      </c>
      <c r="G127" s="107"/>
      <c r="H127" s="107"/>
      <c r="I127" s="108"/>
    </row>
    <row r="128" spans="1:9" ht="36" customHeight="1" thickBot="1" x14ac:dyDescent="0.3">
      <c r="B128" s="109" t="s">
        <v>228</v>
      </c>
      <c r="C128" s="110"/>
      <c r="D128" s="110"/>
      <c r="E128" s="111"/>
      <c r="F128" s="184">
        <v>1080</v>
      </c>
      <c r="G128" s="185"/>
      <c r="H128" s="185"/>
      <c r="I128" s="186"/>
    </row>
    <row r="129" spans="1:9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</row>
    <row r="130" spans="1:9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</row>
    <row r="131" spans="1:9" ht="24" thickBot="1" x14ac:dyDescent="0.3">
      <c r="B131" s="97"/>
      <c r="C131" s="98"/>
      <c r="D131" s="98"/>
      <c r="E131" s="99"/>
      <c r="F131" s="100"/>
      <c r="G131" s="101"/>
      <c r="H131" s="101"/>
      <c r="I131" s="102"/>
    </row>
    <row r="132" spans="1:9" ht="21" customHeight="1" x14ac:dyDescent="0.25">
      <c r="B132" s="85"/>
      <c r="C132" s="85"/>
      <c r="D132" s="85"/>
      <c r="E132" s="85"/>
      <c r="F132" s="85"/>
      <c r="G132" s="85"/>
      <c r="H132" s="85"/>
      <c r="I132" s="85"/>
    </row>
    <row r="133" spans="1:9" s="31" customFormat="1" ht="27" customHeight="1" x14ac:dyDescent="0.25">
      <c r="A133" s="7" t="s">
        <v>113</v>
      </c>
      <c r="B133" s="86" t="s">
        <v>312</v>
      </c>
      <c r="C133" s="86"/>
      <c r="D133" s="86"/>
      <c r="E133" s="86"/>
      <c r="F133" s="86"/>
      <c r="G133" s="86"/>
      <c r="H133" s="86"/>
      <c r="I133" s="86"/>
    </row>
    <row r="134" spans="1:9" s="32" customFormat="1" ht="45" customHeight="1" x14ac:dyDescent="0.25">
      <c r="A134" s="7"/>
      <c r="B134" s="87" t="s">
        <v>233</v>
      </c>
      <c r="C134" s="87"/>
      <c r="D134" s="87"/>
      <c r="E134" s="87"/>
      <c r="F134" s="87"/>
      <c r="G134" s="87"/>
      <c r="H134" s="87"/>
      <c r="I134" s="87"/>
    </row>
    <row r="135" spans="1:9" ht="21" customHeight="1" x14ac:dyDescent="0.25"/>
  </sheetData>
  <sheetProtection selectLockedCells="1" selectUnlockedCells="1"/>
  <mergeCells count="260">
    <mergeCell ref="B1:I1"/>
    <mergeCell ref="F2:I2"/>
    <mergeCell ref="B3:E3"/>
    <mergeCell ref="B4:I4"/>
    <mergeCell ref="B5:E5"/>
    <mergeCell ref="F5:I5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33:I133"/>
    <mergeCell ref="B134:I134"/>
    <mergeCell ref="B129:I129"/>
    <mergeCell ref="B130:E130"/>
    <mergeCell ref="F130:I130"/>
    <mergeCell ref="B131:E131"/>
    <mergeCell ref="F131:I131"/>
    <mergeCell ref="B132:I132"/>
    <mergeCell ref="B126:E126"/>
    <mergeCell ref="F126:I126"/>
    <mergeCell ref="B127:E127"/>
    <mergeCell ref="F127:I127"/>
    <mergeCell ref="B128:E128"/>
    <mergeCell ref="F128:I128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59"/>
  <sheetViews>
    <sheetView view="pageBreakPreview" zoomScale="50" zoomScaleNormal="60" zoomScaleSheetLayoutView="50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61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80049.599999999991</v>
      </c>
      <c r="G8" s="16">
        <f>H8*1.1</f>
        <v>73378.8</v>
      </c>
      <c r="H8" s="16">
        <v>66708</v>
      </c>
      <c r="I8" s="16">
        <f>H8*0.75</f>
        <v>50031</v>
      </c>
      <c r="J8" s="16">
        <f>H8*0.5</f>
        <v>33354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112147.2</v>
      </c>
      <c r="G9" s="18">
        <f>H9*1.1</f>
        <v>102801.60000000001</v>
      </c>
      <c r="H9" s="18">
        <v>93456</v>
      </c>
      <c r="I9" s="18">
        <f>H9*0.75</f>
        <v>70092</v>
      </c>
      <c r="J9" s="18">
        <f>H9*0.5</f>
        <v>46728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93657.599999999991</v>
      </c>
      <c r="G11" s="16">
        <f>H11*1.1</f>
        <v>85852.800000000003</v>
      </c>
      <c r="H11" s="16">
        <v>78048</v>
      </c>
      <c r="I11" s="16">
        <f>H11*0.75</f>
        <v>58536</v>
      </c>
      <c r="J11" s="16">
        <f>H11*0.5</f>
        <v>39024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131155.19999999998</v>
      </c>
      <c r="G12" s="18">
        <f>H12*1.1</f>
        <v>120225.60000000001</v>
      </c>
      <c r="H12" s="18">
        <v>109296</v>
      </c>
      <c r="I12" s="18">
        <f>H12*0.75</f>
        <v>81972</v>
      </c>
      <c r="J12" s="18">
        <f>H12*0.5</f>
        <v>54648</v>
      </c>
    </row>
    <row r="13" spans="1:10" ht="24" customHeight="1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16740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23760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1620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2304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"&amp;MIN(F21:F50)&amp;" до "&amp;MAX(F21:F50)</f>
        <v>Цена от 14760 до 442800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14760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29520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44280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59040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73800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88560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103320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118080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132840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147600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162360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177120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191880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206640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221400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236160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250920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265680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280440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295200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309960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324720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339480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354240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369000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383760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270</v>
      </c>
      <c r="C47" s="138"/>
      <c r="D47" s="138"/>
      <c r="E47" s="105"/>
      <c r="F47" s="106">
        <v>398520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271</v>
      </c>
      <c r="C48" s="138"/>
      <c r="D48" s="138"/>
      <c r="E48" s="105"/>
      <c r="F48" s="106">
        <v>413280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272</v>
      </c>
      <c r="C49" s="138"/>
      <c r="D49" s="138"/>
      <c r="E49" s="105"/>
      <c r="F49" s="106">
        <v>428040</v>
      </c>
      <c r="G49" s="107"/>
      <c r="H49" s="107"/>
      <c r="I49" s="107"/>
      <c r="J49" s="108"/>
    </row>
    <row r="50" spans="1:10" ht="36" customHeight="1" outlineLevel="1" thickBot="1" x14ac:dyDescent="0.3">
      <c r="A50" s="7"/>
      <c r="B50" s="140" t="s">
        <v>273</v>
      </c>
      <c r="C50" s="138"/>
      <c r="D50" s="138"/>
      <c r="E50" s="105"/>
      <c r="F50" s="106">
        <v>442800</v>
      </c>
      <c r="G50" s="107"/>
      <c r="H50" s="107"/>
      <c r="I50" s="107"/>
      <c r="J50" s="108"/>
    </row>
    <row r="51" spans="1:10" ht="36" customHeight="1" thickBot="1" x14ac:dyDescent="0.3">
      <c r="A51" s="7"/>
      <c r="B51" s="149" t="s">
        <v>140</v>
      </c>
      <c r="C51" s="150"/>
      <c r="D51" s="150"/>
      <c r="E51" s="151"/>
      <c r="F51" s="152" t="str">
        <f>"Цена от "&amp;MIN(F52:F73)&amp;" до "&amp;MAX(F52:F73)</f>
        <v>Цена от 18540 до 317340</v>
      </c>
      <c r="G51" s="153"/>
      <c r="H51" s="153"/>
      <c r="I51" s="153"/>
      <c r="J51" s="154"/>
    </row>
    <row r="52" spans="1:10" ht="36" customHeight="1" outlineLevel="1" x14ac:dyDescent="0.25">
      <c r="A52" s="7"/>
      <c r="B52" s="129" t="s">
        <v>141</v>
      </c>
      <c r="C52" s="155"/>
      <c r="D52" s="155"/>
      <c r="E52" s="156"/>
      <c r="F52" s="157">
        <v>18540</v>
      </c>
      <c r="G52" s="158"/>
      <c r="H52" s="158"/>
      <c r="I52" s="158"/>
      <c r="J52" s="159"/>
    </row>
    <row r="53" spans="1:10" ht="36" customHeight="1" outlineLevel="1" x14ac:dyDescent="0.25">
      <c r="A53" s="7"/>
      <c r="B53" s="140" t="s">
        <v>142</v>
      </c>
      <c r="C53" s="138"/>
      <c r="D53" s="138"/>
      <c r="E53" s="105"/>
      <c r="F53" s="106">
        <v>27540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143</v>
      </c>
      <c r="C54" s="138"/>
      <c r="D54" s="138"/>
      <c r="E54" s="105"/>
      <c r="F54" s="106">
        <v>36900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144</v>
      </c>
      <c r="C55" s="138"/>
      <c r="D55" s="138"/>
      <c r="E55" s="105"/>
      <c r="F55" s="106">
        <v>51660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145</v>
      </c>
      <c r="C56" s="138"/>
      <c r="D56" s="138"/>
      <c r="E56" s="105"/>
      <c r="F56" s="106">
        <v>66420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146</v>
      </c>
      <c r="C57" s="138"/>
      <c r="D57" s="138"/>
      <c r="E57" s="105"/>
      <c r="F57" s="106">
        <v>81180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147</v>
      </c>
      <c r="C58" s="138"/>
      <c r="D58" s="138"/>
      <c r="E58" s="105"/>
      <c r="F58" s="106">
        <v>95940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148</v>
      </c>
      <c r="C59" s="138"/>
      <c r="D59" s="138"/>
      <c r="E59" s="105"/>
      <c r="F59" s="106">
        <v>110700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149</v>
      </c>
      <c r="C60" s="138"/>
      <c r="D60" s="138"/>
      <c r="E60" s="105"/>
      <c r="F60" s="106">
        <v>125460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150</v>
      </c>
      <c r="C61" s="138"/>
      <c r="D61" s="138"/>
      <c r="E61" s="105"/>
      <c r="F61" s="106">
        <v>140220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151</v>
      </c>
      <c r="C62" s="138"/>
      <c r="D62" s="138"/>
      <c r="E62" s="105"/>
      <c r="F62" s="106">
        <v>154980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152</v>
      </c>
      <c r="C63" s="138"/>
      <c r="D63" s="138"/>
      <c r="E63" s="105"/>
      <c r="F63" s="106">
        <v>169740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153</v>
      </c>
      <c r="C64" s="138"/>
      <c r="D64" s="138"/>
      <c r="E64" s="105"/>
      <c r="F64" s="106">
        <v>184500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154</v>
      </c>
      <c r="C65" s="138"/>
      <c r="D65" s="138"/>
      <c r="E65" s="105"/>
      <c r="F65" s="106">
        <v>199260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155</v>
      </c>
      <c r="C66" s="138"/>
      <c r="D66" s="138"/>
      <c r="E66" s="105"/>
      <c r="F66" s="106">
        <v>214020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156</v>
      </c>
      <c r="C67" s="138"/>
      <c r="D67" s="138"/>
      <c r="E67" s="105"/>
      <c r="F67" s="106">
        <v>228780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157</v>
      </c>
      <c r="C68" s="138"/>
      <c r="D68" s="138"/>
      <c r="E68" s="105"/>
      <c r="F68" s="106">
        <v>243540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158</v>
      </c>
      <c r="C69" s="138"/>
      <c r="D69" s="138"/>
      <c r="E69" s="105"/>
      <c r="F69" s="106">
        <v>258300</v>
      </c>
      <c r="G69" s="107"/>
      <c r="H69" s="107"/>
      <c r="I69" s="107"/>
      <c r="J69" s="108"/>
    </row>
    <row r="70" spans="1:10" ht="36" customHeight="1" outlineLevel="1" x14ac:dyDescent="0.25">
      <c r="A70" s="7"/>
      <c r="B70" s="140" t="s">
        <v>159</v>
      </c>
      <c r="C70" s="138"/>
      <c r="D70" s="138"/>
      <c r="E70" s="105"/>
      <c r="F70" s="106">
        <v>273060</v>
      </c>
      <c r="G70" s="107"/>
      <c r="H70" s="107"/>
      <c r="I70" s="107"/>
      <c r="J70" s="108"/>
    </row>
    <row r="71" spans="1:10" ht="36" customHeight="1" outlineLevel="1" x14ac:dyDescent="0.25">
      <c r="A71" s="7"/>
      <c r="B71" s="140" t="s">
        <v>160</v>
      </c>
      <c r="C71" s="138"/>
      <c r="D71" s="138"/>
      <c r="E71" s="105"/>
      <c r="F71" s="106">
        <v>287820</v>
      </c>
      <c r="G71" s="107"/>
      <c r="H71" s="107"/>
      <c r="I71" s="107"/>
      <c r="J71" s="108"/>
    </row>
    <row r="72" spans="1:10" ht="36" customHeight="1" outlineLevel="1" x14ac:dyDescent="0.25">
      <c r="A72" s="7"/>
      <c r="B72" s="140" t="s">
        <v>161</v>
      </c>
      <c r="C72" s="138"/>
      <c r="D72" s="138"/>
      <c r="E72" s="105"/>
      <c r="F72" s="106">
        <v>302580</v>
      </c>
      <c r="G72" s="107"/>
      <c r="H72" s="107"/>
      <c r="I72" s="107"/>
      <c r="J72" s="108"/>
    </row>
    <row r="73" spans="1:10" ht="36" customHeight="1" outlineLevel="1" thickBot="1" x14ac:dyDescent="0.3">
      <c r="A73" s="7"/>
      <c r="B73" s="140" t="s">
        <v>162</v>
      </c>
      <c r="C73" s="138"/>
      <c r="D73" s="138"/>
      <c r="E73" s="105"/>
      <c r="F73" s="106">
        <v>317340</v>
      </c>
      <c r="G73" s="107"/>
      <c r="H73" s="107"/>
      <c r="I73" s="107"/>
      <c r="J73" s="108"/>
    </row>
    <row r="74" spans="1:10" ht="36" customHeight="1" thickBot="1" x14ac:dyDescent="0.3">
      <c r="A74" s="7"/>
      <c r="B74" s="149" t="s">
        <v>163</v>
      </c>
      <c r="C74" s="150"/>
      <c r="D74" s="150"/>
      <c r="E74" s="151"/>
      <c r="F74" s="152" t="str">
        <f>"Цена от "&amp;MIN(F75:F85)&amp;" до "&amp;MAX(F75:F85)</f>
        <v>Цена от 2520 до 77940</v>
      </c>
      <c r="G74" s="153"/>
      <c r="H74" s="153"/>
      <c r="I74" s="153"/>
      <c r="J74" s="154"/>
    </row>
    <row r="75" spans="1:10" ht="36" customHeight="1" x14ac:dyDescent="0.25">
      <c r="A75" s="7"/>
      <c r="B75" s="103" t="s">
        <v>164</v>
      </c>
      <c r="C75" s="104"/>
      <c r="D75" s="104"/>
      <c r="E75" s="105"/>
      <c r="F75" s="106">
        <v>10800</v>
      </c>
      <c r="G75" s="107"/>
      <c r="H75" s="107"/>
      <c r="I75" s="107"/>
      <c r="J75" s="108"/>
    </row>
    <row r="76" spans="1:10" ht="36" customHeight="1" x14ac:dyDescent="0.25">
      <c r="A76" s="7"/>
      <c r="B76" s="103" t="s">
        <v>165</v>
      </c>
      <c r="C76" s="104"/>
      <c r="D76" s="104"/>
      <c r="E76" s="105"/>
      <c r="F76" s="106">
        <v>63540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237</v>
      </c>
      <c r="C77" s="104"/>
      <c r="D77" s="104"/>
      <c r="E77" s="105"/>
      <c r="F77" s="106">
        <v>7740</v>
      </c>
      <c r="G77" s="107"/>
      <c r="H77" s="107"/>
      <c r="I77" s="107"/>
      <c r="J77" s="108"/>
    </row>
    <row r="78" spans="1:10" ht="36" customHeight="1" x14ac:dyDescent="0.25">
      <c r="A78" s="7"/>
      <c r="B78" s="118" t="s">
        <v>167</v>
      </c>
      <c r="C78" s="119"/>
      <c r="D78" s="119"/>
      <c r="E78" s="120"/>
      <c r="F78" s="121">
        <v>77940</v>
      </c>
      <c r="G78" s="122"/>
      <c r="H78" s="122"/>
      <c r="I78" s="122"/>
      <c r="J78" s="123"/>
    </row>
    <row r="79" spans="1:10" ht="36" customHeight="1" x14ac:dyDescent="0.25">
      <c r="A79" s="7"/>
      <c r="B79" s="103" t="s">
        <v>168</v>
      </c>
      <c r="C79" s="104"/>
      <c r="D79" s="104"/>
      <c r="E79" s="105"/>
      <c r="F79" s="106">
        <v>16740</v>
      </c>
      <c r="G79" s="107"/>
      <c r="H79" s="107"/>
      <c r="I79" s="107"/>
      <c r="J79" s="108"/>
    </row>
    <row r="80" spans="1:10" ht="36" customHeight="1" x14ac:dyDescent="0.25">
      <c r="A80" s="7"/>
      <c r="B80" s="103" t="s">
        <v>169</v>
      </c>
      <c r="C80" s="104"/>
      <c r="D80" s="104"/>
      <c r="E80" s="105"/>
      <c r="F80" s="106">
        <v>45540</v>
      </c>
      <c r="G80" s="107"/>
      <c r="H80" s="107"/>
      <c r="I80" s="107"/>
      <c r="J80" s="108"/>
    </row>
    <row r="81" spans="1:10" ht="36" customHeight="1" x14ac:dyDescent="0.25">
      <c r="A81" s="7"/>
      <c r="B81" s="103" t="s">
        <v>170</v>
      </c>
      <c r="C81" s="104"/>
      <c r="D81" s="104"/>
      <c r="E81" s="105"/>
      <c r="F81" s="106">
        <v>2520</v>
      </c>
      <c r="G81" s="107"/>
      <c r="H81" s="107"/>
      <c r="I81" s="107"/>
      <c r="J81" s="108"/>
    </row>
    <row r="82" spans="1:10" ht="36" customHeight="1" x14ac:dyDescent="0.25">
      <c r="A82" s="7"/>
      <c r="B82" s="103" t="s">
        <v>171</v>
      </c>
      <c r="C82" s="104"/>
      <c r="D82" s="104"/>
      <c r="E82" s="105"/>
      <c r="F82" s="106">
        <v>2520</v>
      </c>
      <c r="G82" s="107"/>
      <c r="H82" s="107"/>
      <c r="I82" s="107"/>
      <c r="J82" s="108"/>
    </row>
    <row r="83" spans="1:10" ht="36" customHeight="1" x14ac:dyDescent="0.25">
      <c r="A83" s="7"/>
      <c r="B83" s="103" t="s">
        <v>172</v>
      </c>
      <c r="C83" s="104"/>
      <c r="D83" s="104"/>
      <c r="E83" s="105"/>
      <c r="F83" s="106">
        <v>5040</v>
      </c>
      <c r="G83" s="107"/>
      <c r="H83" s="107"/>
      <c r="I83" s="107"/>
      <c r="J83" s="108"/>
    </row>
    <row r="84" spans="1:10" ht="36" customHeight="1" x14ac:dyDescent="0.25">
      <c r="A84" s="7"/>
      <c r="B84" s="103" t="s">
        <v>173</v>
      </c>
      <c r="C84" s="104"/>
      <c r="D84" s="104"/>
      <c r="E84" s="105"/>
      <c r="F84" s="106">
        <v>7560</v>
      </c>
      <c r="G84" s="107"/>
      <c r="H84" s="107"/>
      <c r="I84" s="107"/>
      <c r="J84" s="108"/>
    </row>
    <row r="85" spans="1:10" ht="36" customHeight="1" thickBot="1" x14ac:dyDescent="0.3">
      <c r="A85" s="7"/>
      <c r="B85" s="103" t="s">
        <v>174</v>
      </c>
      <c r="C85" s="104"/>
      <c r="D85" s="104"/>
      <c r="E85" s="105"/>
      <c r="F85" s="106">
        <v>50940</v>
      </c>
      <c r="G85" s="107"/>
      <c r="H85" s="107"/>
      <c r="I85" s="107"/>
      <c r="J85" s="108"/>
    </row>
    <row r="86" spans="1:10" ht="36" customHeight="1" thickBot="1" x14ac:dyDescent="0.3">
      <c r="A86" s="7"/>
      <c r="B86" s="20" t="s">
        <v>207</v>
      </c>
      <c r="C86" s="21"/>
      <c r="D86" s="21"/>
      <c r="E86" s="22"/>
      <c r="F86" s="126"/>
      <c r="G86" s="127"/>
      <c r="H86" s="127"/>
      <c r="I86" s="127"/>
      <c r="J86" s="128"/>
    </row>
    <row r="87" spans="1:10" ht="36" customHeight="1" thickBot="1" x14ac:dyDescent="0.3">
      <c r="A87" s="7"/>
      <c r="B87" s="190" t="s">
        <v>208</v>
      </c>
      <c r="C87" s="191"/>
      <c r="D87" s="191"/>
      <c r="E87" s="191"/>
      <c r="F87" s="191"/>
      <c r="G87" s="191"/>
      <c r="H87" s="191"/>
      <c r="I87" s="191"/>
      <c r="J87" s="192"/>
    </row>
    <row r="88" spans="1:10" ht="36" customHeight="1" x14ac:dyDescent="0.25">
      <c r="A88" s="7"/>
      <c r="B88" s="129" t="s">
        <v>209</v>
      </c>
      <c r="C88" s="130"/>
      <c r="D88" s="130"/>
      <c r="E88" s="131"/>
      <c r="F88" s="106">
        <v>60</v>
      </c>
      <c r="G88" s="107"/>
      <c r="H88" s="107"/>
      <c r="I88" s="107"/>
      <c r="J88" s="108"/>
    </row>
    <row r="89" spans="1:10" ht="36" customHeight="1" x14ac:dyDescent="0.25">
      <c r="A89" s="7"/>
      <c r="B89" s="103" t="s">
        <v>210</v>
      </c>
      <c r="C89" s="104"/>
      <c r="D89" s="104"/>
      <c r="E89" s="105"/>
      <c r="F89" s="106">
        <v>99</v>
      </c>
      <c r="G89" s="107"/>
      <c r="H89" s="107"/>
      <c r="I89" s="107"/>
      <c r="J89" s="108"/>
    </row>
    <row r="90" spans="1:10" ht="36" customHeight="1" thickBot="1" x14ac:dyDescent="0.3">
      <c r="A90" s="7"/>
      <c r="B90" s="103" t="s">
        <v>211</v>
      </c>
      <c r="C90" s="104"/>
      <c r="D90" s="104"/>
      <c r="E90" s="105"/>
      <c r="F90" s="106">
        <v>150</v>
      </c>
      <c r="G90" s="107"/>
      <c r="H90" s="107"/>
      <c r="I90" s="107"/>
      <c r="J90" s="108"/>
    </row>
    <row r="91" spans="1:10" ht="54" customHeight="1" thickBot="1" x14ac:dyDescent="0.3">
      <c r="A91" s="7"/>
      <c r="B91" s="256" t="s">
        <v>238</v>
      </c>
      <c r="C91" s="257"/>
      <c r="D91" s="257"/>
      <c r="E91" s="258"/>
      <c r="F91" s="277" t="str">
        <f>"Цена от "&amp;MIN(F93,F97:F110)&amp;" до "&amp;MAX(F93,F97:F110)</f>
        <v>Цена от 3240 до 787140</v>
      </c>
      <c r="G91" s="278"/>
      <c r="H91" s="278"/>
      <c r="I91" s="278"/>
      <c r="J91" s="279"/>
    </row>
    <row r="92" spans="1:10" ht="24" customHeight="1" thickBot="1" x14ac:dyDescent="0.3">
      <c r="A92" s="7"/>
      <c r="B92" s="97"/>
      <c r="C92" s="98"/>
      <c r="D92" s="98"/>
      <c r="E92" s="99"/>
      <c r="F92" s="100"/>
      <c r="G92" s="101"/>
      <c r="H92" s="101"/>
      <c r="I92" s="101"/>
      <c r="J92" s="102"/>
    </row>
    <row r="93" spans="1:10" ht="36" customHeight="1" x14ac:dyDescent="0.25">
      <c r="A93" s="7"/>
      <c r="B93" s="103" t="s">
        <v>176</v>
      </c>
      <c r="C93" s="104"/>
      <c r="D93" s="104"/>
      <c r="E93" s="105"/>
      <c r="F93" s="106">
        <v>92880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177</v>
      </c>
      <c r="C94" s="104"/>
      <c r="D94" s="104"/>
      <c r="E94" s="105"/>
      <c r="F94" s="106">
        <v>9288</v>
      </c>
      <c r="G94" s="107"/>
      <c r="H94" s="107"/>
      <c r="I94" s="107"/>
      <c r="J94" s="108"/>
    </row>
    <row r="95" spans="1:10" ht="36" customHeight="1" thickBot="1" x14ac:dyDescent="0.3">
      <c r="A95" s="7"/>
      <c r="B95" s="103" t="s">
        <v>178</v>
      </c>
      <c r="C95" s="104"/>
      <c r="D95" s="104"/>
      <c r="E95" s="105"/>
      <c r="F95" s="106">
        <v>23220</v>
      </c>
      <c r="G95" s="107"/>
      <c r="H95" s="107"/>
      <c r="I95" s="107"/>
      <c r="J95" s="108"/>
    </row>
    <row r="96" spans="1:10" ht="24" customHeight="1" thickBot="1" x14ac:dyDescent="0.3">
      <c r="A96" s="7"/>
      <c r="B96" s="97"/>
      <c r="C96" s="98"/>
      <c r="D96" s="98"/>
      <c r="E96" s="99"/>
      <c r="F96" s="100"/>
      <c r="G96" s="101"/>
      <c r="H96" s="101"/>
      <c r="I96" s="101"/>
      <c r="J96" s="102"/>
    </row>
    <row r="97" spans="1:10" ht="36" customHeight="1" x14ac:dyDescent="0.25">
      <c r="A97" s="7" t="s">
        <v>111</v>
      </c>
      <c r="B97" s="103" t="s">
        <v>179</v>
      </c>
      <c r="C97" s="104"/>
      <c r="D97" s="104"/>
      <c r="E97" s="105"/>
      <c r="F97" s="106">
        <v>106740</v>
      </c>
      <c r="G97" s="107"/>
      <c r="H97" s="107"/>
      <c r="I97" s="107"/>
      <c r="J97" s="108"/>
    </row>
    <row r="98" spans="1:10" ht="36" customHeight="1" x14ac:dyDescent="0.25">
      <c r="A98" s="7" t="s">
        <v>111</v>
      </c>
      <c r="B98" s="140" t="s">
        <v>180</v>
      </c>
      <c r="C98" s="141"/>
      <c r="D98" s="141"/>
      <c r="E98" s="142"/>
      <c r="F98" s="106">
        <v>50940</v>
      </c>
      <c r="G98" s="107"/>
      <c r="H98" s="107"/>
      <c r="I98" s="107"/>
      <c r="J98" s="108"/>
    </row>
    <row r="99" spans="1:10" ht="36" customHeight="1" x14ac:dyDescent="0.25">
      <c r="A99" s="7"/>
      <c r="B99" s="103" t="s">
        <v>290</v>
      </c>
      <c r="C99" s="104"/>
      <c r="D99" s="104"/>
      <c r="E99" s="105"/>
      <c r="F99" s="106">
        <v>787140</v>
      </c>
      <c r="G99" s="107"/>
      <c r="H99" s="107"/>
      <c r="I99" s="107"/>
      <c r="J99" s="108"/>
    </row>
    <row r="100" spans="1:10" ht="36" customHeight="1" x14ac:dyDescent="0.25">
      <c r="A100" s="7" t="s">
        <v>111</v>
      </c>
      <c r="B100" s="103" t="s">
        <v>181</v>
      </c>
      <c r="C100" s="104"/>
      <c r="D100" s="104"/>
      <c r="E100" s="105"/>
      <c r="F100" s="106">
        <v>148140</v>
      </c>
      <c r="G100" s="107"/>
      <c r="H100" s="107"/>
      <c r="I100" s="107"/>
      <c r="J100" s="108"/>
    </row>
    <row r="101" spans="1:10" ht="36" customHeight="1" x14ac:dyDescent="0.25">
      <c r="A101" s="7" t="s">
        <v>111</v>
      </c>
      <c r="B101" s="103" t="s">
        <v>182</v>
      </c>
      <c r="C101" s="104"/>
      <c r="D101" s="104"/>
      <c r="E101" s="105"/>
      <c r="F101" s="106">
        <v>81540</v>
      </c>
      <c r="G101" s="107"/>
      <c r="H101" s="107"/>
      <c r="I101" s="107"/>
      <c r="J101" s="108"/>
    </row>
    <row r="102" spans="1:10" ht="36" customHeight="1" x14ac:dyDescent="0.25">
      <c r="A102" s="7" t="s">
        <v>111</v>
      </c>
      <c r="B102" s="103" t="s">
        <v>183</v>
      </c>
      <c r="C102" s="104"/>
      <c r="D102" s="104"/>
      <c r="E102" s="105"/>
      <c r="F102" s="106">
        <v>97848</v>
      </c>
      <c r="G102" s="107"/>
      <c r="H102" s="107"/>
      <c r="I102" s="107"/>
      <c r="J102" s="108"/>
    </row>
    <row r="103" spans="1:10" ht="36" customHeight="1" x14ac:dyDescent="0.25">
      <c r="A103" s="7" t="s">
        <v>111</v>
      </c>
      <c r="B103" s="103" t="s">
        <v>184</v>
      </c>
      <c r="C103" s="104"/>
      <c r="D103" s="104"/>
      <c r="E103" s="105"/>
      <c r="F103" s="106">
        <v>95940</v>
      </c>
      <c r="G103" s="107"/>
      <c r="H103" s="107"/>
      <c r="I103" s="107"/>
      <c r="J103" s="108"/>
    </row>
    <row r="104" spans="1:10" ht="36" customHeight="1" x14ac:dyDescent="0.25">
      <c r="A104" s="7" t="s">
        <v>111</v>
      </c>
      <c r="B104" s="103" t="s">
        <v>185</v>
      </c>
      <c r="C104" s="104"/>
      <c r="D104" s="104"/>
      <c r="E104" s="105"/>
      <c r="F104" s="106">
        <v>88740</v>
      </c>
      <c r="G104" s="107"/>
      <c r="H104" s="107"/>
      <c r="I104" s="107"/>
      <c r="J104" s="108"/>
    </row>
    <row r="105" spans="1:10" ht="36" customHeight="1" x14ac:dyDescent="0.25">
      <c r="A105" s="7" t="s">
        <v>111</v>
      </c>
      <c r="B105" s="103" t="s">
        <v>186</v>
      </c>
      <c r="C105" s="104"/>
      <c r="D105" s="104"/>
      <c r="E105" s="105"/>
      <c r="F105" s="106">
        <v>178740</v>
      </c>
      <c r="G105" s="107"/>
      <c r="H105" s="107"/>
      <c r="I105" s="107"/>
      <c r="J105" s="108"/>
    </row>
    <row r="106" spans="1:10" ht="36" customHeight="1" x14ac:dyDescent="0.25">
      <c r="A106" s="7"/>
      <c r="B106" s="103" t="s">
        <v>187</v>
      </c>
      <c r="C106" s="104"/>
      <c r="D106" s="104"/>
      <c r="E106" s="105"/>
      <c r="F106" s="106">
        <v>108000</v>
      </c>
      <c r="G106" s="107"/>
      <c r="H106" s="107"/>
      <c r="I106" s="107"/>
      <c r="J106" s="108"/>
    </row>
    <row r="107" spans="1:10" ht="36" customHeight="1" x14ac:dyDescent="0.25">
      <c r="A107" s="7" t="s">
        <v>111</v>
      </c>
      <c r="B107" s="118" t="s">
        <v>188</v>
      </c>
      <c r="C107" s="119"/>
      <c r="D107" s="119"/>
      <c r="E107" s="120"/>
      <c r="F107" s="106">
        <v>3240</v>
      </c>
      <c r="G107" s="107"/>
      <c r="H107" s="107"/>
      <c r="I107" s="107"/>
      <c r="J107" s="108"/>
    </row>
    <row r="108" spans="1:10" ht="36" customHeight="1" x14ac:dyDescent="0.25">
      <c r="B108" s="103" t="s">
        <v>189</v>
      </c>
      <c r="C108" s="104"/>
      <c r="D108" s="104"/>
      <c r="E108" s="105"/>
      <c r="F108" s="106">
        <v>61740</v>
      </c>
      <c r="G108" s="107"/>
      <c r="H108" s="107"/>
      <c r="I108" s="107"/>
      <c r="J108" s="108"/>
    </row>
    <row r="109" spans="1:10" ht="36" customHeight="1" x14ac:dyDescent="0.25">
      <c r="B109" s="103" t="s">
        <v>190</v>
      </c>
      <c r="C109" s="104"/>
      <c r="D109" s="104"/>
      <c r="E109" s="105"/>
      <c r="F109" s="106">
        <v>49140</v>
      </c>
      <c r="G109" s="107"/>
      <c r="H109" s="107"/>
      <c r="I109" s="107"/>
      <c r="J109" s="108"/>
    </row>
    <row r="110" spans="1:10" ht="36" customHeight="1" x14ac:dyDescent="0.25">
      <c r="A110" s="7" t="s">
        <v>111</v>
      </c>
      <c r="B110" s="103" t="s">
        <v>192</v>
      </c>
      <c r="C110" s="104"/>
      <c r="D110" s="104"/>
      <c r="E110" s="105"/>
      <c r="F110" s="106">
        <v>76140</v>
      </c>
      <c r="G110" s="107"/>
      <c r="H110" s="107"/>
      <c r="I110" s="107"/>
      <c r="J110" s="108"/>
    </row>
    <row r="111" spans="1:10" ht="37.5" customHeight="1" x14ac:dyDescent="0.25">
      <c r="A111" s="7"/>
      <c r="B111" s="103" t="s">
        <v>193</v>
      </c>
      <c r="C111" s="104"/>
      <c r="D111" s="104"/>
      <c r="E111" s="105"/>
      <c r="F111" s="106">
        <v>10800</v>
      </c>
      <c r="G111" s="107"/>
      <c r="H111" s="107"/>
      <c r="I111" s="107"/>
      <c r="J111" s="108"/>
    </row>
    <row r="112" spans="1:10" ht="36" customHeight="1" x14ac:dyDescent="0.25">
      <c r="A112" s="7"/>
      <c r="B112" s="103" t="s">
        <v>194</v>
      </c>
      <c r="C112" s="104"/>
      <c r="D112" s="104"/>
      <c r="E112" s="105"/>
      <c r="F112" s="106">
        <v>73800</v>
      </c>
      <c r="G112" s="107"/>
      <c r="H112" s="107"/>
      <c r="I112" s="107"/>
      <c r="J112" s="108"/>
    </row>
    <row r="113" spans="1:10" ht="36" customHeight="1" x14ac:dyDescent="0.25">
      <c r="A113" s="7"/>
      <c r="B113" s="103" t="s">
        <v>195</v>
      </c>
      <c r="C113" s="104"/>
      <c r="D113" s="104"/>
      <c r="E113" s="138"/>
      <c r="F113" s="106">
        <v>56160</v>
      </c>
      <c r="G113" s="107"/>
      <c r="H113" s="107"/>
      <c r="I113" s="107"/>
      <c r="J113" s="108"/>
    </row>
    <row r="114" spans="1:10" ht="36" customHeight="1" x14ac:dyDescent="0.25">
      <c r="A114" s="7" t="s">
        <v>113</v>
      </c>
      <c r="B114" s="103" t="s">
        <v>196</v>
      </c>
      <c r="C114" s="104"/>
      <c r="D114" s="104"/>
      <c r="E114" s="105"/>
      <c r="F114" s="106">
        <v>149760</v>
      </c>
      <c r="G114" s="107"/>
      <c r="H114" s="107"/>
      <c r="I114" s="107"/>
      <c r="J114" s="108"/>
    </row>
    <row r="115" spans="1:10" ht="36" customHeight="1" x14ac:dyDescent="0.25">
      <c r="A115" s="7" t="s">
        <v>113</v>
      </c>
      <c r="B115" s="103" t="s">
        <v>197</v>
      </c>
      <c r="C115" s="104"/>
      <c r="D115" s="104"/>
      <c r="E115" s="105"/>
      <c r="F115" s="106">
        <v>72000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198</v>
      </c>
      <c r="C116" s="104"/>
      <c r="D116" s="104"/>
      <c r="E116" s="105"/>
      <c r="F116" s="106">
        <v>208080</v>
      </c>
      <c r="G116" s="107"/>
      <c r="H116" s="107"/>
      <c r="I116" s="107"/>
      <c r="J116" s="108"/>
    </row>
    <row r="117" spans="1:10" ht="36" customHeight="1" x14ac:dyDescent="0.25">
      <c r="A117" s="7" t="s">
        <v>113</v>
      </c>
      <c r="B117" s="103" t="s">
        <v>199</v>
      </c>
      <c r="C117" s="104"/>
      <c r="D117" s="104"/>
      <c r="E117" s="105"/>
      <c r="F117" s="106">
        <v>114480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32" t="s">
        <v>200</v>
      </c>
      <c r="C118" s="133"/>
      <c r="D118" s="133"/>
      <c r="E118" s="134"/>
      <c r="F118" s="106">
        <v>137376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201</v>
      </c>
      <c r="C119" s="104"/>
      <c r="D119" s="104"/>
      <c r="E119" s="105"/>
      <c r="F119" s="106">
        <v>134640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103" t="s">
        <v>202</v>
      </c>
      <c r="C120" s="104"/>
      <c r="D120" s="104"/>
      <c r="E120" s="105"/>
      <c r="F120" s="106">
        <v>124560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203</v>
      </c>
      <c r="C121" s="104"/>
      <c r="D121" s="104"/>
      <c r="E121" s="105"/>
      <c r="F121" s="106">
        <v>250560</v>
      </c>
      <c r="G121" s="107"/>
      <c r="H121" s="107"/>
      <c r="I121" s="107"/>
      <c r="J121" s="108"/>
    </row>
    <row r="122" spans="1:10" ht="36" customHeight="1" x14ac:dyDescent="0.25">
      <c r="A122" s="7" t="s">
        <v>113</v>
      </c>
      <c r="B122" s="118" t="s">
        <v>204</v>
      </c>
      <c r="C122" s="119"/>
      <c r="D122" s="119"/>
      <c r="E122" s="120"/>
      <c r="F122" s="106">
        <v>5040</v>
      </c>
      <c r="G122" s="107"/>
      <c r="H122" s="107"/>
      <c r="I122" s="107"/>
      <c r="J122" s="108"/>
    </row>
    <row r="123" spans="1:10" ht="36" customHeight="1" thickBot="1" x14ac:dyDescent="0.3">
      <c r="A123" s="7" t="s">
        <v>113</v>
      </c>
      <c r="B123" s="103" t="s">
        <v>206</v>
      </c>
      <c r="C123" s="104"/>
      <c r="D123" s="104"/>
      <c r="E123" s="105"/>
      <c r="F123" s="106">
        <v>107280</v>
      </c>
      <c r="G123" s="107"/>
      <c r="H123" s="107"/>
      <c r="I123" s="107"/>
      <c r="J123" s="108"/>
    </row>
    <row r="124" spans="1:10" ht="22.5" customHeight="1" x14ac:dyDescent="0.25">
      <c r="A124" s="7" t="s">
        <v>111</v>
      </c>
      <c r="B124" s="88" t="s">
        <v>208</v>
      </c>
      <c r="C124" s="89"/>
      <c r="D124" s="89"/>
      <c r="E124" s="89"/>
      <c r="F124" s="89"/>
      <c r="G124" s="89"/>
      <c r="H124" s="89"/>
      <c r="I124" s="89"/>
      <c r="J124" s="90"/>
    </row>
    <row r="125" spans="1:10" ht="36" customHeight="1" thickBot="1" x14ac:dyDescent="0.3">
      <c r="A125" s="7"/>
      <c r="B125" s="140" t="s">
        <v>191</v>
      </c>
      <c r="C125" s="141"/>
      <c r="D125" s="141"/>
      <c r="E125" s="142"/>
      <c r="F125" s="106">
        <v>40</v>
      </c>
      <c r="G125" s="107"/>
      <c r="H125" s="107"/>
      <c r="I125" s="107"/>
      <c r="J125" s="108"/>
    </row>
    <row r="126" spans="1:10" ht="36" customHeight="1" thickBot="1" x14ac:dyDescent="0.3">
      <c r="A126" s="7"/>
      <c r="B126" s="112" t="s">
        <v>212</v>
      </c>
      <c r="C126" s="113"/>
      <c r="D126" s="113"/>
      <c r="E126" s="114"/>
      <c r="F126" s="277"/>
      <c r="G126" s="278"/>
      <c r="H126" s="278"/>
      <c r="I126" s="278"/>
      <c r="J126" s="279"/>
    </row>
    <row r="127" spans="1:10" ht="36" customHeight="1" x14ac:dyDescent="0.25">
      <c r="A127" s="7" t="s">
        <v>111</v>
      </c>
      <c r="B127" s="103" t="s">
        <v>275</v>
      </c>
      <c r="C127" s="104"/>
      <c r="D127" s="104"/>
      <c r="E127" s="105"/>
      <c r="F127" s="106">
        <v>58140</v>
      </c>
      <c r="G127" s="107"/>
      <c r="H127" s="107"/>
      <c r="I127" s="107"/>
      <c r="J127" s="108"/>
    </row>
    <row r="128" spans="1:10" ht="36" customHeight="1" x14ac:dyDescent="0.25">
      <c r="A128" s="7" t="s">
        <v>111</v>
      </c>
      <c r="B128" s="103" t="s">
        <v>214</v>
      </c>
      <c r="C128" s="104"/>
      <c r="D128" s="104"/>
      <c r="E128" s="105"/>
      <c r="F128" s="106">
        <v>67140</v>
      </c>
      <c r="G128" s="107"/>
      <c r="H128" s="107"/>
      <c r="I128" s="107"/>
      <c r="J128" s="108"/>
    </row>
    <row r="129" spans="1:10" ht="36" customHeight="1" x14ac:dyDescent="0.25">
      <c r="A129" s="7" t="s">
        <v>111</v>
      </c>
      <c r="B129" s="103" t="s">
        <v>215</v>
      </c>
      <c r="C129" s="104"/>
      <c r="D129" s="104"/>
      <c r="E129" s="105"/>
      <c r="F129" s="106">
        <v>43740</v>
      </c>
      <c r="G129" s="107"/>
      <c r="H129" s="107"/>
      <c r="I129" s="107"/>
      <c r="J129" s="108"/>
    </row>
    <row r="130" spans="1:10" ht="36" customHeight="1" x14ac:dyDescent="0.25">
      <c r="A130" s="7" t="s">
        <v>113</v>
      </c>
      <c r="B130" s="103" t="s">
        <v>292</v>
      </c>
      <c r="C130" s="104"/>
      <c r="D130" s="104"/>
      <c r="E130" s="105"/>
      <c r="F130" s="106">
        <v>82080</v>
      </c>
      <c r="G130" s="107"/>
      <c r="H130" s="107"/>
      <c r="I130" s="107"/>
      <c r="J130" s="108"/>
    </row>
    <row r="131" spans="1:10" ht="36" customHeight="1" x14ac:dyDescent="0.25">
      <c r="A131" s="7" t="s">
        <v>113</v>
      </c>
      <c r="B131" s="103" t="s">
        <v>217</v>
      </c>
      <c r="C131" s="104"/>
      <c r="D131" s="104"/>
      <c r="E131" s="105"/>
      <c r="F131" s="106">
        <v>94320</v>
      </c>
      <c r="G131" s="107"/>
      <c r="H131" s="107"/>
      <c r="I131" s="107"/>
      <c r="J131" s="108"/>
    </row>
    <row r="132" spans="1:10" ht="36" customHeight="1" x14ac:dyDescent="0.25">
      <c r="A132" s="7" t="s">
        <v>113</v>
      </c>
      <c r="B132" s="103" t="s">
        <v>218</v>
      </c>
      <c r="C132" s="104"/>
      <c r="D132" s="104"/>
      <c r="E132" s="105"/>
      <c r="F132" s="106">
        <v>61920</v>
      </c>
      <c r="G132" s="107"/>
      <c r="H132" s="107"/>
      <c r="I132" s="107"/>
      <c r="J132" s="108"/>
    </row>
    <row r="133" spans="1:10" ht="36" customHeight="1" thickBot="1" x14ac:dyDescent="0.3">
      <c r="A133" s="7"/>
      <c r="B133" s="103" t="s">
        <v>219</v>
      </c>
      <c r="C133" s="104"/>
      <c r="D133" s="104"/>
      <c r="E133" s="105"/>
      <c r="F133" s="106">
        <v>67140</v>
      </c>
      <c r="G133" s="107"/>
      <c r="H133" s="107"/>
      <c r="I133" s="107"/>
      <c r="J133" s="108"/>
    </row>
    <row r="134" spans="1:10" ht="54" customHeight="1" thickBot="1" x14ac:dyDescent="0.3">
      <c r="A134" s="7"/>
      <c r="B134" s="198" t="s">
        <v>220</v>
      </c>
      <c r="C134" s="199"/>
      <c r="D134" s="199"/>
      <c r="E134" s="200"/>
      <c r="F134" s="126"/>
      <c r="G134" s="127"/>
      <c r="H134" s="127"/>
      <c r="I134" s="127"/>
      <c r="J134" s="128"/>
    </row>
    <row r="135" spans="1:10" ht="36" customHeight="1" x14ac:dyDescent="0.25">
      <c r="A135" s="7"/>
      <c r="B135" s="103" t="s">
        <v>221</v>
      </c>
      <c r="C135" s="104"/>
      <c r="D135" s="104"/>
      <c r="E135" s="105"/>
      <c r="F135" s="106">
        <v>45540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222</v>
      </c>
      <c r="C136" s="104"/>
      <c r="D136" s="104"/>
      <c r="E136" s="105"/>
      <c r="F136" s="106">
        <v>92340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223</v>
      </c>
      <c r="C137" s="104"/>
      <c r="D137" s="104"/>
      <c r="E137" s="105"/>
      <c r="F137" s="106">
        <v>110340</v>
      </c>
      <c r="G137" s="107"/>
      <c r="H137" s="107"/>
      <c r="I137" s="107"/>
      <c r="J137" s="108"/>
    </row>
    <row r="138" spans="1:10" ht="36" customHeight="1" x14ac:dyDescent="0.25">
      <c r="A138" s="7"/>
      <c r="B138" s="103" t="s">
        <v>224</v>
      </c>
      <c r="C138" s="104"/>
      <c r="D138" s="104"/>
      <c r="E138" s="105"/>
      <c r="F138" s="106">
        <v>1080</v>
      </c>
      <c r="G138" s="107"/>
      <c r="H138" s="107"/>
      <c r="I138" s="107"/>
      <c r="J138" s="108"/>
    </row>
    <row r="139" spans="1:10" ht="36" customHeight="1" x14ac:dyDescent="0.25">
      <c r="A139" s="7"/>
      <c r="B139" s="103" t="s">
        <v>225</v>
      </c>
      <c r="C139" s="104"/>
      <c r="D139" s="104"/>
      <c r="E139" s="105"/>
      <c r="F139" s="106">
        <v>63540</v>
      </c>
      <c r="G139" s="107"/>
      <c r="H139" s="107"/>
      <c r="I139" s="107"/>
      <c r="J139" s="108"/>
    </row>
    <row r="140" spans="1:10" ht="36" customHeight="1" x14ac:dyDescent="0.25">
      <c r="A140" s="7"/>
      <c r="B140" s="103" t="s">
        <v>226</v>
      </c>
      <c r="C140" s="104"/>
      <c r="D140" s="104"/>
      <c r="E140" s="105"/>
      <c r="F140" s="106">
        <v>131940</v>
      </c>
      <c r="G140" s="107"/>
      <c r="H140" s="107"/>
      <c r="I140" s="107"/>
      <c r="J140" s="108"/>
    </row>
    <row r="141" spans="1:10" ht="36" customHeight="1" x14ac:dyDescent="0.25">
      <c r="A141" s="7"/>
      <c r="B141" s="103" t="s">
        <v>227</v>
      </c>
      <c r="C141" s="104"/>
      <c r="D141" s="104"/>
      <c r="E141" s="105"/>
      <c r="F141" s="106">
        <v>158940</v>
      </c>
      <c r="G141" s="107"/>
      <c r="H141" s="107"/>
      <c r="I141" s="107"/>
      <c r="J141" s="108"/>
    </row>
    <row r="142" spans="1:10" ht="36" customHeight="1" thickBot="1" x14ac:dyDescent="0.3">
      <c r="A142" s="7"/>
      <c r="B142" s="103" t="s">
        <v>228</v>
      </c>
      <c r="C142" s="104"/>
      <c r="D142" s="104"/>
      <c r="E142" s="105"/>
      <c r="F142" s="106">
        <v>1800</v>
      </c>
      <c r="G142" s="107"/>
      <c r="H142" s="107"/>
      <c r="I142" s="107"/>
      <c r="J142" s="108"/>
    </row>
    <row r="143" spans="1:10" ht="36" customHeight="1" x14ac:dyDescent="0.25">
      <c r="A143" s="7"/>
      <c r="B143" s="304" t="s">
        <v>208</v>
      </c>
      <c r="C143" s="305"/>
      <c r="D143" s="305"/>
      <c r="E143" s="305"/>
      <c r="F143" s="305"/>
      <c r="G143" s="305"/>
      <c r="H143" s="305"/>
      <c r="I143" s="305"/>
      <c r="J143" s="306"/>
    </row>
    <row r="144" spans="1:10" ht="36" customHeight="1" thickBot="1" x14ac:dyDescent="0.3">
      <c r="A144" s="7"/>
      <c r="B144" s="329" t="s">
        <v>229</v>
      </c>
      <c r="C144" s="329"/>
      <c r="D144" s="329"/>
      <c r="E144" s="329"/>
      <c r="F144" s="318">
        <v>150</v>
      </c>
      <c r="G144" s="318"/>
      <c r="H144" s="318"/>
      <c r="I144" s="318"/>
      <c r="J144" s="319"/>
    </row>
    <row r="145" spans="1:10" ht="24" customHeight="1" thickBot="1" x14ac:dyDescent="0.3">
      <c r="A145" s="7"/>
      <c r="B145" s="97"/>
      <c r="C145" s="98"/>
      <c r="D145" s="98"/>
      <c r="E145" s="99"/>
      <c r="F145" s="100"/>
      <c r="G145" s="101"/>
      <c r="H145" s="101"/>
      <c r="I145" s="101"/>
      <c r="J145" s="102"/>
    </row>
    <row r="146" spans="1:10" ht="18" customHeight="1" x14ac:dyDescent="0.25">
      <c r="A146" s="7"/>
      <c r="B146" s="27"/>
      <c r="C146" s="28"/>
      <c r="D146" s="28"/>
      <c r="E146" s="28"/>
      <c r="F146" s="29"/>
      <c r="G146" s="29"/>
      <c r="H146" s="29"/>
      <c r="I146" s="29"/>
      <c r="J146" s="29"/>
    </row>
    <row r="147" spans="1:10" ht="67.5" customHeight="1" x14ac:dyDescent="0.25">
      <c r="A147" s="7"/>
      <c r="B147" s="85" t="s">
        <v>297</v>
      </c>
      <c r="C147" s="85"/>
      <c r="D147" s="85"/>
      <c r="E147" s="85"/>
      <c r="F147" s="85"/>
      <c r="G147" s="85"/>
      <c r="H147" s="85"/>
      <c r="I147" s="85"/>
      <c r="J147" s="85"/>
    </row>
    <row r="148" spans="1:10" ht="27" customHeight="1" x14ac:dyDescent="0.25">
      <c r="A148" s="7" t="s">
        <v>113</v>
      </c>
      <c r="B148" s="86" t="s">
        <v>232</v>
      </c>
      <c r="C148" s="86"/>
      <c r="D148" s="86"/>
      <c r="E148" s="86"/>
      <c r="F148" s="86"/>
      <c r="G148" s="86"/>
      <c r="H148" s="86"/>
      <c r="I148" s="86"/>
      <c r="J148" s="86"/>
    </row>
    <row r="149" spans="1:10" s="37" customFormat="1" ht="20.100000000000001" customHeight="1" x14ac:dyDescent="0.25">
      <c r="B149" s="55"/>
      <c r="F149" s="56"/>
      <c r="G149" s="56"/>
      <c r="H149" s="56"/>
      <c r="I149" s="56"/>
      <c r="J149" s="56"/>
    </row>
    <row r="150" spans="1:10" s="48" customFormat="1" ht="36" customHeight="1" thickBot="1" x14ac:dyDescent="0.3">
      <c r="B150" s="340" t="s">
        <v>298</v>
      </c>
      <c r="C150" s="340"/>
      <c r="D150" s="340"/>
      <c r="E150" s="340"/>
      <c r="F150" s="340"/>
      <c r="G150" s="340"/>
      <c r="H150" s="340"/>
      <c r="I150" s="340"/>
    </row>
    <row r="151" spans="1:10" s="32" customFormat="1" ht="36" customHeight="1" thickBot="1" x14ac:dyDescent="0.3">
      <c r="B151" s="341" t="s">
        <v>299</v>
      </c>
      <c r="C151" s="342"/>
      <c r="D151" s="342"/>
      <c r="E151" s="342"/>
      <c r="F151" s="342"/>
      <c r="G151" s="342"/>
      <c r="H151" s="342"/>
      <c r="I151" s="343"/>
    </row>
    <row r="152" spans="1:10" ht="79.5" customHeight="1" thickBot="1" x14ac:dyDescent="0.3">
      <c r="B152" s="404" t="s">
        <v>300</v>
      </c>
      <c r="C152" s="405"/>
      <c r="D152" s="406" t="s">
        <v>301</v>
      </c>
      <c r="E152" s="407"/>
      <c r="F152" s="408"/>
      <c r="G152" s="347" t="s">
        <v>302</v>
      </c>
      <c r="H152" s="347"/>
      <c r="I152" s="348"/>
      <c r="J152" s="8"/>
    </row>
    <row r="153" spans="1:10" ht="36" customHeight="1" x14ac:dyDescent="0.25">
      <c r="B153" s="330" t="s">
        <v>303</v>
      </c>
      <c r="C153" s="331"/>
      <c r="D153" s="332" t="s">
        <v>304</v>
      </c>
      <c r="E153" s="332"/>
      <c r="F153" s="332"/>
      <c r="G153" s="334">
        <v>2190</v>
      </c>
      <c r="H153" s="332"/>
      <c r="I153" s="335"/>
      <c r="J153" s="8"/>
    </row>
    <row r="154" spans="1:10" ht="36" customHeight="1" x14ac:dyDescent="0.25">
      <c r="B154" s="336" t="s">
        <v>305</v>
      </c>
      <c r="C154" s="337"/>
      <c r="D154" s="333"/>
      <c r="E154" s="333"/>
      <c r="F154" s="333"/>
      <c r="G154" s="338">
        <v>1590</v>
      </c>
      <c r="H154" s="333"/>
      <c r="I154" s="339"/>
      <c r="J154" s="8"/>
    </row>
    <row r="155" spans="1:10" ht="36" customHeight="1" x14ac:dyDescent="0.25">
      <c r="B155" s="336" t="s">
        <v>306</v>
      </c>
      <c r="C155" s="337"/>
      <c r="D155" s="333"/>
      <c r="E155" s="333"/>
      <c r="F155" s="333"/>
      <c r="G155" s="338">
        <v>1440</v>
      </c>
      <c r="H155" s="333"/>
      <c r="I155" s="339"/>
      <c r="J155" s="8"/>
    </row>
    <row r="156" spans="1:10" ht="54" customHeight="1" x14ac:dyDescent="0.25">
      <c r="B156" s="336" t="s">
        <v>307</v>
      </c>
      <c r="C156" s="337"/>
      <c r="D156" s="333"/>
      <c r="E156" s="333"/>
      <c r="F156" s="333"/>
      <c r="G156" s="338">
        <v>1290</v>
      </c>
      <c r="H156" s="333"/>
      <c r="I156" s="339"/>
      <c r="J156" s="8"/>
    </row>
    <row r="157" spans="1:10" ht="28.5" customHeight="1" x14ac:dyDescent="0.25">
      <c r="B157" s="49"/>
      <c r="C157" s="49"/>
      <c r="D157" s="50"/>
      <c r="E157" s="50"/>
      <c r="F157" s="50"/>
      <c r="G157" s="51"/>
      <c r="H157" s="50"/>
      <c r="I157" s="50"/>
      <c r="J157" s="8"/>
    </row>
    <row r="158" spans="1:10" ht="40.5" customHeight="1" x14ac:dyDescent="0.25">
      <c r="A158" s="7"/>
      <c r="B158" s="87" t="s">
        <v>233</v>
      </c>
      <c r="C158" s="87"/>
      <c r="D158" s="87"/>
      <c r="E158" s="87"/>
      <c r="F158" s="87"/>
      <c r="G158" s="87"/>
      <c r="H158" s="87"/>
      <c r="I158" s="87"/>
      <c r="J158" s="87"/>
    </row>
    <row r="159" spans="1:10" ht="18" customHeight="1" x14ac:dyDescent="0.25">
      <c r="A159" s="7"/>
    </row>
  </sheetData>
  <sheetProtection selectLockedCells="1" selectUnlockedCells="1"/>
  <mergeCells count="294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F86:J86"/>
    <mergeCell ref="B87:J87"/>
    <mergeCell ref="B81:E81"/>
    <mergeCell ref="F81:J81"/>
    <mergeCell ref="B82:E82"/>
    <mergeCell ref="F82:J82"/>
    <mergeCell ref="B83:E83"/>
    <mergeCell ref="F83:J83"/>
    <mergeCell ref="B91:E91"/>
    <mergeCell ref="F91:J91"/>
    <mergeCell ref="B92:E92"/>
    <mergeCell ref="F92:J92"/>
    <mergeCell ref="B93:E93"/>
    <mergeCell ref="F93:J93"/>
    <mergeCell ref="B88:E88"/>
    <mergeCell ref="F88:J88"/>
    <mergeCell ref="B89:E89"/>
    <mergeCell ref="F89:J89"/>
    <mergeCell ref="B90:E90"/>
    <mergeCell ref="F90:J90"/>
    <mergeCell ref="B97:E97"/>
    <mergeCell ref="F97:J97"/>
    <mergeCell ref="B98:E98"/>
    <mergeCell ref="F98:J98"/>
    <mergeCell ref="B99:E99"/>
    <mergeCell ref="F99:J99"/>
    <mergeCell ref="B94:E94"/>
    <mergeCell ref="F94:J94"/>
    <mergeCell ref="B95:E95"/>
    <mergeCell ref="F95:J95"/>
    <mergeCell ref="B96:E96"/>
    <mergeCell ref="F96:J96"/>
    <mergeCell ref="B103:E103"/>
    <mergeCell ref="F103:J103"/>
    <mergeCell ref="B104:E104"/>
    <mergeCell ref="F104:J104"/>
    <mergeCell ref="B105:E105"/>
    <mergeCell ref="F105:J105"/>
    <mergeCell ref="B100:E100"/>
    <mergeCell ref="F100:J100"/>
    <mergeCell ref="B101:E101"/>
    <mergeCell ref="F101:J101"/>
    <mergeCell ref="B102:E102"/>
    <mergeCell ref="F102:J102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21:E121"/>
    <mergeCell ref="F121:J121"/>
    <mergeCell ref="B122:E122"/>
    <mergeCell ref="F122:J122"/>
    <mergeCell ref="B123:E123"/>
    <mergeCell ref="F123:J123"/>
    <mergeCell ref="B118:E118"/>
    <mergeCell ref="F118:J118"/>
    <mergeCell ref="B119:E119"/>
    <mergeCell ref="F119:J119"/>
    <mergeCell ref="B120:E120"/>
    <mergeCell ref="F120:J120"/>
    <mergeCell ref="B128:E128"/>
    <mergeCell ref="F128:J128"/>
    <mergeCell ref="B129:E129"/>
    <mergeCell ref="F129:J129"/>
    <mergeCell ref="B130:E130"/>
    <mergeCell ref="F130:J130"/>
    <mergeCell ref="B124:J124"/>
    <mergeCell ref="B125:E125"/>
    <mergeCell ref="F125:J125"/>
    <mergeCell ref="B126:E126"/>
    <mergeCell ref="F126:J126"/>
    <mergeCell ref="B127:E127"/>
    <mergeCell ref="F127:J127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48:J148"/>
    <mergeCell ref="B150:I150"/>
    <mergeCell ref="B151:I151"/>
    <mergeCell ref="B152:C152"/>
    <mergeCell ref="D152:F152"/>
    <mergeCell ref="G152:I152"/>
    <mergeCell ref="B143:J143"/>
    <mergeCell ref="B144:E144"/>
    <mergeCell ref="F144:J144"/>
    <mergeCell ref="B145:E145"/>
    <mergeCell ref="F145:J145"/>
    <mergeCell ref="B147:J147"/>
    <mergeCell ref="B158:J158"/>
    <mergeCell ref="B153:C153"/>
    <mergeCell ref="D153:F156"/>
    <mergeCell ref="G153:I153"/>
    <mergeCell ref="B154:C154"/>
    <mergeCell ref="G154:I154"/>
    <mergeCell ref="B155:C155"/>
    <mergeCell ref="G155:I155"/>
    <mergeCell ref="B156:C156"/>
    <mergeCell ref="G156:I15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9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62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28512</v>
      </c>
      <c r="G8" s="16">
        <f>H8*1.1</f>
        <v>26136.000000000004</v>
      </c>
      <c r="H8" s="16">
        <v>23760</v>
      </c>
      <c r="I8" s="16">
        <f>H8*0.75</f>
        <v>17820</v>
      </c>
      <c r="J8" s="16">
        <f>H8*0.5</f>
        <v>11880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40608</v>
      </c>
      <c r="G9" s="18">
        <f>H9*1.1</f>
        <v>37224</v>
      </c>
      <c r="H9" s="18">
        <v>33840</v>
      </c>
      <c r="I9" s="18">
        <f>H9*0.75</f>
        <v>25380</v>
      </c>
      <c r="J9" s="18">
        <f>H9*0.5</f>
        <v>16920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6480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9360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1080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1512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4320 до 45360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4320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6480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8640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10800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12960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15120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17280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19440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21600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23760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25920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28080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30240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32400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34560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36720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38880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41040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43200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45360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6480 до 47520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7920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12240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6480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8640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10800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12960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15120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17280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19440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21600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23760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25920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28080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30240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32400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34560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36720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38880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41040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43200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45360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47520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1800 до 34200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3600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8640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2520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34200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6840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20520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1800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1800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3600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5400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24120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3600 до 28800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15840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1584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3960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18000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23040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7200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18000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21600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5760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5760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10800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18000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3600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11880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7200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28800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5760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3600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18090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30060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25200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32400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10080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25200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30240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8640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8640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15120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5040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40320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8640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7776</v>
      </c>
      <c r="G113" s="42">
        <f>H113*1.1</f>
        <v>7128.0000000000009</v>
      </c>
      <c r="H113" s="42">
        <v>6480</v>
      </c>
      <c r="I113" s="42">
        <f>H113*0.75</f>
        <v>4860</v>
      </c>
      <c r="J113" s="43">
        <f>H113*0.5</f>
        <v>3240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5400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9000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11232</v>
      </c>
      <c r="G116" s="42">
        <f>H116*1.1</f>
        <v>10296</v>
      </c>
      <c r="H116" s="42">
        <v>9360</v>
      </c>
      <c r="I116" s="42">
        <f>H116*0.75</f>
        <v>7020</v>
      </c>
      <c r="J116" s="43">
        <f>H116*0.5</f>
        <v>4680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7920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12960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106">
        <v>6030</v>
      </c>
      <c r="G119" s="107"/>
      <c r="H119" s="107"/>
      <c r="I119" s="107"/>
      <c r="J119" s="108"/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15840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31680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39600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792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20520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39600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54000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1080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8.140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63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276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45489.599999999999</v>
      </c>
      <c r="G8" s="16">
        <f>H8*1.1</f>
        <v>41698.800000000003</v>
      </c>
      <c r="H8" s="16">
        <v>37908</v>
      </c>
      <c r="I8" s="16">
        <f>H8*0.75</f>
        <v>28431</v>
      </c>
      <c r="J8" s="16">
        <f>H8*0.5</f>
        <v>18954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63936</v>
      </c>
      <c r="G9" s="18">
        <f>H9*1.1</f>
        <v>58608.000000000007</v>
      </c>
      <c r="H9" s="18">
        <v>53280</v>
      </c>
      <c r="I9" s="18">
        <f>H9*0.75</f>
        <v>39960</v>
      </c>
      <c r="J9" s="18">
        <f>H9*0.5</f>
        <v>26640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11196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15840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1188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1728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12888 до 257760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12888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25776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38664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51552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64440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77328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90216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103104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115992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128880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141768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154656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167544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180432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193320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206208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219096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231984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244872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257760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6840 до 277092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6840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13716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32220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45108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57996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70884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83772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96660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109548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122436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135324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148212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161100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173988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186876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199764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212652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225540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238428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251316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264204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277092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2250 до 48240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7956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28800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3402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48240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9612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29070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2250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2250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4500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6750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32364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3636 до 85788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68040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6804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17010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50274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61920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70506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50310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60372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53784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53784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84978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30600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3636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18072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14526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85788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49446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7956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30528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30060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70560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87120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99360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70560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84672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75600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75600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119520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5760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120240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69840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33609.599999999999</v>
      </c>
      <c r="G113" s="42">
        <f>H113*1.1</f>
        <v>30808.800000000003</v>
      </c>
      <c r="H113" s="42">
        <v>28008</v>
      </c>
      <c r="I113" s="42">
        <f>H113*0.75</f>
        <v>21006</v>
      </c>
      <c r="J113" s="43">
        <f>H113*0.5</f>
        <v>14004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28008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25218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47520</v>
      </c>
      <c r="G116" s="42">
        <f>H116*1.1</f>
        <v>43560</v>
      </c>
      <c r="H116" s="42">
        <v>39600</v>
      </c>
      <c r="I116" s="42">
        <f>H116*0.75</f>
        <v>29700</v>
      </c>
      <c r="J116" s="43">
        <f>H116*0.5</f>
        <v>19800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39600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36000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106">
        <v>41220</v>
      </c>
      <c r="G119" s="107"/>
      <c r="H119" s="107"/>
      <c r="I119" s="107"/>
      <c r="J119" s="108"/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63738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127494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159858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2250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95904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191232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238968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3438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0.855468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64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22464</v>
      </c>
      <c r="G8" s="16">
        <f>H8*1.1</f>
        <v>20592</v>
      </c>
      <c r="H8" s="16">
        <v>18720</v>
      </c>
      <c r="I8" s="16">
        <f>H8*0.75</f>
        <v>14040</v>
      </c>
      <c r="J8" s="16">
        <f>H8*0.5</f>
        <v>9360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31968</v>
      </c>
      <c r="G9" s="18">
        <f>H9*1.1</f>
        <v>29304.000000000004</v>
      </c>
      <c r="H9" s="18">
        <v>26640</v>
      </c>
      <c r="I9" s="18">
        <f>H9*0.75</f>
        <v>19980</v>
      </c>
      <c r="J9" s="18">
        <f>H9*0.5</f>
        <v>13320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6372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9360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756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1080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3240 до 64800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3240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6480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9720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12960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16200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19440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22680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25920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29160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32400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35640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38880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42120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45360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48600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51840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55080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58320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61560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64800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5328 до 69660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5328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8136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8100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11340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14580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17820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21060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24300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27540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30780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34020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37260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40500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43740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46980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50220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53460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56700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59940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63180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66420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69660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24120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3600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7200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1440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24120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6048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18072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20880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3024 до 30240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9072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907.19999999999993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2268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18000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6048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22680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21600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30240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13104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8856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26928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7200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10620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7092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26928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18072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3600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12060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25200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8640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32400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30240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36288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18720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12960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38160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38160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25920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8640</v>
      </c>
      <c r="G113" s="42">
        <f>H113*1.1</f>
        <v>7920.0000000000009</v>
      </c>
      <c r="H113" s="42">
        <v>7200</v>
      </c>
      <c r="I113" s="42">
        <f>H113*0.75</f>
        <v>5400</v>
      </c>
      <c r="J113" s="43">
        <f>H113*0.5</f>
        <v>3600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7200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14868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12096</v>
      </c>
      <c r="G116" s="42">
        <f>H116*1.1</f>
        <v>11088</v>
      </c>
      <c r="H116" s="42">
        <v>10080</v>
      </c>
      <c r="I116" s="42">
        <f>H116*0.75</f>
        <v>7560</v>
      </c>
      <c r="J116" s="43">
        <f>H116*0.5</f>
        <v>5040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10080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20880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38"/>
      <c r="F119" s="26">
        <f>H119*1.2</f>
        <v>8640</v>
      </c>
      <c r="G119" s="26">
        <f>H119*1.1</f>
        <v>7920.0000000000009</v>
      </c>
      <c r="H119" s="26">
        <v>7200</v>
      </c>
      <c r="I119" s="26">
        <f>H119*0.75</f>
        <v>5400</v>
      </c>
      <c r="J119" s="26">
        <f>H119*0.5</f>
        <v>3600</v>
      </c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18072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36108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45360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27252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54180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67608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1080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2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65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263</v>
      </c>
      <c r="C3" s="175"/>
      <c r="D3" s="175"/>
      <c r="E3" s="175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18230.399999999998</v>
      </c>
      <c r="G8" s="16">
        <f>H8*1.1</f>
        <v>16711.2</v>
      </c>
      <c r="H8" s="16">
        <v>15192</v>
      </c>
      <c r="I8" s="16">
        <f>H8*0.75</f>
        <v>11394</v>
      </c>
      <c r="J8" s="16">
        <f>H8*0.5</f>
        <v>7596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25920</v>
      </c>
      <c r="G9" s="18">
        <f>H9*1.1</f>
        <v>23760.000000000004</v>
      </c>
      <c r="H9" s="18">
        <v>21600</v>
      </c>
      <c r="I9" s="18">
        <f>H9*0.75</f>
        <v>16200</v>
      </c>
      <c r="J9" s="18">
        <f>H9*0.5</f>
        <v>10800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4320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6240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792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1152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5196 до 103920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5196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10392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15588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20784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25980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31176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36372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41568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46764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51960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57156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62352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67548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72744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77940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83136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88332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93528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98724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103920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5520 до 111714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5520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8640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12990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18186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23382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28578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33774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38970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44166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49362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54558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59754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64950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70146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75342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80538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85734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90930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96126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101322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106518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111714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1008 до 24240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2592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9120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1536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24240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4800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14400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1008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1008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2016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3024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17040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2160 до 17280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12000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1200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3192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6792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8640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7128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7680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9216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3240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2592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7776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7992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2160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7680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5040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17280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6480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2592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24000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20040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9600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12480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10080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11040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13248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4800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3840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11040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3360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24480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9120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12009.6</v>
      </c>
      <c r="G113" s="42">
        <f>H113*1.1</f>
        <v>11008.800000000001</v>
      </c>
      <c r="H113" s="42">
        <v>10008</v>
      </c>
      <c r="I113" s="42">
        <f>H113*0.75</f>
        <v>7506</v>
      </c>
      <c r="J113" s="43">
        <f>H113*0.5</f>
        <v>5004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9600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4896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17280</v>
      </c>
      <c r="G116" s="42">
        <f>H116*1.1</f>
        <v>15840.000000000002</v>
      </c>
      <c r="H116" s="42">
        <v>14400</v>
      </c>
      <c r="I116" s="42">
        <f>H116*0.75</f>
        <v>10800</v>
      </c>
      <c r="J116" s="43">
        <f>H116*0.5</f>
        <v>7200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13440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7200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38"/>
      <c r="F119" s="26">
        <f>H119*1.2</f>
        <v>16790.399999999998</v>
      </c>
      <c r="G119" s="26">
        <f>H119*1.1</f>
        <v>15391.2</v>
      </c>
      <c r="H119" s="26">
        <v>13992</v>
      </c>
      <c r="I119" s="26">
        <f>H119*0.75</f>
        <v>10494</v>
      </c>
      <c r="J119" s="26">
        <f>H119*0.5</f>
        <v>6996</v>
      </c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15456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31080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38976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552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23352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46536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58128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739.19999999999993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7"/>
  <sheetViews>
    <sheetView view="pageBreakPreview" topLeftCell="B1" zoomScale="65" zoomScaleNormal="60" zoomScaleSheetLayoutView="65" workbookViewId="0">
      <pane ySplit="4" topLeftCell="A8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43.42578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66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43200</v>
      </c>
      <c r="G8" s="16">
        <f>H8*1.1</f>
        <v>39600</v>
      </c>
      <c r="H8" s="16">
        <v>36000</v>
      </c>
      <c r="I8" s="16">
        <f>H8*0.75</f>
        <v>27000</v>
      </c>
      <c r="J8" s="16">
        <f>H8*0.5</f>
        <v>18000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60480</v>
      </c>
      <c r="G9" s="18">
        <f>H9*1.1</f>
        <v>55440.000000000007</v>
      </c>
      <c r="H9" s="18">
        <v>50400</v>
      </c>
      <c r="I9" s="18">
        <f>H9*0.75</f>
        <v>37800</v>
      </c>
      <c r="J9" s="18">
        <f>H9*0.5</f>
        <v>25200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9720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13680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1584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2232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"&amp;MIN($F$18:F47)&amp;" до "&amp;MAX($F$28:F47)</f>
        <v>Цена от 5760 до 172800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5760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11520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17280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23040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28800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34560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40320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46080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51840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57600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63360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69120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74880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80640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86400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92160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97920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103680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109440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139</v>
      </c>
      <c r="C37" s="138"/>
      <c r="D37" s="138"/>
      <c r="E37" s="105"/>
      <c r="F37" s="106">
        <v>115200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264</v>
      </c>
      <c r="C38" s="138"/>
      <c r="D38" s="138"/>
      <c r="E38" s="105"/>
      <c r="F38" s="106">
        <v>120960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265</v>
      </c>
      <c r="C39" s="138"/>
      <c r="D39" s="138"/>
      <c r="E39" s="105"/>
      <c r="F39" s="106">
        <v>126720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266</v>
      </c>
      <c r="C40" s="138"/>
      <c r="D40" s="138"/>
      <c r="E40" s="105"/>
      <c r="F40" s="106">
        <v>132480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267</v>
      </c>
      <c r="C41" s="138"/>
      <c r="D41" s="138"/>
      <c r="E41" s="105"/>
      <c r="F41" s="106">
        <v>138240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268</v>
      </c>
      <c r="C42" s="138"/>
      <c r="D42" s="138"/>
      <c r="E42" s="105"/>
      <c r="F42" s="106">
        <v>144000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269</v>
      </c>
      <c r="C43" s="138"/>
      <c r="D43" s="138"/>
      <c r="E43" s="105"/>
      <c r="F43" s="106">
        <v>149760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270</v>
      </c>
      <c r="C44" s="138"/>
      <c r="D44" s="138"/>
      <c r="E44" s="105"/>
      <c r="F44" s="106">
        <v>155520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271</v>
      </c>
      <c r="C45" s="138"/>
      <c r="D45" s="138"/>
      <c r="E45" s="105"/>
      <c r="F45" s="106">
        <v>161280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272</v>
      </c>
      <c r="C46" s="138"/>
      <c r="D46" s="138"/>
      <c r="E46" s="105"/>
      <c r="F46" s="106">
        <v>167040</v>
      </c>
      <c r="G46" s="107"/>
      <c r="H46" s="107"/>
      <c r="I46" s="107"/>
      <c r="J46" s="108"/>
    </row>
    <row r="47" spans="1:10" ht="36" customHeight="1" outlineLevel="1" thickBot="1" x14ac:dyDescent="0.3">
      <c r="A47" s="7"/>
      <c r="B47" s="140" t="s">
        <v>273</v>
      </c>
      <c r="C47" s="138"/>
      <c r="D47" s="138"/>
      <c r="E47" s="105"/>
      <c r="F47" s="106">
        <v>172800</v>
      </c>
      <c r="G47" s="107"/>
      <c r="H47" s="107"/>
      <c r="I47" s="107"/>
      <c r="J47" s="108"/>
    </row>
    <row r="48" spans="1:10" ht="36" customHeight="1" thickBot="1" x14ac:dyDescent="0.3">
      <c r="A48" s="7"/>
      <c r="B48" s="149" t="s">
        <v>140</v>
      </c>
      <c r="C48" s="150"/>
      <c r="D48" s="150"/>
      <c r="E48" s="151"/>
      <c r="F48" s="152" t="str">
        <f>"Цена от "&amp;MIN(F49:F70)&amp;" до "&amp;MAX(F49:F70)</f>
        <v>Цена от 11880 до 236160</v>
      </c>
      <c r="G48" s="153"/>
      <c r="H48" s="153"/>
      <c r="I48" s="153"/>
      <c r="J48" s="154"/>
    </row>
    <row r="49" spans="1:10" ht="36" customHeight="1" outlineLevel="1" x14ac:dyDescent="0.25">
      <c r="A49" s="7"/>
      <c r="B49" s="129" t="s">
        <v>141</v>
      </c>
      <c r="C49" s="155"/>
      <c r="D49" s="155"/>
      <c r="E49" s="156"/>
      <c r="F49" s="157">
        <v>11880</v>
      </c>
      <c r="G49" s="158"/>
      <c r="H49" s="158"/>
      <c r="I49" s="158"/>
      <c r="J49" s="159"/>
    </row>
    <row r="50" spans="1:10" ht="36" customHeight="1" outlineLevel="1" x14ac:dyDescent="0.25">
      <c r="A50" s="7"/>
      <c r="B50" s="140" t="s">
        <v>142</v>
      </c>
      <c r="C50" s="138"/>
      <c r="D50" s="138"/>
      <c r="E50" s="105"/>
      <c r="F50" s="106">
        <v>17640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143</v>
      </c>
      <c r="C51" s="138"/>
      <c r="D51" s="138"/>
      <c r="E51" s="105"/>
      <c r="F51" s="106">
        <v>17280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144</v>
      </c>
      <c r="C52" s="138"/>
      <c r="D52" s="138"/>
      <c r="E52" s="105"/>
      <c r="F52" s="106">
        <v>28800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145</v>
      </c>
      <c r="C53" s="138"/>
      <c r="D53" s="138"/>
      <c r="E53" s="105"/>
      <c r="F53" s="106">
        <v>40320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146</v>
      </c>
      <c r="C54" s="138"/>
      <c r="D54" s="138"/>
      <c r="E54" s="105"/>
      <c r="F54" s="106">
        <v>51840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147</v>
      </c>
      <c r="C55" s="138"/>
      <c r="D55" s="138"/>
      <c r="E55" s="105"/>
      <c r="F55" s="106">
        <v>63360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148</v>
      </c>
      <c r="C56" s="138"/>
      <c r="D56" s="138"/>
      <c r="E56" s="105"/>
      <c r="F56" s="106">
        <v>74880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149</v>
      </c>
      <c r="C57" s="138"/>
      <c r="D57" s="138"/>
      <c r="E57" s="105"/>
      <c r="F57" s="106">
        <v>86400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150</v>
      </c>
      <c r="C58" s="138"/>
      <c r="D58" s="138"/>
      <c r="E58" s="105"/>
      <c r="F58" s="106">
        <v>97920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151</v>
      </c>
      <c r="C59" s="138"/>
      <c r="D59" s="138"/>
      <c r="E59" s="105"/>
      <c r="F59" s="106">
        <v>109440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152</v>
      </c>
      <c r="C60" s="138"/>
      <c r="D60" s="138"/>
      <c r="E60" s="105"/>
      <c r="F60" s="106">
        <v>120960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153</v>
      </c>
      <c r="C61" s="138"/>
      <c r="D61" s="138"/>
      <c r="E61" s="105"/>
      <c r="F61" s="106">
        <v>132480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154</v>
      </c>
      <c r="C62" s="138"/>
      <c r="D62" s="138"/>
      <c r="E62" s="105"/>
      <c r="F62" s="106">
        <v>144000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155</v>
      </c>
      <c r="C63" s="138"/>
      <c r="D63" s="138"/>
      <c r="E63" s="105"/>
      <c r="F63" s="106">
        <v>155520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156</v>
      </c>
      <c r="C64" s="138"/>
      <c r="D64" s="138"/>
      <c r="E64" s="105"/>
      <c r="F64" s="106">
        <v>167040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157</v>
      </c>
      <c r="C65" s="138"/>
      <c r="D65" s="138"/>
      <c r="E65" s="105"/>
      <c r="F65" s="106">
        <v>178560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158</v>
      </c>
      <c r="C66" s="138"/>
      <c r="D66" s="138"/>
      <c r="E66" s="105"/>
      <c r="F66" s="106">
        <v>190080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159</v>
      </c>
      <c r="C67" s="138"/>
      <c r="D67" s="138"/>
      <c r="E67" s="105"/>
      <c r="F67" s="106">
        <v>201600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160</v>
      </c>
      <c r="C68" s="138"/>
      <c r="D68" s="138"/>
      <c r="E68" s="105"/>
      <c r="F68" s="106">
        <v>213120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161</v>
      </c>
      <c r="C69" s="138"/>
      <c r="D69" s="138"/>
      <c r="E69" s="105"/>
      <c r="F69" s="106">
        <v>224640</v>
      </c>
      <c r="G69" s="107"/>
      <c r="H69" s="107"/>
      <c r="I69" s="107"/>
      <c r="J69" s="108"/>
    </row>
    <row r="70" spans="1:10" ht="36" customHeight="1" outlineLevel="1" thickBot="1" x14ac:dyDescent="0.3">
      <c r="A70" s="7"/>
      <c r="B70" s="140" t="s">
        <v>162</v>
      </c>
      <c r="C70" s="138"/>
      <c r="D70" s="138"/>
      <c r="E70" s="105"/>
      <c r="F70" s="106">
        <v>236160</v>
      </c>
      <c r="G70" s="107"/>
      <c r="H70" s="107"/>
      <c r="I70" s="107"/>
      <c r="J70" s="108"/>
    </row>
    <row r="71" spans="1:10" ht="36" customHeight="1" thickBot="1" x14ac:dyDescent="0.3">
      <c r="A71" s="7"/>
      <c r="B71" s="149" t="s">
        <v>163</v>
      </c>
      <c r="C71" s="150"/>
      <c r="D71" s="150"/>
      <c r="E71" s="151"/>
      <c r="F71" s="152" t="str">
        <f>"Цена от "&amp;MIN(F72:F82)&amp;" до "&amp;MAX(F72:F82)</f>
        <v>Цена от 1944 до 93240</v>
      </c>
      <c r="G71" s="153"/>
      <c r="H71" s="153"/>
      <c r="I71" s="153"/>
      <c r="J71" s="154"/>
    </row>
    <row r="72" spans="1:10" ht="36" customHeight="1" x14ac:dyDescent="0.25">
      <c r="A72" s="7"/>
      <c r="B72" s="103" t="s">
        <v>164</v>
      </c>
      <c r="C72" s="104"/>
      <c r="D72" s="104"/>
      <c r="E72" s="105"/>
      <c r="F72" s="106">
        <v>5400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165</v>
      </c>
      <c r="C73" s="104"/>
      <c r="D73" s="104"/>
      <c r="E73" s="105"/>
      <c r="F73" s="106">
        <v>21600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237</v>
      </c>
      <c r="C74" s="104"/>
      <c r="D74" s="104"/>
      <c r="E74" s="105"/>
      <c r="F74" s="106">
        <v>3168</v>
      </c>
      <c r="G74" s="107"/>
      <c r="H74" s="107"/>
      <c r="I74" s="107"/>
      <c r="J74" s="108"/>
    </row>
    <row r="75" spans="1:10" ht="36" customHeight="1" x14ac:dyDescent="0.25">
      <c r="A75" s="7"/>
      <c r="B75" s="118" t="s">
        <v>167</v>
      </c>
      <c r="C75" s="119"/>
      <c r="D75" s="119"/>
      <c r="E75" s="120"/>
      <c r="F75" s="121">
        <v>93240</v>
      </c>
      <c r="G75" s="122"/>
      <c r="H75" s="122"/>
      <c r="I75" s="122"/>
      <c r="J75" s="123"/>
    </row>
    <row r="76" spans="1:10" ht="36" customHeight="1" x14ac:dyDescent="0.25">
      <c r="A76" s="7"/>
      <c r="B76" s="103" t="s">
        <v>168</v>
      </c>
      <c r="C76" s="104"/>
      <c r="D76" s="104"/>
      <c r="E76" s="105"/>
      <c r="F76" s="106">
        <v>11160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169</v>
      </c>
      <c r="C77" s="104"/>
      <c r="D77" s="104"/>
      <c r="E77" s="105"/>
      <c r="F77" s="106">
        <v>22320</v>
      </c>
      <c r="G77" s="107"/>
      <c r="H77" s="107"/>
      <c r="I77" s="107"/>
      <c r="J77" s="108"/>
    </row>
    <row r="78" spans="1:10" ht="36" customHeight="1" x14ac:dyDescent="0.25">
      <c r="A78" s="7"/>
      <c r="B78" s="103" t="s">
        <v>170</v>
      </c>
      <c r="C78" s="104"/>
      <c r="D78" s="104"/>
      <c r="E78" s="105"/>
      <c r="F78" s="106">
        <v>1944</v>
      </c>
      <c r="G78" s="107"/>
      <c r="H78" s="107"/>
      <c r="I78" s="107"/>
      <c r="J78" s="108"/>
    </row>
    <row r="79" spans="1:10" ht="36" customHeight="1" x14ac:dyDescent="0.25">
      <c r="A79" s="7"/>
      <c r="B79" s="103" t="s">
        <v>171</v>
      </c>
      <c r="C79" s="104"/>
      <c r="D79" s="104"/>
      <c r="E79" s="105"/>
      <c r="F79" s="106">
        <v>1944</v>
      </c>
      <c r="G79" s="107"/>
      <c r="H79" s="107"/>
      <c r="I79" s="107"/>
      <c r="J79" s="108"/>
    </row>
    <row r="80" spans="1:10" ht="36" customHeight="1" x14ac:dyDescent="0.25">
      <c r="A80" s="7"/>
      <c r="B80" s="103" t="s">
        <v>172</v>
      </c>
      <c r="C80" s="104"/>
      <c r="D80" s="104"/>
      <c r="E80" s="105"/>
      <c r="F80" s="106">
        <v>3888</v>
      </c>
      <c r="G80" s="107"/>
      <c r="H80" s="107"/>
      <c r="I80" s="107"/>
      <c r="J80" s="108"/>
    </row>
    <row r="81" spans="1:10" ht="36" customHeight="1" x14ac:dyDescent="0.25">
      <c r="A81" s="7"/>
      <c r="B81" s="103" t="s">
        <v>173</v>
      </c>
      <c r="C81" s="104"/>
      <c r="D81" s="104"/>
      <c r="E81" s="105"/>
      <c r="F81" s="106">
        <v>5832</v>
      </c>
      <c r="G81" s="107"/>
      <c r="H81" s="107"/>
      <c r="I81" s="107"/>
      <c r="J81" s="108"/>
    </row>
    <row r="82" spans="1:10" ht="36" customHeight="1" thickBot="1" x14ac:dyDescent="0.3">
      <c r="A82" s="7"/>
      <c r="B82" s="103" t="s">
        <v>174</v>
      </c>
      <c r="C82" s="104"/>
      <c r="D82" s="104"/>
      <c r="E82" s="105"/>
      <c r="F82" s="106">
        <v>36720</v>
      </c>
      <c r="G82" s="107"/>
      <c r="H82" s="107"/>
      <c r="I82" s="107"/>
      <c r="J82" s="108"/>
    </row>
    <row r="83" spans="1:10" ht="54" customHeight="1" thickBot="1" x14ac:dyDescent="0.3">
      <c r="A83" s="7"/>
      <c r="B83" s="256" t="s">
        <v>238</v>
      </c>
      <c r="C83" s="257"/>
      <c r="D83" s="257"/>
      <c r="E83" s="258"/>
      <c r="F83" s="277" t="str">
        <f>"Цена от "&amp;MIN(F85,F89:J90,H123,F91:J102)&amp;" до "&amp;MAX(F85,F89:J90,H123,F91:J102)</f>
        <v>Цена от 1584 до 149040</v>
      </c>
      <c r="G83" s="278"/>
      <c r="H83" s="278"/>
      <c r="I83" s="278"/>
      <c r="J83" s="279"/>
    </row>
    <row r="84" spans="1:10" ht="24" thickBot="1" x14ac:dyDescent="0.3">
      <c r="A84" s="7"/>
      <c r="B84" s="97"/>
      <c r="C84" s="98"/>
      <c r="D84" s="98"/>
      <c r="E84" s="99"/>
      <c r="F84" s="100"/>
      <c r="G84" s="101"/>
      <c r="H84" s="101"/>
      <c r="I84" s="101"/>
      <c r="J84" s="102"/>
    </row>
    <row r="85" spans="1:10" ht="36" customHeight="1" x14ac:dyDescent="0.25">
      <c r="A85" s="7"/>
      <c r="B85" s="103" t="s">
        <v>176</v>
      </c>
      <c r="C85" s="104"/>
      <c r="D85" s="104"/>
      <c r="E85" s="105"/>
      <c r="F85" s="106">
        <v>29700</v>
      </c>
      <c r="G85" s="107"/>
      <c r="H85" s="107"/>
      <c r="I85" s="107"/>
      <c r="J85" s="108"/>
    </row>
    <row r="86" spans="1:10" ht="36" customHeight="1" x14ac:dyDescent="0.25">
      <c r="A86" s="7"/>
      <c r="B86" s="132" t="s">
        <v>177</v>
      </c>
      <c r="C86" s="133"/>
      <c r="D86" s="133"/>
      <c r="E86" s="134"/>
      <c r="F86" s="135">
        <v>2970</v>
      </c>
      <c r="G86" s="136"/>
      <c r="H86" s="136"/>
      <c r="I86" s="136"/>
      <c r="J86" s="137"/>
    </row>
    <row r="87" spans="1:10" ht="36" customHeight="1" thickBot="1" x14ac:dyDescent="0.3">
      <c r="A87" s="7"/>
      <c r="B87" s="132" t="s">
        <v>178</v>
      </c>
      <c r="C87" s="133"/>
      <c r="D87" s="133"/>
      <c r="E87" s="134"/>
      <c r="F87" s="135">
        <v>7434</v>
      </c>
      <c r="G87" s="136"/>
      <c r="H87" s="136"/>
      <c r="I87" s="136"/>
      <c r="J87" s="137"/>
    </row>
    <row r="88" spans="1:10" ht="24" thickBot="1" x14ac:dyDescent="0.3">
      <c r="A88" s="7"/>
      <c r="B88" s="97"/>
      <c r="C88" s="98"/>
      <c r="D88" s="98"/>
      <c r="E88" s="99"/>
      <c r="F88" s="100"/>
      <c r="G88" s="101"/>
      <c r="H88" s="101"/>
      <c r="I88" s="101"/>
      <c r="J88" s="102"/>
    </row>
    <row r="89" spans="1:10" ht="36" customHeight="1" x14ac:dyDescent="0.25">
      <c r="A89" s="7" t="s">
        <v>111</v>
      </c>
      <c r="B89" s="118" t="s">
        <v>179</v>
      </c>
      <c r="C89" s="119"/>
      <c r="D89" s="119"/>
      <c r="E89" s="120"/>
      <c r="F89" s="121">
        <v>37080</v>
      </c>
      <c r="G89" s="122"/>
      <c r="H89" s="122"/>
      <c r="I89" s="122"/>
      <c r="J89" s="123"/>
    </row>
    <row r="90" spans="1:10" ht="36" customHeight="1" x14ac:dyDescent="0.25">
      <c r="A90" s="7" t="s">
        <v>111</v>
      </c>
      <c r="B90" s="140" t="s">
        <v>180</v>
      </c>
      <c r="C90" s="141"/>
      <c r="D90" s="141"/>
      <c r="E90" s="142"/>
      <c r="F90" s="106">
        <v>9540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03" t="s">
        <v>181</v>
      </c>
      <c r="C91" s="104"/>
      <c r="D91" s="104"/>
      <c r="E91" s="105"/>
      <c r="F91" s="106">
        <v>19080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182</v>
      </c>
      <c r="C92" s="104"/>
      <c r="D92" s="104"/>
      <c r="E92" s="105"/>
      <c r="F92" s="106">
        <v>37080</v>
      </c>
      <c r="G92" s="107"/>
      <c r="H92" s="107"/>
      <c r="I92" s="107"/>
      <c r="J92" s="108"/>
    </row>
    <row r="93" spans="1:10" ht="36" customHeight="1" x14ac:dyDescent="0.25">
      <c r="A93" s="7" t="s">
        <v>111</v>
      </c>
      <c r="B93" s="103" t="s">
        <v>183</v>
      </c>
      <c r="C93" s="104"/>
      <c r="D93" s="104"/>
      <c r="E93" s="105"/>
      <c r="F93" s="106">
        <v>44496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03" t="s">
        <v>184</v>
      </c>
      <c r="C94" s="104"/>
      <c r="D94" s="104"/>
      <c r="E94" s="105"/>
      <c r="F94" s="106">
        <v>9540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185</v>
      </c>
      <c r="C95" s="104"/>
      <c r="D95" s="104"/>
      <c r="E95" s="105"/>
      <c r="F95" s="106">
        <v>9540</v>
      </c>
      <c r="G95" s="107"/>
      <c r="H95" s="107"/>
      <c r="I95" s="107"/>
      <c r="J95" s="108"/>
    </row>
    <row r="96" spans="1:10" ht="36" customHeight="1" x14ac:dyDescent="0.25">
      <c r="A96" s="7" t="s">
        <v>111</v>
      </c>
      <c r="B96" s="103" t="s">
        <v>186</v>
      </c>
      <c r="C96" s="104"/>
      <c r="D96" s="104"/>
      <c r="E96" s="105"/>
      <c r="F96" s="106">
        <v>19080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187</v>
      </c>
      <c r="C97" s="104"/>
      <c r="D97" s="104"/>
      <c r="E97" s="105"/>
      <c r="F97" s="106">
        <v>45684</v>
      </c>
      <c r="G97" s="107"/>
      <c r="H97" s="107"/>
      <c r="I97" s="107"/>
      <c r="J97" s="108"/>
    </row>
    <row r="98" spans="1:10" ht="36" customHeight="1" x14ac:dyDescent="0.25">
      <c r="A98" s="7" t="s">
        <v>111</v>
      </c>
      <c r="B98" s="118" t="s">
        <v>188</v>
      </c>
      <c r="C98" s="119"/>
      <c r="D98" s="119"/>
      <c r="E98" s="120"/>
      <c r="F98" s="106">
        <v>3240</v>
      </c>
      <c r="G98" s="107"/>
      <c r="H98" s="107"/>
      <c r="I98" s="107"/>
      <c r="J98" s="108"/>
    </row>
    <row r="99" spans="1:10" ht="36" customHeight="1" x14ac:dyDescent="0.25">
      <c r="A99" s="7"/>
      <c r="B99" s="140" t="s">
        <v>189</v>
      </c>
      <c r="C99" s="141"/>
      <c r="D99" s="141"/>
      <c r="E99" s="142"/>
      <c r="F99" s="106">
        <v>29880</v>
      </c>
      <c r="G99" s="107"/>
      <c r="H99" s="107"/>
      <c r="I99" s="107"/>
      <c r="J99" s="108"/>
    </row>
    <row r="100" spans="1:10" ht="36" customHeight="1" x14ac:dyDescent="0.25">
      <c r="A100" s="7"/>
      <c r="B100" s="140" t="s">
        <v>190</v>
      </c>
      <c r="C100" s="141"/>
      <c r="D100" s="141"/>
      <c r="E100" s="142"/>
      <c r="F100" s="106">
        <v>25200</v>
      </c>
      <c r="G100" s="107"/>
      <c r="H100" s="107"/>
      <c r="I100" s="107"/>
      <c r="J100" s="108"/>
    </row>
    <row r="101" spans="1:10" ht="36" customHeight="1" x14ac:dyDescent="0.25">
      <c r="A101" s="7" t="s">
        <v>111</v>
      </c>
      <c r="B101" s="140" t="s">
        <v>191</v>
      </c>
      <c r="C101" s="141"/>
      <c r="D101" s="141"/>
      <c r="E101" s="142"/>
      <c r="F101" s="106">
        <v>149040</v>
      </c>
      <c r="G101" s="107"/>
      <c r="H101" s="107"/>
      <c r="I101" s="107"/>
      <c r="J101" s="108"/>
    </row>
    <row r="102" spans="1:10" ht="36" customHeight="1" x14ac:dyDescent="0.25">
      <c r="A102" s="7" t="s">
        <v>111</v>
      </c>
      <c r="B102" s="103" t="s">
        <v>192</v>
      </c>
      <c r="C102" s="104"/>
      <c r="D102" s="104"/>
      <c r="E102" s="105"/>
      <c r="F102" s="106">
        <v>1584</v>
      </c>
      <c r="G102" s="107"/>
      <c r="H102" s="107"/>
      <c r="I102" s="107"/>
      <c r="J102" s="108"/>
    </row>
    <row r="103" spans="1:10" ht="37.5" customHeight="1" x14ac:dyDescent="0.25">
      <c r="A103" s="7"/>
      <c r="B103" s="103" t="s">
        <v>193</v>
      </c>
      <c r="C103" s="104"/>
      <c r="D103" s="104"/>
      <c r="E103" s="105"/>
      <c r="F103" s="106">
        <v>5400</v>
      </c>
      <c r="G103" s="107"/>
      <c r="H103" s="107"/>
      <c r="I103" s="107"/>
      <c r="J103" s="108"/>
    </row>
    <row r="104" spans="1:10" ht="36" customHeight="1" x14ac:dyDescent="0.25">
      <c r="A104" s="7"/>
      <c r="B104" s="103" t="s">
        <v>194</v>
      </c>
      <c r="C104" s="104"/>
      <c r="D104" s="104"/>
      <c r="E104" s="105"/>
      <c r="F104" s="106">
        <v>45684</v>
      </c>
      <c r="G104" s="107"/>
      <c r="H104" s="107"/>
      <c r="I104" s="107"/>
      <c r="J104" s="108"/>
    </row>
    <row r="105" spans="1:10" ht="36" customHeight="1" x14ac:dyDescent="0.25">
      <c r="A105" s="7"/>
      <c r="B105" s="103" t="s">
        <v>195</v>
      </c>
      <c r="C105" s="104"/>
      <c r="D105" s="104"/>
      <c r="E105" s="138"/>
      <c r="F105" s="106">
        <v>9540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196</v>
      </c>
      <c r="C106" s="104"/>
      <c r="D106" s="104"/>
      <c r="E106" s="105"/>
      <c r="F106" s="106">
        <v>52560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197</v>
      </c>
      <c r="C107" s="104"/>
      <c r="D107" s="104"/>
      <c r="E107" s="105"/>
      <c r="F107" s="106">
        <v>13680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198</v>
      </c>
      <c r="C108" s="104"/>
      <c r="D108" s="104"/>
      <c r="E108" s="105"/>
      <c r="F108" s="106">
        <v>27360</v>
      </c>
      <c r="G108" s="107"/>
      <c r="H108" s="107"/>
      <c r="I108" s="107"/>
      <c r="J108" s="108"/>
    </row>
    <row r="109" spans="1:10" ht="36" customHeight="1" x14ac:dyDescent="0.25">
      <c r="A109" s="7" t="s">
        <v>113</v>
      </c>
      <c r="B109" s="103" t="s">
        <v>199</v>
      </c>
      <c r="C109" s="104"/>
      <c r="D109" s="104"/>
      <c r="E109" s="105"/>
      <c r="F109" s="106">
        <v>52560</v>
      </c>
      <c r="G109" s="107"/>
      <c r="H109" s="107"/>
      <c r="I109" s="107"/>
      <c r="J109" s="108"/>
    </row>
    <row r="110" spans="1:10" ht="36" customHeight="1" x14ac:dyDescent="0.25">
      <c r="A110" s="7" t="s">
        <v>113</v>
      </c>
      <c r="B110" s="132" t="s">
        <v>200</v>
      </c>
      <c r="C110" s="133"/>
      <c r="D110" s="133"/>
      <c r="E110" s="134"/>
      <c r="F110" s="135">
        <v>63072</v>
      </c>
      <c r="G110" s="136"/>
      <c r="H110" s="136"/>
      <c r="I110" s="136"/>
      <c r="J110" s="137"/>
    </row>
    <row r="111" spans="1:10" ht="36" customHeight="1" x14ac:dyDescent="0.25">
      <c r="A111" s="7" t="s">
        <v>113</v>
      </c>
      <c r="B111" s="103" t="s">
        <v>201</v>
      </c>
      <c r="C111" s="104"/>
      <c r="D111" s="104"/>
      <c r="E111" s="105"/>
      <c r="F111" s="106">
        <v>13680</v>
      </c>
      <c r="G111" s="107"/>
      <c r="H111" s="107"/>
      <c r="I111" s="107"/>
      <c r="J111" s="108"/>
    </row>
    <row r="112" spans="1:10" ht="36" customHeight="1" x14ac:dyDescent="0.25">
      <c r="A112" s="7" t="s">
        <v>113</v>
      </c>
      <c r="B112" s="103" t="s">
        <v>202</v>
      </c>
      <c r="C112" s="104"/>
      <c r="D112" s="104"/>
      <c r="E112" s="105"/>
      <c r="F112" s="106">
        <v>13680</v>
      </c>
      <c r="G112" s="107"/>
      <c r="H112" s="107"/>
      <c r="I112" s="107"/>
      <c r="J112" s="108"/>
    </row>
    <row r="113" spans="1:10" ht="36" customHeight="1" x14ac:dyDescent="0.25">
      <c r="A113" s="7" t="s">
        <v>113</v>
      </c>
      <c r="B113" s="103" t="s">
        <v>203</v>
      </c>
      <c r="C113" s="104"/>
      <c r="D113" s="104"/>
      <c r="E113" s="105"/>
      <c r="F113" s="106">
        <v>27360</v>
      </c>
      <c r="G113" s="107"/>
      <c r="H113" s="107"/>
      <c r="I113" s="107"/>
      <c r="J113" s="108"/>
    </row>
    <row r="114" spans="1:10" ht="36" customHeight="1" x14ac:dyDescent="0.25">
      <c r="A114" s="7" t="s">
        <v>113</v>
      </c>
      <c r="B114" s="103" t="s">
        <v>204</v>
      </c>
      <c r="C114" s="104"/>
      <c r="D114" s="104"/>
      <c r="E114" s="105"/>
      <c r="F114" s="106">
        <v>5040</v>
      </c>
      <c r="G114" s="107"/>
      <c r="H114" s="107"/>
      <c r="I114" s="107"/>
      <c r="J114" s="108"/>
    </row>
    <row r="115" spans="1:10" ht="36" customHeight="1" x14ac:dyDescent="0.25">
      <c r="A115" s="7" t="s">
        <v>113</v>
      </c>
      <c r="B115" s="103" t="s">
        <v>205</v>
      </c>
      <c r="C115" s="104"/>
      <c r="D115" s="104"/>
      <c r="E115" s="105"/>
      <c r="F115" s="106">
        <v>208800</v>
      </c>
      <c r="G115" s="107"/>
      <c r="H115" s="107"/>
      <c r="I115" s="107"/>
      <c r="J115" s="108"/>
    </row>
    <row r="116" spans="1:10" ht="36" customHeight="1" thickBot="1" x14ac:dyDescent="0.3">
      <c r="A116" s="7" t="s">
        <v>113</v>
      </c>
      <c r="B116" s="103" t="s">
        <v>206</v>
      </c>
      <c r="C116" s="104"/>
      <c r="D116" s="104"/>
      <c r="E116" s="105"/>
      <c r="F116" s="106">
        <v>2880</v>
      </c>
      <c r="G116" s="107"/>
      <c r="H116" s="107"/>
      <c r="I116" s="107"/>
      <c r="J116" s="108"/>
    </row>
    <row r="117" spans="1:10" ht="36" customHeight="1" thickBot="1" x14ac:dyDescent="0.3">
      <c r="A117" s="7"/>
      <c r="B117" s="38" t="s">
        <v>207</v>
      </c>
      <c r="C117" s="39"/>
      <c r="D117" s="39"/>
      <c r="E117" s="40"/>
      <c r="F117" s="277"/>
      <c r="G117" s="278"/>
      <c r="H117" s="278"/>
      <c r="I117" s="278"/>
      <c r="J117" s="279"/>
    </row>
    <row r="118" spans="1:10" ht="22.5" customHeight="1" thickBot="1" x14ac:dyDescent="0.3">
      <c r="A118" s="7" t="s">
        <v>111</v>
      </c>
      <c r="B118" s="190" t="s">
        <v>208</v>
      </c>
      <c r="C118" s="191"/>
      <c r="D118" s="191"/>
      <c r="E118" s="191"/>
      <c r="F118" s="191"/>
      <c r="G118" s="191"/>
      <c r="H118" s="191"/>
      <c r="I118" s="191"/>
      <c r="J118" s="192"/>
    </row>
    <row r="119" spans="1:10" ht="36" customHeight="1" x14ac:dyDescent="0.25">
      <c r="A119" s="7"/>
      <c r="B119" s="171" t="s">
        <v>209</v>
      </c>
      <c r="C119" s="193"/>
      <c r="D119" s="193"/>
      <c r="E119" s="194"/>
      <c r="F119" s="121">
        <v>60</v>
      </c>
      <c r="G119" s="122"/>
      <c r="H119" s="122"/>
      <c r="I119" s="122"/>
      <c r="J119" s="123"/>
    </row>
    <row r="120" spans="1:10" ht="36" customHeight="1" x14ac:dyDescent="0.25">
      <c r="A120" s="7"/>
      <c r="B120" s="103" t="s">
        <v>210</v>
      </c>
      <c r="C120" s="104"/>
      <c r="D120" s="104"/>
      <c r="E120" s="105"/>
      <c r="F120" s="106">
        <v>60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211</v>
      </c>
      <c r="C121" s="104"/>
      <c r="D121" s="104"/>
      <c r="E121" s="105"/>
      <c r="F121" s="106">
        <v>120</v>
      </c>
      <c r="G121" s="107"/>
      <c r="H121" s="107"/>
      <c r="I121" s="107"/>
      <c r="J121" s="108"/>
    </row>
    <row r="122" spans="1:10" ht="36" customHeight="1" thickBot="1" x14ac:dyDescent="0.3">
      <c r="A122" s="7"/>
      <c r="B122" s="112" t="s">
        <v>212</v>
      </c>
      <c r="C122" s="113"/>
      <c r="D122" s="113"/>
      <c r="E122" s="114"/>
      <c r="F122" s="277"/>
      <c r="G122" s="278"/>
      <c r="H122" s="278"/>
      <c r="I122" s="278"/>
      <c r="J122" s="279"/>
    </row>
    <row r="123" spans="1:10" ht="36" customHeight="1" x14ac:dyDescent="0.25">
      <c r="A123" s="7" t="s">
        <v>111</v>
      </c>
      <c r="B123" s="103" t="s">
        <v>213</v>
      </c>
      <c r="C123" s="104"/>
      <c r="D123" s="104"/>
      <c r="E123" s="105"/>
      <c r="F123" s="41">
        <f>H123*1.2</f>
        <v>22896</v>
      </c>
      <c r="G123" s="42">
        <f>H123*1.1</f>
        <v>20988</v>
      </c>
      <c r="H123" s="42">
        <v>19080</v>
      </c>
      <c r="I123" s="42">
        <f>H123*0.75</f>
        <v>14310</v>
      </c>
      <c r="J123" s="43">
        <f>H123*0.5</f>
        <v>9540</v>
      </c>
    </row>
    <row r="124" spans="1:10" ht="36" customHeight="1" x14ac:dyDescent="0.25">
      <c r="A124" s="7" t="s">
        <v>111</v>
      </c>
      <c r="B124" s="103" t="s">
        <v>214</v>
      </c>
      <c r="C124" s="104"/>
      <c r="D124" s="104"/>
      <c r="E124" s="105"/>
      <c r="F124" s="106">
        <v>9540</v>
      </c>
      <c r="G124" s="107"/>
      <c r="H124" s="107"/>
      <c r="I124" s="107"/>
      <c r="J124" s="108"/>
    </row>
    <row r="125" spans="1:10" ht="36" customHeight="1" x14ac:dyDescent="0.25">
      <c r="A125" s="7" t="s">
        <v>111</v>
      </c>
      <c r="B125" s="103" t="s">
        <v>215</v>
      </c>
      <c r="C125" s="104"/>
      <c r="D125" s="104"/>
      <c r="E125" s="105"/>
      <c r="F125" s="106">
        <v>9540</v>
      </c>
      <c r="G125" s="107"/>
      <c r="H125" s="107"/>
      <c r="I125" s="107"/>
      <c r="J125" s="108"/>
    </row>
    <row r="126" spans="1:10" ht="36" customHeight="1" x14ac:dyDescent="0.25">
      <c r="A126" s="7" t="s">
        <v>113</v>
      </c>
      <c r="B126" s="103" t="s">
        <v>216</v>
      </c>
      <c r="C126" s="104"/>
      <c r="D126" s="104"/>
      <c r="E126" s="105"/>
      <c r="F126" s="41">
        <f>H126*1.2</f>
        <v>32832</v>
      </c>
      <c r="G126" s="42">
        <f>H126*1.1</f>
        <v>30096.000000000004</v>
      </c>
      <c r="H126" s="42">
        <v>27360</v>
      </c>
      <c r="I126" s="42">
        <f>H126*0.75</f>
        <v>20520</v>
      </c>
      <c r="J126" s="43">
        <f>H126*0.5</f>
        <v>13680</v>
      </c>
    </row>
    <row r="127" spans="1:10" ht="36" customHeight="1" x14ac:dyDescent="0.25">
      <c r="A127" s="7" t="s">
        <v>113</v>
      </c>
      <c r="B127" s="103" t="s">
        <v>217</v>
      </c>
      <c r="C127" s="104"/>
      <c r="D127" s="104"/>
      <c r="E127" s="105"/>
      <c r="F127" s="106">
        <v>13680</v>
      </c>
      <c r="G127" s="107"/>
      <c r="H127" s="107"/>
      <c r="I127" s="107"/>
      <c r="J127" s="108"/>
    </row>
    <row r="128" spans="1:10" ht="36" customHeight="1" x14ac:dyDescent="0.25">
      <c r="A128" s="7" t="s">
        <v>113</v>
      </c>
      <c r="B128" s="103" t="s">
        <v>218</v>
      </c>
      <c r="C128" s="104"/>
      <c r="D128" s="104"/>
      <c r="E128" s="105"/>
      <c r="F128" s="106">
        <v>13680</v>
      </c>
      <c r="G128" s="107"/>
      <c r="H128" s="107"/>
      <c r="I128" s="107"/>
      <c r="J128" s="108"/>
    </row>
    <row r="129" spans="1:10" ht="36" customHeight="1" thickBot="1" x14ac:dyDescent="0.3">
      <c r="A129" s="7"/>
      <c r="B129" s="103" t="s">
        <v>219</v>
      </c>
      <c r="C129" s="104"/>
      <c r="D129" s="104"/>
      <c r="E129" s="105"/>
      <c r="F129" s="106">
        <v>19080</v>
      </c>
      <c r="G129" s="107"/>
      <c r="H129" s="107"/>
      <c r="I129" s="107"/>
      <c r="J129" s="108"/>
    </row>
    <row r="130" spans="1:10" ht="54" customHeight="1" thickBot="1" x14ac:dyDescent="0.3">
      <c r="A130" s="7"/>
      <c r="B130" s="112" t="s">
        <v>220</v>
      </c>
      <c r="C130" s="113"/>
      <c r="D130" s="113"/>
      <c r="E130" s="114"/>
      <c r="F130" s="115"/>
      <c r="G130" s="116"/>
      <c r="H130" s="116"/>
      <c r="I130" s="116"/>
      <c r="J130" s="117"/>
    </row>
    <row r="131" spans="1:10" ht="36" customHeight="1" x14ac:dyDescent="0.25">
      <c r="A131" s="7"/>
      <c r="B131" s="118" t="s">
        <v>221</v>
      </c>
      <c r="C131" s="119"/>
      <c r="D131" s="119"/>
      <c r="E131" s="120"/>
      <c r="F131" s="121">
        <v>46800</v>
      </c>
      <c r="G131" s="122"/>
      <c r="H131" s="122"/>
      <c r="I131" s="122"/>
      <c r="J131" s="123"/>
    </row>
    <row r="132" spans="1:10" ht="36" customHeight="1" x14ac:dyDescent="0.25">
      <c r="A132" s="7"/>
      <c r="B132" s="103" t="s">
        <v>222</v>
      </c>
      <c r="C132" s="104"/>
      <c r="D132" s="104"/>
      <c r="E132" s="105"/>
      <c r="F132" s="106">
        <v>93240</v>
      </c>
      <c r="G132" s="107"/>
      <c r="H132" s="107"/>
      <c r="I132" s="107"/>
      <c r="J132" s="108"/>
    </row>
    <row r="133" spans="1:10" ht="36" customHeight="1" x14ac:dyDescent="0.25">
      <c r="A133" s="7"/>
      <c r="B133" s="103" t="s">
        <v>223</v>
      </c>
      <c r="C133" s="104"/>
      <c r="D133" s="104"/>
      <c r="E133" s="105"/>
      <c r="F133" s="106">
        <v>116640</v>
      </c>
      <c r="G133" s="107"/>
      <c r="H133" s="107"/>
      <c r="I133" s="107"/>
      <c r="J133" s="108"/>
    </row>
    <row r="134" spans="1:10" ht="36" customHeight="1" x14ac:dyDescent="0.25">
      <c r="A134" s="7"/>
      <c r="B134" s="103" t="s">
        <v>224</v>
      </c>
      <c r="C134" s="104"/>
      <c r="D134" s="104"/>
      <c r="E134" s="105"/>
      <c r="F134" s="106">
        <v>1584</v>
      </c>
      <c r="G134" s="107"/>
      <c r="H134" s="107"/>
      <c r="I134" s="107"/>
      <c r="J134" s="108"/>
    </row>
    <row r="135" spans="1:10" ht="36" customHeight="1" x14ac:dyDescent="0.25">
      <c r="A135" s="7"/>
      <c r="B135" s="103" t="s">
        <v>225</v>
      </c>
      <c r="C135" s="104"/>
      <c r="D135" s="104"/>
      <c r="E135" s="105"/>
      <c r="F135" s="106">
        <v>69840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226</v>
      </c>
      <c r="C136" s="104"/>
      <c r="D136" s="104"/>
      <c r="E136" s="105"/>
      <c r="F136" s="106">
        <v>140040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227</v>
      </c>
      <c r="C137" s="104"/>
      <c r="D137" s="104"/>
      <c r="E137" s="105"/>
      <c r="F137" s="106">
        <v>174960</v>
      </c>
      <c r="G137" s="107"/>
      <c r="H137" s="107"/>
      <c r="I137" s="107"/>
      <c r="J137" s="108"/>
    </row>
    <row r="138" spans="1:10" ht="36" customHeight="1" thickBot="1" x14ac:dyDescent="0.3">
      <c r="A138" s="7"/>
      <c r="B138" s="109" t="s">
        <v>228</v>
      </c>
      <c r="C138" s="110"/>
      <c r="D138" s="110"/>
      <c r="E138" s="111"/>
      <c r="F138" s="94">
        <v>2304</v>
      </c>
      <c r="G138" s="95"/>
      <c r="H138" s="95"/>
      <c r="I138" s="95"/>
      <c r="J138" s="96"/>
    </row>
    <row r="139" spans="1:10" ht="36" customHeight="1" x14ac:dyDescent="0.25">
      <c r="A139" s="7"/>
      <c r="B139" s="304" t="s">
        <v>208</v>
      </c>
      <c r="C139" s="305"/>
      <c r="D139" s="305"/>
      <c r="E139" s="305"/>
      <c r="F139" s="305"/>
      <c r="G139" s="305"/>
      <c r="H139" s="305"/>
      <c r="I139" s="305"/>
      <c r="J139" s="306"/>
    </row>
    <row r="140" spans="1:10" ht="36" customHeight="1" thickBot="1" x14ac:dyDescent="0.3">
      <c r="A140" s="7"/>
      <c r="B140" s="329" t="s">
        <v>229</v>
      </c>
      <c r="C140" s="329"/>
      <c r="D140" s="329"/>
      <c r="E140" s="329"/>
      <c r="F140" s="318">
        <v>90</v>
      </c>
      <c r="G140" s="318"/>
      <c r="H140" s="318"/>
      <c r="I140" s="318"/>
      <c r="J140" s="319"/>
    </row>
    <row r="141" spans="1:10" ht="24" thickBot="1" x14ac:dyDescent="0.3">
      <c r="A141" s="7"/>
      <c r="B141" s="97"/>
      <c r="C141" s="98"/>
      <c r="D141" s="98"/>
      <c r="E141" s="99"/>
      <c r="F141" s="100"/>
      <c r="G141" s="101"/>
      <c r="H141" s="101"/>
      <c r="I141" s="101"/>
      <c r="J141" s="102"/>
    </row>
    <row r="142" spans="1:10" ht="21" customHeight="1" x14ac:dyDescent="0.25">
      <c r="A142" s="7"/>
      <c r="B142" s="27"/>
      <c r="C142" s="28"/>
      <c r="D142" s="28"/>
      <c r="E142" s="28"/>
      <c r="F142" s="29"/>
      <c r="G142" s="29"/>
      <c r="H142" s="29"/>
      <c r="I142" s="29"/>
      <c r="J142" s="29"/>
    </row>
    <row r="143" spans="1:10" ht="56.25" customHeight="1" x14ac:dyDescent="0.25">
      <c r="A143" s="7"/>
      <c r="B143" s="85" t="s">
        <v>274</v>
      </c>
      <c r="C143" s="85"/>
      <c r="D143" s="85"/>
      <c r="E143" s="85"/>
      <c r="F143" s="85"/>
      <c r="G143" s="85"/>
      <c r="H143" s="85"/>
      <c r="I143" s="85"/>
      <c r="J143" s="85"/>
    </row>
    <row r="144" spans="1:10" ht="41.25" customHeight="1" x14ac:dyDescent="0.25">
      <c r="A144" s="7"/>
      <c r="B144" s="85" t="s">
        <v>231</v>
      </c>
      <c r="C144" s="85"/>
      <c r="D144" s="85"/>
      <c r="E144" s="85"/>
      <c r="F144" s="85"/>
      <c r="G144" s="85"/>
      <c r="H144" s="85"/>
      <c r="I144" s="85"/>
      <c r="J144" s="85"/>
    </row>
    <row r="145" spans="1:10" ht="21" x14ac:dyDescent="0.25">
      <c r="A145" s="7" t="s">
        <v>113</v>
      </c>
      <c r="B145" s="86" t="s">
        <v>278</v>
      </c>
      <c r="C145" s="86"/>
      <c r="D145" s="86"/>
      <c r="E145" s="86"/>
      <c r="F145" s="86"/>
      <c r="G145" s="86"/>
      <c r="H145" s="86"/>
      <c r="I145" s="86"/>
      <c r="J145" s="86"/>
    </row>
    <row r="146" spans="1:10" ht="42" customHeight="1" x14ac:dyDescent="0.25">
      <c r="A146" s="7"/>
      <c r="B146" s="87" t="s">
        <v>233</v>
      </c>
      <c r="C146" s="87"/>
      <c r="D146" s="87"/>
      <c r="E146" s="87"/>
      <c r="F146" s="87"/>
      <c r="G146" s="87"/>
      <c r="H146" s="87"/>
      <c r="I146" s="87"/>
      <c r="J146" s="87"/>
    </row>
    <row r="147" spans="1:10" ht="21" x14ac:dyDescent="0.25">
      <c r="A147" s="7"/>
    </row>
  </sheetData>
  <sheetProtection selectLockedCells="1" selectUnlockedCells="1"/>
  <mergeCells count="27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0:E110"/>
    <mergeCell ref="F110:J110"/>
    <mergeCell ref="B111:E111"/>
    <mergeCell ref="F111:J111"/>
    <mergeCell ref="B112:E112"/>
    <mergeCell ref="F112:J112"/>
    <mergeCell ref="B107:E107"/>
    <mergeCell ref="F107:J107"/>
    <mergeCell ref="B108:E108"/>
    <mergeCell ref="F108:J108"/>
    <mergeCell ref="B109:E109"/>
    <mergeCell ref="F109:J109"/>
    <mergeCell ref="B116:E116"/>
    <mergeCell ref="F116:J116"/>
    <mergeCell ref="F117:J117"/>
    <mergeCell ref="B118:J118"/>
    <mergeCell ref="B119:E119"/>
    <mergeCell ref="F119:J119"/>
    <mergeCell ref="B113:E113"/>
    <mergeCell ref="F113:J113"/>
    <mergeCell ref="B114:E114"/>
    <mergeCell ref="F114:J114"/>
    <mergeCell ref="B115:E115"/>
    <mergeCell ref="F115:J115"/>
    <mergeCell ref="B123:E123"/>
    <mergeCell ref="B124:E124"/>
    <mergeCell ref="F124:J124"/>
    <mergeCell ref="B125:E125"/>
    <mergeCell ref="F125:J125"/>
    <mergeCell ref="B126:E126"/>
    <mergeCell ref="B120:E120"/>
    <mergeCell ref="F120:J120"/>
    <mergeCell ref="B121:E121"/>
    <mergeCell ref="F121:J121"/>
    <mergeCell ref="B122:E122"/>
    <mergeCell ref="F122:J122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44:J144"/>
    <mergeCell ref="B145:J145"/>
    <mergeCell ref="B146:J146"/>
    <mergeCell ref="B139:J139"/>
    <mergeCell ref="B140:E140"/>
    <mergeCell ref="F140:J140"/>
    <mergeCell ref="B141:E141"/>
    <mergeCell ref="F141:J141"/>
    <mergeCell ref="B143:J14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9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9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67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36288</v>
      </c>
      <c r="G8" s="16">
        <f>H8*1.1</f>
        <v>33264</v>
      </c>
      <c r="H8" s="16">
        <v>30240</v>
      </c>
      <c r="I8" s="16">
        <f>H8*0.75</f>
        <v>22680</v>
      </c>
      <c r="J8" s="16">
        <f>H8*0.5</f>
        <v>15120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50976</v>
      </c>
      <c r="G9" s="18">
        <f>H9*1.1</f>
        <v>46728.000000000007</v>
      </c>
      <c r="H9" s="18">
        <v>42480</v>
      </c>
      <c r="I9" s="18">
        <f>H9*0.75</f>
        <v>31860</v>
      </c>
      <c r="J9" s="18">
        <f>H9*0.5</f>
        <v>21240</v>
      </c>
    </row>
    <row r="10" spans="1:10" ht="24" customHeight="1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8640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12240</v>
      </c>
      <c r="G12" s="185"/>
      <c r="H12" s="185"/>
      <c r="I12" s="185"/>
      <c r="J12" s="186"/>
    </row>
    <row r="13" spans="1:10" ht="24" customHeight="1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1440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2016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5400 до 108000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5400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10800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16200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21600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27000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32400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37800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43200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48600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54000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59400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64800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70200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75600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81000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86400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91800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97200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102600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108000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8280 до 116100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8280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12240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13500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18900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24300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29700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35100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40500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45900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51300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56700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62100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67500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72900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78300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83700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89100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94500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99900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105300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110700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116100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360 до 34560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6120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8280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360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34560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7200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20880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24120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"&amp;MIN(F75,F79:F92)&amp;" до "&amp;MAX(F75,F79:F92)</f>
        <v>Цена от 3060 до 90000</v>
      </c>
      <c r="G73" s="278"/>
      <c r="H73" s="278"/>
      <c r="I73" s="278"/>
      <c r="J73" s="279"/>
    </row>
    <row r="74" spans="1:10" ht="24" customHeight="1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17280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1728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6048</v>
      </c>
      <c r="G77" s="136"/>
      <c r="H77" s="136"/>
      <c r="I77" s="136"/>
      <c r="J77" s="137"/>
    </row>
    <row r="78" spans="1:10" ht="24" customHeight="1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14400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20160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46080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29520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35424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30960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30960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55440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187</v>
      </c>
      <c r="C87" s="104"/>
      <c r="D87" s="104"/>
      <c r="E87" s="105"/>
      <c r="F87" s="106">
        <v>90000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3060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11520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9360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72000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20160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5400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23040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18000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20160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28800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64800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41760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50112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43920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43920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77760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100800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28800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21600</v>
      </c>
      <c r="G113" s="42">
        <f>H113*1.1</f>
        <v>19800</v>
      </c>
      <c r="H113" s="42">
        <v>18000</v>
      </c>
      <c r="I113" s="42">
        <f>H113*0.75</f>
        <v>13500</v>
      </c>
      <c r="J113" s="43">
        <f>H113*0.5</f>
        <v>9000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16200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291</v>
      </c>
      <c r="C115" s="104"/>
      <c r="D115" s="104"/>
      <c r="E115" s="105"/>
      <c r="F115" s="106">
        <v>9360</v>
      </c>
      <c r="G115" s="107"/>
      <c r="H115" s="107"/>
      <c r="I115" s="107"/>
      <c r="J115" s="108"/>
    </row>
    <row r="116" spans="1:10" ht="36" customHeight="1" x14ac:dyDescent="0.25">
      <c r="A116" s="7" t="s">
        <v>111</v>
      </c>
      <c r="B116" s="103" t="s">
        <v>215</v>
      </c>
      <c r="C116" s="104"/>
      <c r="D116" s="104"/>
      <c r="E116" s="105"/>
      <c r="F116" s="106">
        <v>9000</v>
      </c>
      <c r="G116" s="107"/>
      <c r="H116" s="107"/>
      <c r="I116" s="107"/>
      <c r="J116" s="108"/>
    </row>
    <row r="117" spans="1:10" ht="36" customHeight="1" x14ac:dyDescent="0.25">
      <c r="A117" s="7" t="s">
        <v>113</v>
      </c>
      <c r="B117" s="103" t="s">
        <v>216</v>
      </c>
      <c r="C117" s="104"/>
      <c r="D117" s="104"/>
      <c r="E117" s="105"/>
      <c r="F117" s="41">
        <f>H117*1.2</f>
        <v>30240</v>
      </c>
      <c r="G117" s="42">
        <f>H117*1.1</f>
        <v>27720.000000000004</v>
      </c>
      <c r="H117" s="42">
        <v>25200</v>
      </c>
      <c r="I117" s="42">
        <f>H117*0.75</f>
        <v>18900</v>
      </c>
      <c r="J117" s="43">
        <f>H117*0.5</f>
        <v>12600</v>
      </c>
    </row>
    <row r="118" spans="1:10" ht="36" customHeight="1" x14ac:dyDescent="0.25">
      <c r="A118" s="7" t="s">
        <v>113</v>
      </c>
      <c r="B118" s="103" t="s">
        <v>217</v>
      </c>
      <c r="C118" s="104"/>
      <c r="D118" s="104"/>
      <c r="E118" s="105"/>
      <c r="F118" s="106">
        <v>23040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293</v>
      </c>
      <c r="C119" s="104"/>
      <c r="D119" s="104"/>
      <c r="E119" s="105"/>
      <c r="F119" s="106">
        <v>13680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103" t="s">
        <v>218</v>
      </c>
      <c r="C120" s="104"/>
      <c r="D120" s="104"/>
      <c r="E120" s="105"/>
      <c r="F120" s="106">
        <v>12960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219</v>
      </c>
      <c r="C121" s="104"/>
      <c r="D121" s="104"/>
      <c r="E121" s="138"/>
      <c r="F121" s="26">
        <f>H121*1.2</f>
        <v>14688</v>
      </c>
      <c r="G121" s="26">
        <f>H121*1.1</f>
        <v>13464.000000000002</v>
      </c>
      <c r="H121" s="26">
        <v>12240</v>
      </c>
      <c r="I121" s="26">
        <f>H121*0.75</f>
        <v>9180</v>
      </c>
      <c r="J121" s="26">
        <f>H121*0.5</f>
        <v>6120</v>
      </c>
    </row>
    <row r="122" spans="1:10" ht="54" customHeight="1" thickBot="1" x14ac:dyDescent="0.3">
      <c r="A122" s="7"/>
      <c r="B122" s="112" t="s">
        <v>220</v>
      </c>
      <c r="C122" s="113"/>
      <c r="D122" s="113"/>
      <c r="E122" s="114"/>
      <c r="F122" s="115"/>
      <c r="G122" s="116"/>
      <c r="H122" s="116"/>
      <c r="I122" s="116"/>
      <c r="J122" s="117"/>
    </row>
    <row r="123" spans="1:10" ht="36" customHeight="1" x14ac:dyDescent="0.25">
      <c r="A123" s="7"/>
      <c r="B123" s="118" t="s">
        <v>221</v>
      </c>
      <c r="C123" s="119"/>
      <c r="D123" s="119"/>
      <c r="E123" s="120"/>
      <c r="F123" s="121">
        <v>23760</v>
      </c>
      <c r="G123" s="122"/>
      <c r="H123" s="122"/>
      <c r="I123" s="122"/>
      <c r="J123" s="123"/>
    </row>
    <row r="124" spans="1:10" ht="36" customHeight="1" x14ac:dyDescent="0.25">
      <c r="A124" s="7"/>
      <c r="B124" s="103" t="s">
        <v>222</v>
      </c>
      <c r="C124" s="104"/>
      <c r="D124" s="104"/>
      <c r="E124" s="105"/>
      <c r="F124" s="106">
        <v>47520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223</v>
      </c>
      <c r="C125" s="104"/>
      <c r="D125" s="104"/>
      <c r="E125" s="105"/>
      <c r="F125" s="106">
        <v>59400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224</v>
      </c>
      <c r="C126" s="104"/>
      <c r="D126" s="104"/>
      <c r="E126" s="105"/>
      <c r="F126" s="106">
        <v>720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225</v>
      </c>
      <c r="C127" s="104"/>
      <c r="D127" s="104"/>
      <c r="E127" s="105"/>
      <c r="F127" s="106">
        <v>35640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226</v>
      </c>
      <c r="C128" s="104"/>
      <c r="D128" s="104"/>
      <c r="E128" s="105"/>
      <c r="F128" s="106">
        <v>71280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227</v>
      </c>
      <c r="C129" s="104"/>
      <c r="D129" s="104"/>
      <c r="E129" s="105"/>
      <c r="F129" s="106">
        <v>89280</v>
      </c>
      <c r="G129" s="107"/>
      <c r="H129" s="107"/>
      <c r="I129" s="107"/>
      <c r="J129" s="108"/>
    </row>
    <row r="130" spans="1:10" ht="36" customHeight="1" thickBot="1" x14ac:dyDescent="0.3">
      <c r="A130" s="7"/>
      <c r="B130" s="109" t="s">
        <v>228</v>
      </c>
      <c r="C130" s="110"/>
      <c r="D130" s="110"/>
      <c r="E130" s="111"/>
      <c r="F130" s="94">
        <v>1080</v>
      </c>
      <c r="G130" s="95"/>
      <c r="H130" s="95"/>
      <c r="I130" s="95"/>
      <c r="J130" s="96"/>
    </row>
    <row r="131" spans="1:10" ht="36" customHeight="1" x14ac:dyDescent="0.25">
      <c r="A131" s="7"/>
      <c r="B131" s="304" t="s">
        <v>208</v>
      </c>
      <c r="C131" s="305"/>
      <c r="D131" s="305"/>
      <c r="E131" s="305"/>
      <c r="F131" s="305"/>
      <c r="G131" s="305"/>
      <c r="H131" s="305"/>
      <c r="I131" s="305"/>
      <c r="J131" s="306"/>
    </row>
    <row r="132" spans="1:10" ht="36" customHeight="1" thickBot="1" x14ac:dyDescent="0.3">
      <c r="A132" s="7"/>
      <c r="B132" s="329" t="s">
        <v>229</v>
      </c>
      <c r="C132" s="329"/>
      <c r="D132" s="329"/>
      <c r="E132" s="329"/>
      <c r="F132" s="318">
        <v>90</v>
      </c>
      <c r="G132" s="318"/>
      <c r="H132" s="318"/>
      <c r="I132" s="318"/>
      <c r="J132" s="319"/>
    </row>
    <row r="133" spans="1:10" ht="24" thickBot="1" x14ac:dyDescent="0.3">
      <c r="A133" s="7"/>
      <c r="B133" s="97"/>
      <c r="C133" s="160"/>
      <c r="D133" s="160"/>
      <c r="E133" s="161"/>
      <c r="F133" s="246"/>
      <c r="G133" s="307"/>
      <c r="H133" s="307"/>
      <c r="I133" s="307"/>
      <c r="J133" s="308"/>
    </row>
    <row r="134" spans="1:10" ht="21" customHeight="1" x14ac:dyDescent="0.25">
      <c r="A134" s="7"/>
      <c r="B134" s="27"/>
      <c r="C134" s="28"/>
      <c r="D134" s="28"/>
      <c r="E134" s="28"/>
      <c r="F134" s="29"/>
      <c r="G134" s="29"/>
      <c r="H134" s="29"/>
      <c r="I134" s="29"/>
      <c r="J134" s="29"/>
    </row>
    <row r="135" spans="1:10" ht="56.25" customHeight="1" x14ac:dyDescent="0.25">
      <c r="A135" s="7"/>
      <c r="B135" s="85" t="s">
        <v>274</v>
      </c>
      <c r="C135" s="85"/>
      <c r="D135" s="85"/>
      <c r="E135" s="85"/>
      <c r="F135" s="85"/>
      <c r="G135" s="85"/>
      <c r="H135" s="85"/>
      <c r="I135" s="85"/>
      <c r="J135" s="85"/>
    </row>
    <row r="136" spans="1:10" ht="41.25" customHeight="1" x14ac:dyDescent="0.25">
      <c r="A136" s="7"/>
      <c r="B136" s="85" t="s">
        <v>231</v>
      </c>
      <c r="C136" s="85"/>
      <c r="D136" s="85"/>
      <c r="E136" s="85"/>
      <c r="F136" s="85"/>
      <c r="G136" s="85"/>
      <c r="H136" s="85"/>
      <c r="I136" s="85"/>
      <c r="J136" s="85"/>
    </row>
    <row r="137" spans="1:10" ht="21" x14ac:dyDescent="0.25">
      <c r="A137" s="7" t="s">
        <v>113</v>
      </c>
      <c r="B137" s="86" t="s">
        <v>278</v>
      </c>
      <c r="C137" s="86"/>
      <c r="D137" s="86"/>
      <c r="E137" s="86"/>
      <c r="F137" s="86"/>
      <c r="G137" s="86"/>
      <c r="H137" s="86"/>
      <c r="I137" s="86"/>
      <c r="J137" s="86"/>
    </row>
    <row r="138" spans="1:10" ht="42" customHeight="1" x14ac:dyDescent="0.25">
      <c r="A138" s="7"/>
      <c r="B138" s="87" t="s">
        <v>233</v>
      </c>
      <c r="C138" s="87"/>
      <c r="D138" s="87"/>
      <c r="E138" s="87"/>
      <c r="F138" s="87"/>
      <c r="G138" s="87"/>
      <c r="H138" s="87"/>
      <c r="I138" s="87"/>
      <c r="J138" s="87"/>
    </row>
    <row r="139" spans="1:10" ht="21" x14ac:dyDescent="0.25">
      <c r="A139" s="7"/>
    </row>
  </sheetData>
  <sheetProtection selectLockedCells="1" selectUnlockedCells="1"/>
  <mergeCells count="257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B122:E122"/>
    <mergeCell ref="F122:J122"/>
    <mergeCell ref="B115:E115"/>
    <mergeCell ref="F115:J115"/>
    <mergeCell ref="B116:E116"/>
    <mergeCell ref="F116:J116"/>
    <mergeCell ref="B117:E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3:E133"/>
    <mergeCell ref="F133:J133"/>
    <mergeCell ref="B135:J135"/>
    <mergeCell ref="B136:J136"/>
    <mergeCell ref="B137:J137"/>
    <mergeCell ref="B138:J138"/>
    <mergeCell ref="B129:E129"/>
    <mergeCell ref="F129:J129"/>
    <mergeCell ref="B130:E130"/>
    <mergeCell ref="F130:J130"/>
    <mergeCell ref="B131:J131"/>
    <mergeCell ref="B132:E132"/>
    <mergeCell ref="F132:J13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52"/>
  <sheetViews>
    <sheetView view="pageBreakPreview" zoomScale="50" zoomScaleNormal="60" zoomScaleSheetLayoutView="50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1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68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74628</v>
      </c>
      <c r="G8" s="16">
        <f>H8*1.1</f>
        <v>68409</v>
      </c>
      <c r="H8" s="16">
        <v>62190</v>
      </c>
      <c r="I8" s="16">
        <f>H8*0.75</f>
        <v>46642.5</v>
      </c>
      <c r="J8" s="16">
        <f>H8*0.5</f>
        <v>31095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104544</v>
      </c>
      <c r="G9" s="18">
        <f>H9*1.1</f>
        <v>95832.000000000015</v>
      </c>
      <c r="H9" s="18">
        <v>87120</v>
      </c>
      <c r="I9" s="18">
        <f>H9*0.75</f>
        <v>65340</v>
      </c>
      <c r="J9" s="18">
        <f>H9*0.5</f>
        <v>43560</v>
      </c>
    </row>
    <row r="10" spans="1:10" ht="18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85060.800000000003</v>
      </c>
      <c r="G11" s="16">
        <f>H11*1.1</f>
        <v>77972.400000000009</v>
      </c>
      <c r="H11" s="16">
        <v>70884</v>
      </c>
      <c r="I11" s="16">
        <f>H11*0.75</f>
        <v>53163</v>
      </c>
      <c r="J11" s="16">
        <f>H11*0.5</f>
        <v>35442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119145.59999999999</v>
      </c>
      <c r="G12" s="18">
        <f>H12*1.1</f>
        <v>109216.8</v>
      </c>
      <c r="H12" s="18">
        <v>99288</v>
      </c>
      <c r="I12" s="18">
        <f>H12*0.75</f>
        <v>74466</v>
      </c>
      <c r="J12" s="18">
        <f>H12*0.5</f>
        <v>49644</v>
      </c>
    </row>
    <row r="13" spans="1:10" ht="24" customHeight="1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17568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25200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1512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2160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"&amp;MIN(F21:F41)&amp;" до "&amp;MAX(F21:F41)</f>
        <v>Цена от 13230 до 277830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13230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26460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39690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52920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66150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79380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92610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105840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119070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132300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145530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158760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171990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185220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198450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211680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224910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238140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251370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264600</v>
      </c>
      <c r="G40" s="107"/>
      <c r="H40" s="107"/>
      <c r="I40" s="107"/>
      <c r="J40" s="108"/>
    </row>
    <row r="41" spans="1:10" ht="36" customHeight="1" outlineLevel="1" thickBot="1" x14ac:dyDescent="0.3">
      <c r="A41" s="7"/>
      <c r="B41" s="140" t="s">
        <v>264</v>
      </c>
      <c r="C41" s="138"/>
      <c r="D41" s="138"/>
      <c r="E41" s="105"/>
      <c r="F41" s="106">
        <v>277830</v>
      </c>
      <c r="G41" s="107"/>
      <c r="H41" s="107"/>
      <c r="I41" s="107"/>
      <c r="J41" s="108"/>
    </row>
    <row r="42" spans="1:10" ht="36" customHeight="1" thickBot="1" x14ac:dyDescent="0.3">
      <c r="A42" s="7"/>
      <c r="B42" s="149" t="s">
        <v>140</v>
      </c>
      <c r="C42" s="150"/>
      <c r="D42" s="150"/>
      <c r="E42" s="151"/>
      <c r="F42" s="152" t="str">
        <f>"Цена от "&amp;MIN(F43:F64)&amp;" до "&amp;MAX(F43:F64)</f>
        <v>Цена от 17568 до 284445</v>
      </c>
      <c r="G42" s="153"/>
      <c r="H42" s="153"/>
      <c r="I42" s="153"/>
      <c r="J42" s="154"/>
    </row>
    <row r="43" spans="1:10" ht="36" customHeight="1" outlineLevel="1" x14ac:dyDescent="0.25">
      <c r="A43" s="7"/>
      <c r="B43" s="129" t="s">
        <v>141</v>
      </c>
      <c r="C43" s="155"/>
      <c r="D43" s="155"/>
      <c r="E43" s="156"/>
      <c r="F43" s="157">
        <v>17568</v>
      </c>
      <c r="G43" s="158"/>
      <c r="H43" s="158"/>
      <c r="I43" s="158"/>
      <c r="J43" s="159"/>
    </row>
    <row r="44" spans="1:10" ht="36" customHeight="1" outlineLevel="1" x14ac:dyDescent="0.25">
      <c r="A44" s="7"/>
      <c r="B44" s="140" t="s">
        <v>142</v>
      </c>
      <c r="C44" s="138"/>
      <c r="D44" s="138"/>
      <c r="E44" s="105"/>
      <c r="F44" s="106">
        <v>25128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143</v>
      </c>
      <c r="C45" s="138"/>
      <c r="D45" s="138"/>
      <c r="E45" s="105"/>
      <c r="F45" s="106">
        <v>33075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144</v>
      </c>
      <c r="C46" s="138"/>
      <c r="D46" s="138"/>
      <c r="E46" s="105"/>
      <c r="F46" s="106">
        <v>46305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145</v>
      </c>
      <c r="C47" s="138"/>
      <c r="D47" s="138"/>
      <c r="E47" s="105"/>
      <c r="F47" s="106">
        <v>59535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146</v>
      </c>
      <c r="C48" s="138"/>
      <c r="D48" s="138"/>
      <c r="E48" s="105"/>
      <c r="F48" s="106">
        <v>72765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147</v>
      </c>
      <c r="C49" s="138"/>
      <c r="D49" s="138"/>
      <c r="E49" s="105"/>
      <c r="F49" s="106">
        <v>85995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148</v>
      </c>
      <c r="C50" s="138"/>
      <c r="D50" s="138"/>
      <c r="E50" s="105"/>
      <c r="F50" s="106">
        <v>99225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149</v>
      </c>
      <c r="C51" s="138"/>
      <c r="D51" s="138"/>
      <c r="E51" s="105"/>
      <c r="F51" s="106">
        <v>112455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150</v>
      </c>
      <c r="C52" s="138"/>
      <c r="D52" s="138"/>
      <c r="E52" s="105"/>
      <c r="F52" s="106">
        <v>125685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151</v>
      </c>
      <c r="C53" s="138"/>
      <c r="D53" s="138"/>
      <c r="E53" s="105"/>
      <c r="F53" s="106">
        <v>138915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152</v>
      </c>
      <c r="C54" s="138"/>
      <c r="D54" s="138"/>
      <c r="E54" s="105"/>
      <c r="F54" s="106">
        <v>152145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153</v>
      </c>
      <c r="C55" s="138"/>
      <c r="D55" s="138"/>
      <c r="E55" s="105"/>
      <c r="F55" s="106">
        <v>165375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154</v>
      </c>
      <c r="C56" s="138"/>
      <c r="D56" s="138"/>
      <c r="E56" s="105"/>
      <c r="F56" s="106">
        <v>178605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155</v>
      </c>
      <c r="C57" s="138"/>
      <c r="D57" s="138"/>
      <c r="E57" s="105"/>
      <c r="F57" s="106">
        <v>191835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156</v>
      </c>
      <c r="C58" s="138"/>
      <c r="D58" s="138"/>
      <c r="E58" s="105"/>
      <c r="F58" s="106">
        <v>205065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157</v>
      </c>
      <c r="C59" s="138"/>
      <c r="D59" s="138"/>
      <c r="E59" s="105"/>
      <c r="F59" s="106">
        <v>218295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158</v>
      </c>
      <c r="C60" s="138"/>
      <c r="D60" s="138"/>
      <c r="E60" s="105"/>
      <c r="F60" s="106">
        <v>231525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159</v>
      </c>
      <c r="C61" s="138"/>
      <c r="D61" s="138"/>
      <c r="E61" s="105"/>
      <c r="F61" s="106">
        <v>244755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160</v>
      </c>
      <c r="C62" s="138"/>
      <c r="D62" s="138"/>
      <c r="E62" s="105"/>
      <c r="F62" s="106">
        <v>257985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161</v>
      </c>
      <c r="C63" s="138"/>
      <c r="D63" s="138"/>
      <c r="E63" s="105"/>
      <c r="F63" s="106">
        <v>271215</v>
      </c>
      <c r="G63" s="107"/>
      <c r="H63" s="107"/>
      <c r="I63" s="107"/>
      <c r="J63" s="108"/>
    </row>
    <row r="64" spans="1:10" ht="36" customHeight="1" outlineLevel="1" thickBot="1" x14ac:dyDescent="0.3">
      <c r="A64" s="7"/>
      <c r="B64" s="140" t="s">
        <v>162</v>
      </c>
      <c r="C64" s="138"/>
      <c r="D64" s="138"/>
      <c r="E64" s="105"/>
      <c r="F64" s="106">
        <v>284445</v>
      </c>
      <c r="G64" s="107"/>
      <c r="H64" s="107"/>
      <c r="I64" s="107"/>
      <c r="J64" s="108"/>
    </row>
    <row r="65" spans="1:10" ht="36" customHeight="1" thickBot="1" x14ac:dyDescent="0.3">
      <c r="A65" s="7"/>
      <c r="B65" s="149" t="s">
        <v>163</v>
      </c>
      <c r="C65" s="150"/>
      <c r="D65" s="150"/>
      <c r="E65" s="151"/>
      <c r="F65" s="152" t="str">
        <f>"Цена от "&amp;MIN(F66:F76)&amp;" до "&amp;MAX(F66:F76)</f>
        <v>Цена от 1980 до 56340</v>
      </c>
      <c r="G65" s="153"/>
      <c r="H65" s="153"/>
      <c r="I65" s="153"/>
      <c r="J65" s="154"/>
    </row>
    <row r="66" spans="1:10" ht="36" customHeight="1" x14ac:dyDescent="0.25">
      <c r="A66" s="7"/>
      <c r="B66" s="103" t="s">
        <v>164</v>
      </c>
      <c r="C66" s="104"/>
      <c r="D66" s="104"/>
      <c r="E66" s="105"/>
      <c r="F66" s="106">
        <v>8694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165</v>
      </c>
      <c r="C67" s="104"/>
      <c r="D67" s="104"/>
      <c r="E67" s="105"/>
      <c r="F67" s="106">
        <v>32688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237</v>
      </c>
      <c r="C68" s="104"/>
      <c r="D68" s="104"/>
      <c r="E68" s="105"/>
      <c r="F68" s="106">
        <v>5400</v>
      </c>
      <c r="G68" s="107"/>
      <c r="H68" s="107"/>
      <c r="I68" s="107"/>
      <c r="J68" s="108"/>
    </row>
    <row r="69" spans="1:10" ht="36" customHeight="1" x14ac:dyDescent="0.25">
      <c r="A69" s="7"/>
      <c r="B69" s="118" t="s">
        <v>167</v>
      </c>
      <c r="C69" s="119"/>
      <c r="D69" s="119"/>
      <c r="E69" s="120"/>
      <c r="F69" s="121">
        <v>56340</v>
      </c>
      <c r="G69" s="122"/>
      <c r="H69" s="122"/>
      <c r="I69" s="122"/>
      <c r="J69" s="123"/>
    </row>
    <row r="70" spans="1:10" ht="36" customHeight="1" x14ac:dyDescent="0.25">
      <c r="A70" s="7"/>
      <c r="B70" s="103" t="s">
        <v>168</v>
      </c>
      <c r="C70" s="104"/>
      <c r="D70" s="104"/>
      <c r="E70" s="105"/>
      <c r="F70" s="106">
        <v>11340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169</v>
      </c>
      <c r="C71" s="104"/>
      <c r="D71" s="104"/>
      <c r="E71" s="105"/>
      <c r="F71" s="106">
        <v>38340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170</v>
      </c>
      <c r="C72" s="104"/>
      <c r="D72" s="104"/>
      <c r="E72" s="105"/>
      <c r="F72" s="106">
        <v>1980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171</v>
      </c>
      <c r="C73" s="104"/>
      <c r="D73" s="104"/>
      <c r="E73" s="105"/>
      <c r="F73" s="106">
        <v>1980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172</v>
      </c>
      <c r="C74" s="104"/>
      <c r="D74" s="104"/>
      <c r="E74" s="105"/>
      <c r="F74" s="106">
        <v>3960</v>
      </c>
      <c r="G74" s="107"/>
      <c r="H74" s="107"/>
      <c r="I74" s="107"/>
      <c r="J74" s="108"/>
    </row>
    <row r="75" spans="1:10" ht="36" customHeight="1" x14ac:dyDescent="0.25">
      <c r="A75" s="7"/>
      <c r="B75" s="103" t="s">
        <v>173</v>
      </c>
      <c r="C75" s="104"/>
      <c r="D75" s="104"/>
      <c r="E75" s="105"/>
      <c r="F75" s="106">
        <v>5940</v>
      </c>
      <c r="G75" s="107"/>
      <c r="H75" s="107"/>
      <c r="I75" s="107"/>
      <c r="J75" s="108"/>
    </row>
    <row r="76" spans="1:10" ht="36" customHeight="1" thickBot="1" x14ac:dyDescent="0.3">
      <c r="A76" s="7"/>
      <c r="B76" s="103" t="s">
        <v>174</v>
      </c>
      <c r="C76" s="104"/>
      <c r="D76" s="104"/>
      <c r="E76" s="105"/>
      <c r="F76" s="106">
        <v>38340</v>
      </c>
      <c r="G76" s="107"/>
      <c r="H76" s="107"/>
      <c r="I76" s="107"/>
      <c r="J76" s="108"/>
    </row>
    <row r="77" spans="1:10" ht="54" customHeight="1" thickBot="1" x14ac:dyDescent="0.3">
      <c r="A77" s="7"/>
      <c r="B77" s="256" t="s">
        <v>238</v>
      </c>
      <c r="C77" s="257"/>
      <c r="D77" s="257"/>
      <c r="E77" s="258"/>
      <c r="F77" s="277" t="str">
        <f>"Цена от "&amp;MIN(F79,F83:F96)&amp;" до "&amp;MAX(F79,F83:F96)</f>
        <v>Цена от 3240 до 787140</v>
      </c>
      <c r="G77" s="278"/>
      <c r="H77" s="278"/>
      <c r="I77" s="278"/>
      <c r="J77" s="279"/>
    </row>
    <row r="78" spans="1:10" ht="24" customHeight="1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/>
      <c r="B79" s="103" t="s">
        <v>176</v>
      </c>
      <c r="C79" s="104"/>
      <c r="D79" s="104"/>
      <c r="E79" s="105"/>
      <c r="F79" s="106">
        <v>79200</v>
      </c>
      <c r="G79" s="107"/>
      <c r="H79" s="107"/>
      <c r="I79" s="107"/>
      <c r="J79" s="108"/>
    </row>
    <row r="80" spans="1:10" ht="36" customHeight="1" x14ac:dyDescent="0.25">
      <c r="A80" s="7"/>
      <c r="B80" s="132" t="s">
        <v>177</v>
      </c>
      <c r="C80" s="133"/>
      <c r="D80" s="133"/>
      <c r="E80" s="134"/>
      <c r="F80" s="106">
        <v>7920</v>
      </c>
      <c r="G80" s="107"/>
      <c r="H80" s="107"/>
      <c r="I80" s="107"/>
      <c r="J80" s="108"/>
    </row>
    <row r="81" spans="1:10" ht="36" customHeight="1" thickBot="1" x14ac:dyDescent="0.3">
      <c r="A81" s="7"/>
      <c r="B81" s="132" t="s">
        <v>178</v>
      </c>
      <c r="C81" s="133"/>
      <c r="D81" s="133"/>
      <c r="E81" s="134"/>
      <c r="F81" s="106">
        <v>19800</v>
      </c>
      <c r="G81" s="107"/>
      <c r="H81" s="107"/>
      <c r="I81" s="107"/>
      <c r="J81" s="108"/>
    </row>
    <row r="82" spans="1:10" ht="24" customHeight="1" thickBot="1" x14ac:dyDescent="0.3">
      <c r="A82" s="7"/>
      <c r="B82" s="97"/>
      <c r="C82" s="98"/>
      <c r="D82" s="98"/>
      <c r="E82" s="99"/>
      <c r="F82" s="100"/>
      <c r="G82" s="101"/>
      <c r="H82" s="101"/>
      <c r="I82" s="101"/>
      <c r="J82" s="102"/>
    </row>
    <row r="83" spans="1:10" ht="36" customHeight="1" x14ac:dyDescent="0.25">
      <c r="A83" s="7" t="s">
        <v>111</v>
      </c>
      <c r="B83" s="118" t="s">
        <v>179</v>
      </c>
      <c r="C83" s="119"/>
      <c r="D83" s="119"/>
      <c r="E83" s="120"/>
      <c r="F83" s="121">
        <v>94140</v>
      </c>
      <c r="G83" s="122"/>
      <c r="H83" s="122"/>
      <c r="I83" s="122"/>
      <c r="J83" s="123"/>
    </row>
    <row r="84" spans="1:10" ht="36" customHeight="1" x14ac:dyDescent="0.25">
      <c r="A84" s="7" t="s">
        <v>111</v>
      </c>
      <c r="B84" s="140" t="s">
        <v>180</v>
      </c>
      <c r="C84" s="141"/>
      <c r="D84" s="141"/>
      <c r="E84" s="142"/>
      <c r="F84" s="247">
        <v>50940</v>
      </c>
      <c r="G84" s="309"/>
      <c r="H84" s="309"/>
      <c r="I84" s="309"/>
      <c r="J84" s="310"/>
    </row>
    <row r="85" spans="1:10" ht="36" customHeight="1" x14ac:dyDescent="0.25">
      <c r="A85" s="7"/>
      <c r="B85" s="140" t="s">
        <v>290</v>
      </c>
      <c r="C85" s="141"/>
      <c r="D85" s="141"/>
      <c r="E85" s="142"/>
      <c r="F85" s="247">
        <v>787140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103" t="s">
        <v>181</v>
      </c>
      <c r="C86" s="104"/>
      <c r="D86" s="104"/>
      <c r="E86" s="105"/>
      <c r="F86" s="247">
        <v>187740</v>
      </c>
      <c r="G86" s="309"/>
      <c r="H86" s="309"/>
      <c r="I86" s="309"/>
      <c r="J86" s="310"/>
    </row>
    <row r="87" spans="1:10" ht="36" customHeight="1" x14ac:dyDescent="0.25">
      <c r="A87" s="7" t="s">
        <v>111</v>
      </c>
      <c r="B87" s="103" t="s">
        <v>182</v>
      </c>
      <c r="C87" s="104"/>
      <c r="D87" s="104"/>
      <c r="E87" s="105"/>
      <c r="F87" s="247">
        <v>187740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103" t="s">
        <v>183</v>
      </c>
      <c r="C88" s="104"/>
      <c r="D88" s="104"/>
      <c r="E88" s="105"/>
      <c r="F88" s="247">
        <v>225288</v>
      </c>
      <c r="G88" s="309"/>
      <c r="H88" s="309"/>
      <c r="I88" s="309"/>
      <c r="J88" s="310"/>
    </row>
    <row r="89" spans="1:10" ht="36" customHeight="1" x14ac:dyDescent="0.25">
      <c r="A89" s="7" t="s">
        <v>111</v>
      </c>
      <c r="B89" s="103" t="s">
        <v>184</v>
      </c>
      <c r="C89" s="104"/>
      <c r="D89" s="104"/>
      <c r="E89" s="105"/>
      <c r="F89" s="247">
        <v>54540</v>
      </c>
      <c r="G89" s="309"/>
      <c r="H89" s="309"/>
      <c r="I89" s="309"/>
      <c r="J89" s="310"/>
    </row>
    <row r="90" spans="1:10" ht="36" customHeight="1" x14ac:dyDescent="0.25">
      <c r="A90" s="7" t="s">
        <v>111</v>
      </c>
      <c r="B90" s="103" t="s">
        <v>185</v>
      </c>
      <c r="C90" s="104"/>
      <c r="D90" s="104"/>
      <c r="E90" s="105"/>
      <c r="F90" s="247">
        <v>94140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140" t="s">
        <v>186</v>
      </c>
      <c r="C91" s="141"/>
      <c r="D91" s="141"/>
      <c r="E91" s="142"/>
      <c r="F91" s="247">
        <v>187740</v>
      </c>
      <c r="G91" s="309"/>
      <c r="H91" s="309"/>
      <c r="I91" s="309"/>
      <c r="J91" s="310"/>
    </row>
    <row r="92" spans="1:10" ht="36" customHeight="1" x14ac:dyDescent="0.25">
      <c r="A92" s="7"/>
      <c r="B92" s="140" t="s">
        <v>187</v>
      </c>
      <c r="C92" s="141"/>
      <c r="D92" s="141"/>
      <c r="E92" s="142"/>
      <c r="F92" s="247">
        <v>55800</v>
      </c>
      <c r="G92" s="309"/>
      <c r="H92" s="309"/>
      <c r="I92" s="309"/>
      <c r="J92" s="310"/>
    </row>
    <row r="93" spans="1:10" ht="36" customHeight="1" x14ac:dyDescent="0.25">
      <c r="A93" s="7" t="s">
        <v>111</v>
      </c>
      <c r="B93" s="118" t="s">
        <v>188</v>
      </c>
      <c r="C93" s="119"/>
      <c r="D93" s="119"/>
      <c r="E93" s="120"/>
      <c r="F93" s="247">
        <v>3240</v>
      </c>
      <c r="G93" s="309"/>
      <c r="H93" s="309"/>
      <c r="I93" s="309"/>
      <c r="J93" s="310"/>
    </row>
    <row r="94" spans="1:10" ht="36" customHeight="1" x14ac:dyDescent="0.25">
      <c r="A94" s="7"/>
      <c r="B94" s="140" t="s">
        <v>189</v>
      </c>
      <c r="C94" s="141"/>
      <c r="D94" s="141"/>
      <c r="E94" s="142"/>
      <c r="F94" s="247">
        <v>38340</v>
      </c>
      <c r="G94" s="309"/>
      <c r="H94" s="309"/>
      <c r="I94" s="309"/>
      <c r="J94" s="310"/>
    </row>
    <row r="95" spans="1:10" ht="36" customHeight="1" x14ac:dyDescent="0.25">
      <c r="B95" s="140" t="s">
        <v>190</v>
      </c>
      <c r="C95" s="141"/>
      <c r="D95" s="141"/>
      <c r="E95" s="142"/>
      <c r="F95" s="247">
        <v>31140</v>
      </c>
      <c r="G95" s="309"/>
      <c r="H95" s="309"/>
      <c r="I95" s="309"/>
      <c r="J95" s="310"/>
    </row>
    <row r="96" spans="1:10" ht="36" customHeight="1" x14ac:dyDescent="0.25">
      <c r="A96" s="7" t="s">
        <v>111</v>
      </c>
      <c r="B96" s="140" t="s">
        <v>192</v>
      </c>
      <c r="C96" s="141"/>
      <c r="D96" s="141"/>
      <c r="E96" s="142"/>
      <c r="F96" s="247">
        <v>94140</v>
      </c>
      <c r="G96" s="309"/>
      <c r="H96" s="309"/>
      <c r="I96" s="309"/>
      <c r="J96" s="310"/>
    </row>
    <row r="97" spans="1:10" ht="37.5" customHeight="1" x14ac:dyDescent="0.25">
      <c r="A97" s="7"/>
      <c r="B97" s="103" t="s">
        <v>193</v>
      </c>
      <c r="C97" s="104"/>
      <c r="D97" s="104"/>
      <c r="E97" s="105"/>
      <c r="F97" s="247">
        <v>8694</v>
      </c>
      <c r="G97" s="309"/>
      <c r="H97" s="309"/>
      <c r="I97" s="309"/>
      <c r="J97" s="310"/>
    </row>
    <row r="98" spans="1:10" ht="36" customHeight="1" x14ac:dyDescent="0.25">
      <c r="A98" s="7"/>
      <c r="B98" s="103" t="s">
        <v>194</v>
      </c>
      <c r="C98" s="104"/>
      <c r="D98" s="104"/>
      <c r="E98" s="105"/>
      <c r="F98" s="247">
        <v>54090</v>
      </c>
      <c r="G98" s="309"/>
      <c r="H98" s="309"/>
      <c r="I98" s="309"/>
      <c r="J98" s="310"/>
    </row>
    <row r="99" spans="1:10" ht="36" customHeight="1" x14ac:dyDescent="0.25">
      <c r="A99" s="7"/>
      <c r="B99" s="103" t="s">
        <v>195</v>
      </c>
      <c r="C99" s="104"/>
      <c r="D99" s="104"/>
      <c r="E99" s="138"/>
      <c r="F99" s="247">
        <v>60030</v>
      </c>
      <c r="G99" s="309"/>
      <c r="H99" s="309"/>
      <c r="I99" s="309"/>
      <c r="J99" s="310"/>
    </row>
    <row r="100" spans="1:10" ht="36" customHeight="1" x14ac:dyDescent="0.25">
      <c r="A100" s="7" t="s">
        <v>113</v>
      </c>
      <c r="B100" s="103" t="s">
        <v>196</v>
      </c>
      <c r="C100" s="104"/>
      <c r="D100" s="104"/>
      <c r="E100" s="105"/>
      <c r="F100" s="247">
        <v>132480</v>
      </c>
      <c r="G100" s="309"/>
      <c r="H100" s="309"/>
      <c r="I100" s="309"/>
      <c r="J100" s="310"/>
    </row>
    <row r="101" spans="1:10" ht="36" customHeight="1" x14ac:dyDescent="0.25">
      <c r="A101" s="7" t="s">
        <v>113</v>
      </c>
      <c r="B101" s="103" t="s">
        <v>197</v>
      </c>
      <c r="C101" s="104"/>
      <c r="D101" s="104"/>
      <c r="E101" s="105"/>
      <c r="F101" s="247">
        <v>72000</v>
      </c>
      <c r="G101" s="309"/>
      <c r="H101" s="309"/>
      <c r="I101" s="309"/>
      <c r="J101" s="310"/>
    </row>
    <row r="102" spans="1:10" ht="36" customHeight="1" x14ac:dyDescent="0.25">
      <c r="A102" s="7" t="s">
        <v>113</v>
      </c>
      <c r="B102" s="103" t="s">
        <v>198</v>
      </c>
      <c r="C102" s="104"/>
      <c r="D102" s="104"/>
      <c r="E102" s="105"/>
      <c r="F102" s="247">
        <v>263520</v>
      </c>
      <c r="G102" s="309"/>
      <c r="H102" s="309"/>
      <c r="I102" s="309"/>
      <c r="J102" s="310"/>
    </row>
    <row r="103" spans="1:10" ht="36" customHeight="1" x14ac:dyDescent="0.25">
      <c r="A103" s="7" t="s">
        <v>113</v>
      </c>
      <c r="B103" s="103" t="s">
        <v>199</v>
      </c>
      <c r="C103" s="104"/>
      <c r="D103" s="104"/>
      <c r="E103" s="105"/>
      <c r="F103" s="247">
        <v>263520</v>
      </c>
      <c r="G103" s="309"/>
      <c r="H103" s="309"/>
      <c r="I103" s="309"/>
      <c r="J103" s="310"/>
    </row>
    <row r="104" spans="1:10" ht="36" customHeight="1" x14ac:dyDescent="0.25">
      <c r="A104" s="7" t="s">
        <v>113</v>
      </c>
      <c r="B104" s="132" t="s">
        <v>200</v>
      </c>
      <c r="C104" s="133"/>
      <c r="D104" s="133"/>
      <c r="E104" s="134"/>
      <c r="F104" s="247">
        <v>316224</v>
      </c>
      <c r="G104" s="309"/>
      <c r="H104" s="309"/>
      <c r="I104" s="309"/>
      <c r="J104" s="310"/>
    </row>
    <row r="105" spans="1:10" ht="36" customHeight="1" x14ac:dyDescent="0.25">
      <c r="A105" s="7" t="s">
        <v>113</v>
      </c>
      <c r="B105" s="103" t="s">
        <v>201</v>
      </c>
      <c r="C105" s="104"/>
      <c r="D105" s="104"/>
      <c r="E105" s="105"/>
      <c r="F105" s="247">
        <v>77040</v>
      </c>
      <c r="G105" s="309"/>
      <c r="H105" s="309"/>
      <c r="I105" s="309"/>
      <c r="J105" s="310"/>
    </row>
    <row r="106" spans="1:10" ht="36" customHeight="1" x14ac:dyDescent="0.25">
      <c r="A106" s="7" t="s">
        <v>113</v>
      </c>
      <c r="B106" s="103" t="s">
        <v>202</v>
      </c>
      <c r="C106" s="104"/>
      <c r="D106" s="104"/>
      <c r="E106" s="105"/>
      <c r="F106" s="247">
        <v>132480</v>
      </c>
      <c r="G106" s="309"/>
      <c r="H106" s="309"/>
      <c r="I106" s="309"/>
      <c r="J106" s="310"/>
    </row>
    <row r="107" spans="1:10" ht="36" customHeight="1" x14ac:dyDescent="0.25">
      <c r="A107" s="7" t="s">
        <v>113</v>
      </c>
      <c r="B107" s="103" t="s">
        <v>203</v>
      </c>
      <c r="C107" s="104"/>
      <c r="D107" s="104"/>
      <c r="E107" s="105"/>
      <c r="F107" s="247">
        <v>263520</v>
      </c>
      <c r="G107" s="309"/>
      <c r="H107" s="309"/>
      <c r="I107" s="309"/>
      <c r="J107" s="310"/>
    </row>
    <row r="108" spans="1:10" ht="36" customHeight="1" x14ac:dyDescent="0.25">
      <c r="A108" s="7" t="s">
        <v>113</v>
      </c>
      <c r="B108" s="118" t="s">
        <v>204</v>
      </c>
      <c r="C108" s="119"/>
      <c r="D108" s="119"/>
      <c r="E108" s="120"/>
      <c r="F108" s="247">
        <v>5040</v>
      </c>
      <c r="G108" s="309"/>
      <c r="H108" s="309"/>
      <c r="I108" s="309"/>
      <c r="J108" s="310"/>
    </row>
    <row r="109" spans="1:10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247">
        <v>132480</v>
      </c>
      <c r="G109" s="309"/>
      <c r="H109" s="309"/>
      <c r="I109" s="309"/>
      <c r="J109" s="310"/>
    </row>
    <row r="110" spans="1:10" ht="22.5" customHeight="1" x14ac:dyDescent="0.25">
      <c r="A110" s="7" t="s">
        <v>111</v>
      </c>
      <c r="B110" s="88" t="s">
        <v>208</v>
      </c>
      <c r="C110" s="89"/>
      <c r="D110" s="89"/>
      <c r="E110" s="89"/>
      <c r="F110" s="89"/>
      <c r="G110" s="89"/>
      <c r="H110" s="89"/>
      <c r="I110" s="89"/>
      <c r="J110" s="90"/>
    </row>
    <row r="111" spans="1:10" ht="36" customHeight="1" thickBot="1" x14ac:dyDescent="0.3">
      <c r="A111" s="7"/>
      <c r="B111" s="140" t="s">
        <v>191</v>
      </c>
      <c r="C111" s="141"/>
      <c r="D111" s="141"/>
      <c r="E111" s="142"/>
      <c r="F111" s="106">
        <v>40</v>
      </c>
      <c r="G111" s="107"/>
      <c r="H111" s="107"/>
      <c r="I111" s="107"/>
      <c r="J111" s="108"/>
    </row>
    <row r="112" spans="1:10" ht="36" customHeight="1" thickBot="1" x14ac:dyDescent="0.3">
      <c r="A112" s="7"/>
      <c r="B112" s="20" t="s">
        <v>207</v>
      </c>
      <c r="C112" s="21"/>
      <c r="D112" s="21"/>
      <c r="E112" s="22"/>
      <c r="F112" s="126"/>
      <c r="G112" s="127"/>
      <c r="H112" s="127"/>
      <c r="I112" s="127"/>
      <c r="J112" s="128"/>
    </row>
    <row r="113" spans="1:10" ht="36" customHeight="1" thickBot="1" x14ac:dyDescent="0.3">
      <c r="A113" s="7"/>
      <c r="B113" s="190" t="s">
        <v>208</v>
      </c>
      <c r="C113" s="191"/>
      <c r="D113" s="191"/>
      <c r="E113" s="191"/>
      <c r="F113" s="191"/>
      <c r="G113" s="191"/>
      <c r="H113" s="191"/>
      <c r="I113" s="191"/>
      <c r="J113" s="192"/>
    </row>
    <row r="114" spans="1:10" ht="36" customHeight="1" x14ac:dyDescent="0.25">
      <c r="A114" s="7"/>
      <c r="B114" s="129" t="s">
        <v>209</v>
      </c>
      <c r="C114" s="130"/>
      <c r="D114" s="130"/>
      <c r="E114" s="131"/>
      <c r="F114" s="106">
        <v>60</v>
      </c>
      <c r="G114" s="107"/>
      <c r="H114" s="107"/>
      <c r="I114" s="107"/>
      <c r="J114" s="108"/>
    </row>
    <row r="115" spans="1:10" ht="36" customHeight="1" x14ac:dyDescent="0.25">
      <c r="A115" s="7"/>
      <c r="B115" s="103" t="s">
        <v>210</v>
      </c>
      <c r="C115" s="104"/>
      <c r="D115" s="104"/>
      <c r="E115" s="105"/>
      <c r="F115" s="106">
        <v>99</v>
      </c>
      <c r="G115" s="107"/>
      <c r="H115" s="107"/>
      <c r="I115" s="107"/>
      <c r="J115" s="108"/>
    </row>
    <row r="116" spans="1:10" ht="36" customHeight="1" thickBot="1" x14ac:dyDescent="0.3">
      <c r="A116" s="7"/>
      <c r="B116" s="103" t="s">
        <v>211</v>
      </c>
      <c r="C116" s="104"/>
      <c r="D116" s="104"/>
      <c r="E116" s="105"/>
      <c r="F116" s="106">
        <v>150</v>
      </c>
      <c r="G116" s="107"/>
      <c r="H116" s="107"/>
      <c r="I116" s="107"/>
      <c r="J116" s="108"/>
    </row>
    <row r="117" spans="1:10" ht="36" customHeight="1" thickBot="1" x14ac:dyDescent="0.3">
      <c r="A117" s="7"/>
      <c r="B117" s="112" t="s">
        <v>212</v>
      </c>
      <c r="C117" s="113"/>
      <c r="D117" s="113"/>
      <c r="E117" s="114"/>
      <c r="F117" s="277"/>
      <c r="G117" s="278"/>
      <c r="H117" s="278"/>
      <c r="I117" s="278"/>
      <c r="J117" s="279"/>
    </row>
    <row r="118" spans="1:10" ht="36" customHeight="1" x14ac:dyDescent="0.25">
      <c r="A118" s="7" t="s">
        <v>111</v>
      </c>
      <c r="B118" s="103" t="s">
        <v>275</v>
      </c>
      <c r="C118" s="104"/>
      <c r="D118" s="104"/>
      <c r="E118" s="105"/>
      <c r="F118" s="106">
        <v>61740</v>
      </c>
      <c r="G118" s="107"/>
      <c r="H118" s="107"/>
      <c r="I118" s="107"/>
      <c r="J118" s="108"/>
    </row>
    <row r="119" spans="1:10" ht="36" customHeight="1" x14ac:dyDescent="0.25">
      <c r="A119" s="7" t="s">
        <v>111</v>
      </c>
      <c r="B119" s="103" t="s">
        <v>291</v>
      </c>
      <c r="C119" s="104"/>
      <c r="D119" s="104"/>
      <c r="E119" s="105"/>
      <c r="F119" s="106">
        <v>61740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103" t="s">
        <v>292</v>
      </c>
      <c r="C120" s="104"/>
      <c r="D120" s="104"/>
      <c r="E120" s="105"/>
      <c r="F120" s="106">
        <v>87120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40" t="s">
        <v>293</v>
      </c>
      <c r="C121" s="141"/>
      <c r="D121" s="141"/>
      <c r="E121" s="142"/>
      <c r="F121" s="106">
        <v>87120</v>
      </c>
      <c r="G121" s="107"/>
      <c r="H121" s="107"/>
      <c r="I121" s="107"/>
      <c r="J121" s="108"/>
    </row>
    <row r="122" spans="1:10" ht="36" customHeight="1" thickBot="1" x14ac:dyDescent="0.3">
      <c r="A122" s="7"/>
      <c r="B122" s="103" t="s">
        <v>219</v>
      </c>
      <c r="C122" s="104"/>
      <c r="D122" s="104"/>
      <c r="E122" s="105"/>
      <c r="F122" s="106">
        <v>43740</v>
      </c>
      <c r="G122" s="107"/>
      <c r="H122" s="107"/>
      <c r="I122" s="107"/>
      <c r="J122" s="108"/>
    </row>
    <row r="123" spans="1:10" ht="54" customHeight="1" thickBot="1" x14ac:dyDescent="0.3">
      <c r="A123" s="7"/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A124" s="7"/>
      <c r="B124" s="118" t="s">
        <v>221</v>
      </c>
      <c r="C124" s="119"/>
      <c r="D124" s="119"/>
      <c r="E124" s="120"/>
      <c r="F124" s="121">
        <v>31140</v>
      </c>
      <c r="G124" s="122"/>
      <c r="H124" s="122"/>
      <c r="I124" s="122"/>
      <c r="J124" s="123"/>
    </row>
    <row r="125" spans="1:10" ht="36" customHeight="1" x14ac:dyDescent="0.25">
      <c r="A125" s="7"/>
      <c r="B125" s="103" t="s">
        <v>222</v>
      </c>
      <c r="C125" s="104"/>
      <c r="D125" s="104"/>
      <c r="E125" s="105"/>
      <c r="F125" s="106">
        <v>61740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223</v>
      </c>
      <c r="C126" s="104"/>
      <c r="D126" s="104"/>
      <c r="E126" s="105"/>
      <c r="F126" s="106">
        <v>76140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224</v>
      </c>
      <c r="C127" s="104"/>
      <c r="D127" s="104"/>
      <c r="E127" s="105"/>
      <c r="F127" s="106">
        <v>1080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225</v>
      </c>
      <c r="C128" s="104"/>
      <c r="D128" s="104"/>
      <c r="E128" s="105"/>
      <c r="F128" s="106">
        <v>43740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226</v>
      </c>
      <c r="C129" s="104"/>
      <c r="D129" s="104"/>
      <c r="E129" s="105"/>
      <c r="F129" s="106">
        <v>88740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227</v>
      </c>
      <c r="C130" s="104"/>
      <c r="D130" s="104"/>
      <c r="E130" s="105"/>
      <c r="F130" s="106">
        <v>110340</v>
      </c>
      <c r="G130" s="107"/>
      <c r="H130" s="107"/>
      <c r="I130" s="107"/>
      <c r="J130" s="108"/>
    </row>
    <row r="131" spans="1:10" ht="36" customHeight="1" thickBot="1" x14ac:dyDescent="0.3">
      <c r="A131" s="7"/>
      <c r="B131" s="109" t="s">
        <v>228</v>
      </c>
      <c r="C131" s="110"/>
      <c r="D131" s="110"/>
      <c r="E131" s="111"/>
      <c r="F131" s="94">
        <v>1440</v>
      </c>
      <c r="G131" s="95"/>
      <c r="H131" s="95"/>
      <c r="I131" s="95"/>
      <c r="J131" s="96"/>
    </row>
    <row r="132" spans="1:10" ht="24" customHeight="1" thickBot="1" x14ac:dyDescent="0.3">
      <c r="A132" s="7"/>
      <c r="B132" s="97"/>
      <c r="C132" s="98"/>
      <c r="D132" s="98"/>
      <c r="E132" s="99"/>
      <c r="F132" s="100"/>
      <c r="G132" s="101"/>
      <c r="H132" s="101"/>
      <c r="I132" s="101"/>
      <c r="J132" s="102"/>
    </row>
    <row r="133" spans="1:10" ht="36" customHeight="1" x14ac:dyDescent="0.25">
      <c r="A133" s="7"/>
      <c r="B133" s="304" t="s">
        <v>208</v>
      </c>
      <c r="C133" s="305"/>
      <c r="D133" s="305"/>
      <c r="E133" s="305"/>
      <c r="F133" s="305"/>
      <c r="G133" s="305"/>
      <c r="H133" s="305"/>
      <c r="I133" s="305"/>
      <c r="J133" s="306"/>
    </row>
    <row r="134" spans="1:10" ht="36" customHeight="1" thickBot="1" x14ac:dyDescent="0.3">
      <c r="A134" s="7"/>
      <c r="B134" s="329" t="s">
        <v>229</v>
      </c>
      <c r="C134" s="329"/>
      <c r="D134" s="329"/>
      <c r="E134" s="329"/>
      <c r="F134" s="318">
        <v>150</v>
      </c>
      <c r="G134" s="318"/>
      <c r="H134" s="318"/>
      <c r="I134" s="318"/>
      <c r="J134" s="319"/>
    </row>
    <row r="135" spans="1:10" ht="24" customHeight="1" thickBot="1" x14ac:dyDescent="0.3">
      <c r="A135" s="7"/>
      <c r="B135" s="97"/>
      <c r="C135" s="160"/>
      <c r="D135" s="160"/>
      <c r="E135" s="161"/>
      <c r="F135" s="246"/>
      <c r="G135" s="307"/>
      <c r="H135" s="307"/>
      <c r="I135" s="307"/>
      <c r="J135" s="308"/>
    </row>
    <row r="136" spans="1:10" ht="54" customHeight="1" thickBot="1" x14ac:dyDescent="0.3">
      <c r="A136" s="7" t="s">
        <v>111</v>
      </c>
      <c r="B136" s="440" t="s">
        <v>294</v>
      </c>
      <c r="C136" s="438"/>
      <c r="D136" s="438"/>
      <c r="E136" s="439"/>
      <c r="F136" s="115"/>
      <c r="G136" s="116"/>
      <c r="H136" s="116"/>
      <c r="I136" s="116"/>
      <c r="J136" s="117"/>
    </row>
    <row r="137" spans="1:10" ht="36" customHeight="1" x14ac:dyDescent="0.25">
      <c r="A137" s="7" t="s">
        <v>111</v>
      </c>
      <c r="B137" s="429" t="s">
        <v>295</v>
      </c>
      <c r="C137" s="430"/>
      <c r="D137" s="430"/>
      <c r="E137" s="431"/>
      <c r="F137" s="46"/>
      <c r="G137" s="46"/>
      <c r="H137" s="46"/>
      <c r="I137" s="46"/>
      <c r="J137" s="47"/>
    </row>
    <row r="138" spans="1:10" ht="36" customHeight="1" thickBot="1" x14ac:dyDescent="0.3">
      <c r="A138" s="7"/>
      <c r="B138" s="441" t="s">
        <v>296</v>
      </c>
      <c r="C138" s="442"/>
      <c r="D138" s="442"/>
      <c r="E138" s="443"/>
      <c r="F138" s="46"/>
      <c r="G138" s="46"/>
      <c r="H138" s="46"/>
      <c r="I138" s="46"/>
      <c r="J138" s="46"/>
    </row>
    <row r="139" spans="1:10" ht="18" customHeight="1" x14ac:dyDescent="0.25">
      <c r="A139" s="7"/>
      <c r="B139" s="27"/>
      <c r="C139" s="28"/>
      <c r="D139" s="28"/>
      <c r="E139" s="28"/>
      <c r="F139" s="29"/>
      <c r="G139" s="29"/>
      <c r="H139" s="29"/>
      <c r="I139" s="29"/>
      <c r="J139" s="29"/>
    </row>
    <row r="140" spans="1:10" ht="67.5" customHeight="1" x14ac:dyDescent="0.25">
      <c r="A140" s="7"/>
      <c r="B140" s="85" t="s">
        <v>297</v>
      </c>
      <c r="C140" s="85"/>
      <c r="D140" s="85"/>
      <c r="E140" s="85"/>
      <c r="F140" s="85"/>
      <c r="G140" s="85"/>
      <c r="H140" s="85"/>
      <c r="I140" s="85"/>
      <c r="J140" s="85"/>
    </row>
    <row r="141" spans="1:10" ht="27" customHeight="1" x14ac:dyDescent="0.25">
      <c r="A141" s="7" t="s">
        <v>113</v>
      </c>
      <c r="B141" s="86" t="s">
        <v>232</v>
      </c>
      <c r="C141" s="86"/>
      <c r="D141" s="86"/>
      <c r="E141" s="86"/>
      <c r="F141" s="86"/>
      <c r="G141" s="86"/>
      <c r="H141" s="86"/>
      <c r="I141" s="86"/>
      <c r="J141" s="86"/>
    </row>
    <row r="142" spans="1:10" s="37" customFormat="1" ht="20.100000000000001" customHeight="1" x14ac:dyDescent="0.25">
      <c r="B142" s="55"/>
      <c r="F142" s="56"/>
      <c r="G142" s="56"/>
      <c r="H142" s="56"/>
      <c r="I142" s="56"/>
      <c r="J142" s="56"/>
    </row>
    <row r="143" spans="1:10" s="48" customFormat="1" ht="36" customHeight="1" thickBot="1" x14ac:dyDescent="0.3">
      <c r="B143" s="340" t="s">
        <v>298</v>
      </c>
      <c r="C143" s="340"/>
      <c r="D143" s="340"/>
      <c r="E143" s="340"/>
      <c r="F143" s="340"/>
      <c r="G143" s="340"/>
      <c r="H143" s="340"/>
      <c r="I143" s="340"/>
    </row>
    <row r="144" spans="1:10" s="32" customFormat="1" ht="36" customHeight="1" thickBot="1" x14ac:dyDescent="0.3">
      <c r="B144" s="341" t="s">
        <v>299</v>
      </c>
      <c r="C144" s="342"/>
      <c r="D144" s="342"/>
      <c r="E144" s="342"/>
      <c r="F144" s="342"/>
      <c r="G144" s="342"/>
      <c r="H144" s="342"/>
      <c r="I144" s="343"/>
    </row>
    <row r="145" spans="1:10" ht="76.5" customHeight="1" thickBot="1" x14ac:dyDescent="0.3">
      <c r="B145" s="344" t="s">
        <v>300</v>
      </c>
      <c r="C145" s="345"/>
      <c r="D145" s="346" t="s">
        <v>301</v>
      </c>
      <c r="E145" s="347"/>
      <c r="F145" s="348"/>
      <c r="G145" s="347" t="s">
        <v>302</v>
      </c>
      <c r="H145" s="347"/>
      <c r="I145" s="348"/>
      <c r="J145" s="8"/>
    </row>
    <row r="146" spans="1:10" ht="36" customHeight="1" x14ac:dyDescent="0.25">
      <c r="B146" s="330" t="s">
        <v>303</v>
      </c>
      <c r="C146" s="331"/>
      <c r="D146" s="332" t="s">
        <v>304</v>
      </c>
      <c r="E146" s="332"/>
      <c r="F146" s="332"/>
      <c r="G146" s="334">
        <v>2190</v>
      </c>
      <c r="H146" s="332"/>
      <c r="I146" s="335"/>
      <c r="J146" s="8"/>
    </row>
    <row r="147" spans="1:10" ht="36" customHeight="1" x14ac:dyDescent="0.25">
      <c r="B147" s="336" t="s">
        <v>305</v>
      </c>
      <c r="C147" s="337"/>
      <c r="D147" s="333"/>
      <c r="E147" s="333"/>
      <c r="F147" s="333"/>
      <c r="G147" s="338">
        <v>1590</v>
      </c>
      <c r="H147" s="333"/>
      <c r="I147" s="339"/>
      <c r="J147" s="8"/>
    </row>
    <row r="148" spans="1:10" ht="36" customHeight="1" x14ac:dyDescent="0.25">
      <c r="B148" s="336" t="s">
        <v>306</v>
      </c>
      <c r="C148" s="337"/>
      <c r="D148" s="333"/>
      <c r="E148" s="333"/>
      <c r="F148" s="333"/>
      <c r="G148" s="338">
        <v>1440</v>
      </c>
      <c r="H148" s="333"/>
      <c r="I148" s="339"/>
      <c r="J148" s="8"/>
    </row>
    <row r="149" spans="1:10" ht="54" customHeight="1" x14ac:dyDescent="0.25">
      <c r="B149" s="336" t="s">
        <v>307</v>
      </c>
      <c r="C149" s="337"/>
      <c r="D149" s="333"/>
      <c r="E149" s="333"/>
      <c r="F149" s="333"/>
      <c r="G149" s="338">
        <v>1290</v>
      </c>
      <c r="H149" s="333"/>
      <c r="I149" s="339"/>
      <c r="J149" s="8"/>
    </row>
    <row r="150" spans="1:10" ht="18" customHeight="1" x14ac:dyDescent="0.25">
      <c r="B150" s="49"/>
      <c r="C150" s="49"/>
      <c r="D150" s="50"/>
      <c r="E150" s="50"/>
      <c r="F150" s="50"/>
      <c r="G150" s="51"/>
      <c r="H150" s="50"/>
      <c r="I150" s="50"/>
      <c r="J150" s="8"/>
    </row>
    <row r="151" spans="1:10" ht="40.5" customHeight="1" x14ac:dyDescent="0.25">
      <c r="A151" s="7"/>
      <c r="B151" s="87" t="s">
        <v>233</v>
      </c>
      <c r="C151" s="87"/>
      <c r="D151" s="87"/>
      <c r="E151" s="87"/>
      <c r="F151" s="87"/>
      <c r="G151" s="87"/>
      <c r="H151" s="87"/>
      <c r="I151" s="87"/>
      <c r="J151" s="87"/>
    </row>
    <row r="152" spans="1:10" ht="18" customHeight="1" x14ac:dyDescent="0.25">
      <c r="A152" s="7"/>
    </row>
  </sheetData>
  <sheetProtection selectLockedCells="1" selectUnlockedCells="1"/>
  <mergeCells count="278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F112:J112"/>
    <mergeCell ref="B113:J113"/>
    <mergeCell ref="B114:E114"/>
    <mergeCell ref="F114:J114"/>
    <mergeCell ref="B115:E115"/>
    <mergeCell ref="F115:J115"/>
    <mergeCell ref="B108:E108"/>
    <mergeCell ref="F108:J108"/>
    <mergeCell ref="B109:E109"/>
    <mergeCell ref="F109:J109"/>
    <mergeCell ref="B110:J110"/>
    <mergeCell ref="B111:E111"/>
    <mergeCell ref="F111:J111"/>
    <mergeCell ref="B119:E119"/>
    <mergeCell ref="F119:J119"/>
    <mergeCell ref="B120:E120"/>
    <mergeCell ref="F120:J120"/>
    <mergeCell ref="B121:E121"/>
    <mergeCell ref="F121:J121"/>
    <mergeCell ref="B116:E116"/>
    <mergeCell ref="F116:J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J133"/>
    <mergeCell ref="B134:E134"/>
    <mergeCell ref="F134:J134"/>
    <mergeCell ref="B128:E128"/>
    <mergeCell ref="F128:J128"/>
    <mergeCell ref="B129:E129"/>
    <mergeCell ref="F129:J129"/>
    <mergeCell ref="B130:E130"/>
    <mergeCell ref="F130:J130"/>
    <mergeCell ref="B140:J140"/>
    <mergeCell ref="B141:J141"/>
    <mergeCell ref="B143:I143"/>
    <mergeCell ref="B144:I144"/>
    <mergeCell ref="B145:C145"/>
    <mergeCell ref="D145:F145"/>
    <mergeCell ref="G145:I145"/>
    <mergeCell ref="B135:E135"/>
    <mergeCell ref="F135:J135"/>
    <mergeCell ref="B136:E136"/>
    <mergeCell ref="F136:J136"/>
    <mergeCell ref="B137:E137"/>
    <mergeCell ref="B138:E138"/>
    <mergeCell ref="B151:J151"/>
    <mergeCell ref="B146:C146"/>
    <mergeCell ref="D146:F149"/>
    <mergeCell ref="G146:I146"/>
    <mergeCell ref="B147:C147"/>
    <mergeCell ref="G147:I147"/>
    <mergeCell ref="B148:C148"/>
    <mergeCell ref="G148:I148"/>
    <mergeCell ref="B149:C149"/>
    <mergeCell ref="G149:I149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1"/>
  <sheetViews>
    <sheetView view="pageBreakPreview" topLeftCell="B1" zoomScale="50" zoomScaleNormal="60" zoomScaleSheetLayoutView="50" workbookViewId="0">
      <pane ySplit="4" topLeftCell="A26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16.710937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8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263</v>
      </c>
      <c r="C3" s="175"/>
      <c r="D3" s="175"/>
      <c r="E3" s="175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32544</v>
      </c>
      <c r="G8" s="16">
        <f>H8*1.1</f>
        <v>29832.000000000004</v>
      </c>
      <c r="H8" s="16">
        <v>27120</v>
      </c>
      <c r="I8" s="16">
        <f>H8*0.75</f>
        <v>20340</v>
      </c>
      <c r="J8" s="16">
        <f>H8*0.5</f>
        <v>13560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46080</v>
      </c>
      <c r="G9" s="18">
        <f>H9*1.1</f>
        <v>42240</v>
      </c>
      <c r="H9" s="18">
        <v>38400</v>
      </c>
      <c r="I9" s="18">
        <f>H9*0.75</f>
        <v>28800</v>
      </c>
      <c r="J9" s="18">
        <f>H9*0.5</f>
        <v>19200</v>
      </c>
    </row>
    <row r="10" spans="1:10" ht="24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9360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13440</v>
      </c>
      <c r="G12" s="185"/>
      <c r="H12" s="185"/>
      <c r="I12" s="185"/>
      <c r="J12" s="186"/>
    </row>
    <row r="13" spans="1:10" ht="24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1296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1824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9360 до 355680</v>
      </c>
      <c r="G17" s="166"/>
      <c r="H17" s="166"/>
      <c r="I17" s="166"/>
      <c r="J17" s="167"/>
    </row>
    <row r="18" spans="2:10" ht="34.5" customHeight="1" outlineLevel="1" x14ac:dyDescent="0.25">
      <c r="B18" s="140" t="s">
        <v>120</v>
      </c>
      <c r="C18" s="138"/>
      <c r="D18" s="138"/>
      <c r="E18" s="105"/>
      <c r="F18" s="106">
        <v>9360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18720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37440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56160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74880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93600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112320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131040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149760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168480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187200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205920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224640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243360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262080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280800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299520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318240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336960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355680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7200 до 383760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7200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11280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28080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46800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65520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84240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102960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121680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140400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159120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177840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196560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215280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234000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252720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271440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290160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308880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327600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346320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365040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383760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1680 до 31920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5520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21360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2880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24960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10080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29808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1680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1680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3360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5040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31920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2160 до 127440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23040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2304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5760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68640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41520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22320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48480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58176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14832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12024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29808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89760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2160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25680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21360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127440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40800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5520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60000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30000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96480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58560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31680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68160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81792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21120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17280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41760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3360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178560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57120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30816</v>
      </c>
      <c r="G113" s="42">
        <f>H113*1.1</f>
        <v>28248.000000000004</v>
      </c>
      <c r="H113" s="42">
        <v>25680</v>
      </c>
      <c r="I113" s="42">
        <f>H113*0.75</f>
        <v>19260</v>
      </c>
      <c r="J113" s="43">
        <f>H113*0.5</f>
        <v>12840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14160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6912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43200</v>
      </c>
      <c r="G116" s="42">
        <f>H116*1.1</f>
        <v>39600</v>
      </c>
      <c r="H116" s="42">
        <v>36000</v>
      </c>
      <c r="I116" s="42">
        <f>H116*0.75</f>
        <v>27000</v>
      </c>
      <c r="J116" s="43">
        <f>H116*0.5</f>
        <v>18000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20160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10080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38"/>
      <c r="F119" s="26">
        <f>H119*1.2</f>
        <v>72000</v>
      </c>
      <c r="G119" s="26">
        <f>H119*1.1</f>
        <v>66000</v>
      </c>
      <c r="H119" s="26">
        <v>60000</v>
      </c>
      <c r="I119" s="26">
        <f>H119*0.75</f>
        <v>45000</v>
      </c>
      <c r="J119" s="26">
        <f>H119*0.5</f>
        <v>30000</v>
      </c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30744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61320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76776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1176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46032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92064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115080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1680</v>
      </c>
      <c r="G128" s="95"/>
      <c r="H128" s="95"/>
      <c r="I128" s="95"/>
      <c r="J128" s="96"/>
    </row>
    <row r="129" spans="1:10" ht="36" customHeight="1" thickBot="1" x14ac:dyDescent="0.3"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B130" s="287" t="s">
        <v>229</v>
      </c>
      <c r="C130" s="288"/>
      <c r="D130" s="288"/>
      <c r="E130" s="289"/>
      <c r="F130" s="290">
        <v>90</v>
      </c>
      <c r="G130" s="291"/>
      <c r="H130" s="291"/>
      <c r="I130" s="291"/>
      <c r="J130" s="292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B133" s="85" t="s">
        <v>230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18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s="30" customFormat="1" ht="40.5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s="30" customFormat="1" ht="18" customHeight="1" x14ac:dyDescent="0.25">
      <c r="A137" s="7"/>
      <c r="B137" s="33"/>
      <c r="C137" s="8"/>
      <c r="D137" s="8"/>
      <c r="E137" s="8"/>
      <c r="F137" s="34"/>
      <c r="G137" s="34"/>
      <c r="H137" s="34"/>
      <c r="I137" s="34"/>
      <c r="J137" s="34"/>
    </row>
    <row r="138" spans="1:10" s="31" customFormat="1" ht="27" customHeight="1" x14ac:dyDescent="0.25">
      <c r="A138" s="7"/>
      <c r="B138" s="33"/>
      <c r="C138" s="8"/>
      <c r="D138" s="8"/>
      <c r="E138" s="8"/>
      <c r="F138" s="34"/>
      <c r="G138" s="34"/>
      <c r="H138" s="34"/>
      <c r="I138" s="34"/>
      <c r="J138" s="34"/>
    </row>
    <row r="139" spans="1:10" s="31" customFormat="1" ht="27" customHeight="1" x14ac:dyDescent="0.25">
      <c r="A139" s="7"/>
      <c r="B139" s="33"/>
      <c r="C139" s="8"/>
      <c r="D139" s="8"/>
      <c r="E139" s="8"/>
      <c r="F139" s="34"/>
      <c r="G139" s="34"/>
      <c r="H139" s="34"/>
      <c r="I139" s="34"/>
      <c r="J139" s="34"/>
    </row>
    <row r="140" spans="1:10" s="32" customFormat="1" ht="45" customHeight="1" x14ac:dyDescent="0.25">
      <c r="A140" s="7"/>
      <c r="B140" s="33"/>
      <c r="C140" s="8"/>
      <c r="D140" s="8"/>
      <c r="E140" s="8"/>
      <c r="F140" s="34"/>
      <c r="G140" s="34"/>
      <c r="H140" s="34"/>
      <c r="I140" s="34"/>
      <c r="J140" s="34"/>
    </row>
    <row r="141" spans="1:10" ht="18" customHeight="1" x14ac:dyDescent="0.25"/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K168"/>
  <sheetViews>
    <sheetView view="pageBreakPreview" zoomScale="50" zoomScaleNormal="60" zoomScaleSheetLayoutView="50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0.42578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69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77781.599999999991</v>
      </c>
      <c r="G8" s="16">
        <f>H8*1.1</f>
        <v>71299.8</v>
      </c>
      <c r="H8" s="16">
        <v>64818</v>
      </c>
      <c r="I8" s="16">
        <f>H8*0.75</f>
        <v>48613.5</v>
      </c>
      <c r="J8" s="16">
        <f>H8*0.5</f>
        <v>32409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194486.39999999999</v>
      </c>
      <c r="G9" s="18">
        <f>H9*1.1</f>
        <v>178279.2</v>
      </c>
      <c r="H9" s="18">
        <v>162072</v>
      </c>
      <c r="I9" s="18">
        <f>H9*0.75</f>
        <v>121554</v>
      </c>
      <c r="J9" s="18">
        <f>H9*0.5</f>
        <v>81036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89121.599999999991</v>
      </c>
      <c r="G11" s="16">
        <f>H11*1.1</f>
        <v>81694.8</v>
      </c>
      <c r="H11" s="16">
        <v>74268</v>
      </c>
      <c r="I11" s="16">
        <f>H11*0.75</f>
        <v>55701</v>
      </c>
      <c r="J11" s="16">
        <f>H11*0.5</f>
        <v>37134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222825.60000000001</v>
      </c>
      <c r="G12" s="18">
        <f>H12*1.1</f>
        <v>204256.80000000002</v>
      </c>
      <c r="H12" s="18">
        <v>185688</v>
      </c>
      <c r="I12" s="18">
        <f>H12*0.75</f>
        <v>139266</v>
      </c>
      <c r="J12" s="18">
        <f>H12*0.5</f>
        <v>92844</v>
      </c>
    </row>
    <row r="13" spans="1:10" ht="24" customHeight="1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14940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37440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2160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5400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"&amp;MIN(F21:F47)&amp;" до "&amp;MAX(F25:F47)</f>
        <v>Цена от 14760 до 767520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14760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29520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59040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88560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118080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147600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177120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206640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236160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265680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295200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324720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354240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383760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413280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442800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472320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501840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531360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560880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590400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619920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649440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678960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708480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738000</v>
      </c>
      <c r="G46" s="107"/>
      <c r="H46" s="107"/>
      <c r="I46" s="107"/>
      <c r="J46" s="108"/>
    </row>
    <row r="47" spans="1:10" ht="36" customHeight="1" outlineLevel="1" thickBot="1" x14ac:dyDescent="0.3">
      <c r="A47" s="7"/>
      <c r="B47" s="140" t="s">
        <v>270</v>
      </c>
      <c r="C47" s="138"/>
      <c r="D47" s="138"/>
      <c r="E47" s="105"/>
      <c r="F47" s="106">
        <v>767520</v>
      </c>
      <c r="G47" s="107"/>
      <c r="H47" s="107"/>
      <c r="I47" s="107"/>
      <c r="J47" s="108"/>
    </row>
    <row r="48" spans="1:10" ht="36" customHeight="1" thickBot="1" x14ac:dyDescent="0.3">
      <c r="A48" s="7"/>
      <c r="B48" s="149" t="s">
        <v>140</v>
      </c>
      <c r="C48" s="150"/>
      <c r="D48" s="150"/>
      <c r="E48" s="151"/>
      <c r="F48" s="152" t="str">
        <f>"Цена от "&amp;MIN(F49:F70)&amp;" до "&amp;MAX(F49:F70)</f>
        <v>Цена от 23940 до 605160</v>
      </c>
      <c r="G48" s="153"/>
      <c r="H48" s="153"/>
      <c r="I48" s="153"/>
      <c r="J48" s="154"/>
    </row>
    <row r="49" spans="1:10" ht="36" customHeight="1" outlineLevel="1" x14ac:dyDescent="0.25">
      <c r="A49" s="7"/>
      <c r="B49" s="129" t="s">
        <v>141</v>
      </c>
      <c r="C49" s="155"/>
      <c r="D49" s="155"/>
      <c r="E49" s="156"/>
      <c r="F49" s="157">
        <v>23940</v>
      </c>
      <c r="G49" s="158"/>
      <c r="H49" s="158"/>
      <c r="I49" s="158"/>
      <c r="J49" s="159"/>
    </row>
    <row r="50" spans="1:10" ht="36" customHeight="1" outlineLevel="1" x14ac:dyDescent="0.25">
      <c r="A50" s="7"/>
      <c r="B50" s="140" t="s">
        <v>142</v>
      </c>
      <c r="C50" s="138"/>
      <c r="D50" s="138"/>
      <c r="E50" s="105"/>
      <c r="F50" s="106">
        <v>36540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143</v>
      </c>
      <c r="C51" s="138"/>
      <c r="D51" s="138"/>
      <c r="E51" s="105"/>
      <c r="F51" s="106">
        <v>44280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144</v>
      </c>
      <c r="C52" s="138"/>
      <c r="D52" s="138"/>
      <c r="E52" s="105"/>
      <c r="F52" s="106">
        <v>73800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145</v>
      </c>
      <c r="C53" s="138"/>
      <c r="D53" s="138"/>
      <c r="E53" s="105"/>
      <c r="F53" s="106">
        <v>103320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146</v>
      </c>
      <c r="C54" s="138"/>
      <c r="D54" s="138"/>
      <c r="E54" s="105"/>
      <c r="F54" s="106">
        <v>132840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147</v>
      </c>
      <c r="C55" s="138"/>
      <c r="D55" s="138"/>
      <c r="E55" s="105"/>
      <c r="F55" s="106">
        <v>162360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148</v>
      </c>
      <c r="C56" s="138"/>
      <c r="D56" s="138"/>
      <c r="E56" s="105"/>
      <c r="F56" s="106">
        <v>191880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149</v>
      </c>
      <c r="C57" s="138"/>
      <c r="D57" s="138"/>
      <c r="E57" s="105"/>
      <c r="F57" s="106">
        <v>221400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150</v>
      </c>
      <c r="C58" s="138"/>
      <c r="D58" s="138"/>
      <c r="E58" s="105"/>
      <c r="F58" s="106">
        <v>250920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151</v>
      </c>
      <c r="C59" s="138"/>
      <c r="D59" s="138"/>
      <c r="E59" s="105"/>
      <c r="F59" s="106">
        <v>280440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152</v>
      </c>
      <c r="C60" s="138"/>
      <c r="D60" s="138"/>
      <c r="E60" s="105"/>
      <c r="F60" s="106">
        <v>309960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153</v>
      </c>
      <c r="C61" s="138"/>
      <c r="D61" s="138"/>
      <c r="E61" s="105"/>
      <c r="F61" s="106">
        <v>339480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154</v>
      </c>
      <c r="C62" s="138"/>
      <c r="D62" s="138"/>
      <c r="E62" s="105"/>
      <c r="F62" s="106">
        <v>369000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155</v>
      </c>
      <c r="C63" s="138"/>
      <c r="D63" s="138"/>
      <c r="E63" s="105"/>
      <c r="F63" s="106">
        <v>398520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156</v>
      </c>
      <c r="C64" s="138"/>
      <c r="D64" s="138"/>
      <c r="E64" s="105"/>
      <c r="F64" s="106">
        <v>428040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157</v>
      </c>
      <c r="C65" s="138"/>
      <c r="D65" s="138"/>
      <c r="E65" s="105"/>
      <c r="F65" s="106">
        <v>457560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158</v>
      </c>
      <c r="C66" s="138"/>
      <c r="D66" s="138"/>
      <c r="E66" s="105"/>
      <c r="F66" s="106">
        <v>487080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159</v>
      </c>
      <c r="C67" s="138"/>
      <c r="D67" s="138"/>
      <c r="E67" s="105"/>
      <c r="F67" s="106">
        <v>516600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160</v>
      </c>
      <c r="C68" s="138"/>
      <c r="D68" s="138"/>
      <c r="E68" s="105"/>
      <c r="F68" s="106">
        <v>546120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161</v>
      </c>
      <c r="C69" s="138"/>
      <c r="D69" s="138"/>
      <c r="E69" s="105"/>
      <c r="F69" s="106">
        <v>575640</v>
      </c>
      <c r="G69" s="107"/>
      <c r="H69" s="107"/>
      <c r="I69" s="107"/>
      <c r="J69" s="108"/>
    </row>
    <row r="70" spans="1:10" ht="36" customHeight="1" outlineLevel="1" thickBot="1" x14ac:dyDescent="0.3">
      <c r="A70" s="7"/>
      <c r="B70" s="140" t="s">
        <v>162</v>
      </c>
      <c r="C70" s="138"/>
      <c r="D70" s="138"/>
      <c r="E70" s="105"/>
      <c r="F70" s="106">
        <v>605160</v>
      </c>
      <c r="G70" s="107"/>
      <c r="H70" s="107"/>
      <c r="I70" s="107"/>
      <c r="J70" s="108"/>
    </row>
    <row r="71" spans="1:10" ht="36" customHeight="1" thickBot="1" x14ac:dyDescent="0.3">
      <c r="A71" s="7"/>
      <c r="B71" s="149" t="s">
        <v>163</v>
      </c>
      <c r="C71" s="150"/>
      <c r="D71" s="150"/>
      <c r="E71" s="151"/>
      <c r="F71" s="152" t="str">
        <f>"Цена от "&amp;MIN(F72:F82)&amp;" до "&amp;MAX(F72:F82)</f>
        <v>Цена от 2340 до 122940</v>
      </c>
      <c r="G71" s="153"/>
      <c r="H71" s="153"/>
      <c r="I71" s="153"/>
      <c r="J71" s="154"/>
    </row>
    <row r="72" spans="1:10" ht="36" customHeight="1" x14ac:dyDescent="0.25">
      <c r="A72" s="7"/>
      <c r="B72" s="103" t="s">
        <v>164</v>
      </c>
      <c r="C72" s="104"/>
      <c r="D72" s="104"/>
      <c r="E72" s="105"/>
      <c r="F72" s="106">
        <v>9000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165</v>
      </c>
      <c r="C73" s="104"/>
      <c r="D73" s="104"/>
      <c r="E73" s="105"/>
      <c r="F73" s="106">
        <v>68940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237</v>
      </c>
      <c r="C74" s="104"/>
      <c r="D74" s="104"/>
      <c r="E74" s="105"/>
      <c r="F74" s="106">
        <v>7740</v>
      </c>
      <c r="G74" s="107"/>
      <c r="H74" s="107"/>
      <c r="I74" s="107"/>
      <c r="J74" s="108"/>
    </row>
    <row r="75" spans="1:10" ht="36" customHeight="1" x14ac:dyDescent="0.25">
      <c r="A75" s="7"/>
      <c r="B75" s="118" t="s">
        <v>167</v>
      </c>
      <c r="C75" s="119"/>
      <c r="D75" s="119"/>
      <c r="E75" s="120"/>
      <c r="F75" s="121">
        <v>122940</v>
      </c>
      <c r="G75" s="122"/>
      <c r="H75" s="122"/>
      <c r="I75" s="122"/>
      <c r="J75" s="123"/>
    </row>
    <row r="76" spans="1:10" ht="36" customHeight="1" x14ac:dyDescent="0.25">
      <c r="A76" s="7"/>
      <c r="B76" s="103" t="s">
        <v>168</v>
      </c>
      <c r="C76" s="104"/>
      <c r="D76" s="104"/>
      <c r="E76" s="105"/>
      <c r="F76" s="106">
        <v>27540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169</v>
      </c>
      <c r="C77" s="104"/>
      <c r="D77" s="104"/>
      <c r="E77" s="105"/>
      <c r="F77" s="106">
        <v>74340</v>
      </c>
      <c r="G77" s="107"/>
      <c r="H77" s="107"/>
      <c r="I77" s="107"/>
      <c r="J77" s="108"/>
    </row>
    <row r="78" spans="1:10" ht="36" customHeight="1" x14ac:dyDescent="0.25">
      <c r="A78" s="7"/>
      <c r="B78" s="103" t="s">
        <v>170</v>
      </c>
      <c r="C78" s="104"/>
      <c r="D78" s="104"/>
      <c r="E78" s="105"/>
      <c r="F78" s="106">
        <v>2340</v>
      </c>
      <c r="G78" s="107"/>
      <c r="H78" s="107"/>
      <c r="I78" s="107"/>
      <c r="J78" s="108"/>
    </row>
    <row r="79" spans="1:10" ht="36" customHeight="1" x14ac:dyDescent="0.25">
      <c r="A79" s="7"/>
      <c r="B79" s="103" t="s">
        <v>171</v>
      </c>
      <c r="C79" s="104"/>
      <c r="D79" s="104"/>
      <c r="E79" s="105"/>
      <c r="F79" s="106">
        <v>2340</v>
      </c>
      <c r="G79" s="107"/>
      <c r="H79" s="107"/>
      <c r="I79" s="107"/>
      <c r="J79" s="108"/>
    </row>
    <row r="80" spans="1:10" ht="36" customHeight="1" x14ac:dyDescent="0.25">
      <c r="A80" s="7"/>
      <c r="B80" s="103" t="s">
        <v>172</v>
      </c>
      <c r="C80" s="104"/>
      <c r="D80" s="104"/>
      <c r="E80" s="105"/>
      <c r="F80" s="106">
        <v>4680</v>
      </c>
      <c r="G80" s="107"/>
      <c r="H80" s="107"/>
      <c r="I80" s="107"/>
      <c r="J80" s="108"/>
    </row>
    <row r="81" spans="1:10" ht="36" customHeight="1" x14ac:dyDescent="0.25">
      <c r="A81" s="7"/>
      <c r="B81" s="103" t="s">
        <v>173</v>
      </c>
      <c r="C81" s="104"/>
      <c r="D81" s="104"/>
      <c r="E81" s="105"/>
      <c r="F81" s="106">
        <v>7020</v>
      </c>
      <c r="G81" s="107"/>
      <c r="H81" s="107"/>
      <c r="I81" s="107"/>
      <c r="J81" s="108"/>
    </row>
    <row r="82" spans="1:10" ht="36" customHeight="1" thickBot="1" x14ac:dyDescent="0.3">
      <c r="A82" s="7"/>
      <c r="B82" s="103" t="s">
        <v>174</v>
      </c>
      <c r="C82" s="104"/>
      <c r="D82" s="104"/>
      <c r="E82" s="105"/>
      <c r="F82" s="106">
        <v>61740</v>
      </c>
      <c r="G82" s="107"/>
      <c r="H82" s="107"/>
      <c r="I82" s="107"/>
      <c r="J82" s="108"/>
    </row>
    <row r="83" spans="1:10" ht="54" customHeight="1" thickBot="1" x14ac:dyDescent="0.3">
      <c r="A83" s="7"/>
      <c r="B83" s="256" t="s">
        <v>238</v>
      </c>
      <c r="C83" s="257"/>
      <c r="D83" s="257"/>
      <c r="E83" s="258"/>
      <c r="F83" s="277" t="str">
        <f>"Цена от "&amp;MIN(F85,F89:F103)&amp;" до "&amp;MAX(F85,F89:F103)</f>
        <v>Цена от 3240 до 835740</v>
      </c>
      <c r="G83" s="278"/>
      <c r="H83" s="278"/>
      <c r="I83" s="278"/>
      <c r="J83" s="279"/>
    </row>
    <row r="84" spans="1:10" ht="24" customHeight="1" thickBot="1" x14ac:dyDescent="0.3">
      <c r="A84" s="7"/>
      <c r="B84" s="97"/>
      <c r="C84" s="98"/>
      <c r="D84" s="98"/>
      <c r="E84" s="99"/>
      <c r="F84" s="100"/>
      <c r="G84" s="101"/>
      <c r="H84" s="101"/>
      <c r="I84" s="101"/>
      <c r="J84" s="102"/>
    </row>
    <row r="85" spans="1:10" ht="36" customHeight="1" x14ac:dyDescent="0.25">
      <c r="A85" s="7"/>
      <c r="B85" s="103" t="s">
        <v>176</v>
      </c>
      <c r="C85" s="104"/>
      <c r="D85" s="104"/>
      <c r="E85" s="105"/>
      <c r="F85" s="106">
        <v>75600</v>
      </c>
      <c r="G85" s="107"/>
      <c r="H85" s="107"/>
      <c r="I85" s="107"/>
      <c r="J85" s="108"/>
    </row>
    <row r="86" spans="1:10" ht="36" customHeight="1" x14ac:dyDescent="0.25">
      <c r="A86" s="7"/>
      <c r="B86" s="132" t="s">
        <v>177</v>
      </c>
      <c r="C86" s="133"/>
      <c r="D86" s="133"/>
      <c r="E86" s="134"/>
      <c r="F86" s="106">
        <v>7560</v>
      </c>
      <c r="G86" s="107"/>
      <c r="H86" s="107"/>
      <c r="I86" s="107"/>
      <c r="J86" s="108"/>
    </row>
    <row r="87" spans="1:10" ht="36" customHeight="1" thickBot="1" x14ac:dyDescent="0.3">
      <c r="A87" s="7"/>
      <c r="B87" s="132" t="s">
        <v>178</v>
      </c>
      <c r="C87" s="133"/>
      <c r="D87" s="133"/>
      <c r="E87" s="134"/>
      <c r="F87" s="106">
        <v>18900</v>
      </c>
      <c r="G87" s="107"/>
      <c r="H87" s="107"/>
      <c r="I87" s="107"/>
      <c r="J87" s="108"/>
    </row>
    <row r="88" spans="1:10" ht="24" customHeight="1" thickBot="1" x14ac:dyDescent="0.3">
      <c r="A88" s="7"/>
      <c r="B88" s="97"/>
      <c r="C88" s="98"/>
      <c r="D88" s="98"/>
      <c r="E88" s="99"/>
      <c r="F88" s="100"/>
      <c r="G88" s="101"/>
      <c r="H88" s="101"/>
      <c r="I88" s="101"/>
      <c r="J88" s="102"/>
    </row>
    <row r="89" spans="1:10" ht="36" customHeight="1" x14ac:dyDescent="0.25">
      <c r="A89" s="7" t="s">
        <v>111</v>
      </c>
      <c r="B89" s="118" t="s">
        <v>179</v>
      </c>
      <c r="C89" s="119"/>
      <c r="D89" s="119"/>
      <c r="E89" s="120"/>
      <c r="F89" s="121">
        <v>85140</v>
      </c>
      <c r="G89" s="122"/>
      <c r="H89" s="122"/>
      <c r="I89" s="122"/>
      <c r="J89" s="123"/>
    </row>
    <row r="90" spans="1:10" ht="36" customHeight="1" x14ac:dyDescent="0.25">
      <c r="A90" s="7" t="s">
        <v>111</v>
      </c>
      <c r="B90" s="118" t="s">
        <v>336</v>
      </c>
      <c r="C90" s="119"/>
      <c r="D90" s="119"/>
      <c r="E90" s="120"/>
      <c r="F90" s="121">
        <v>835740</v>
      </c>
      <c r="G90" s="122"/>
      <c r="H90" s="122"/>
      <c r="I90" s="122"/>
      <c r="J90" s="123"/>
    </row>
    <row r="91" spans="1:10" ht="36" customHeight="1" x14ac:dyDescent="0.25">
      <c r="A91" s="7" t="s">
        <v>111</v>
      </c>
      <c r="B91" s="140" t="s">
        <v>180</v>
      </c>
      <c r="C91" s="141"/>
      <c r="D91" s="141"/>
      <c r="E91" s="142"/>
      <c r="F91" s="121">
        <v>61740</v>
      </c>
      <c r="G91" s="122"/>
      <c r="H91" s="122"/>
      <c r="I91" s="122"/>
      <c r="J91" s="123"/>
    </row>
    <row r="92" spans="1:10" ht="36" customHeight="1" x14ac:dyDescent="0.25">
      <c r="A92" s="7"/>
      <c r="B92" s="118" t="s">
        <v>290</v>
      </c>
      <c r="C92" s="119"/>
      <c r="D92" s="119"/>
      <c r="E92" s="120"/>
      <c r="F92" s="121">
        <v>787140</v>
      </c>
      <c r="G92" s="122"/>
      <c r="H92" s="122"/>
      <c r="I92" s="122"/>
      <c r="J92" s="123"/>
    </row>
    <row r="93" spans="1:10" ht="36" customHeight="1" x14ac:dyDescent="0.25">
      <c r="A93" s="7" t="s">
        <v>111</v>
      </c>
      <c r="B93" s="103" t="s">
        <v>181</v>
      </c>
      <c r="C93" s="104"/>
      <c r="D93" s="104"/>
      <c r="E93" s="105"/>
      <c r="F93" s="121">
        <v>212940</v>
      </c>
      <c r="G93" s="122"/>
      <c r="H93" s="122"/>
      <c r="I93" s="122"/>
      <c r="J93" s="123"/>
    </row>
    <row r="94" spans="1:10" ht="36" customHeight="1" x14ac:dyDescent="0.25">
      <c r="A94" s="7" t="s">
        <v>111</v>
      </c>
      <c r="B94" s="103" t="s">
        <v>182</v>
      </c>
      <c r="C94" s="104"/>
      <c r="D94" s="104"/>
      <c r="E94" s="105"/>
      <c r="F94" s="121">
        <v>106740</v>
      </c>
      <c r="G94" s="122"/>
      <c r="H94" s="122"/>
      <c r="I94" s="122"/>
      <c r="J94" s="123"/>
    </row>
    <row r="95" spans="1:10" ht="36" customHeight="1" x14ac:dyDescent="0.25">
      <c r="A95" s="7" t="s">
        <v>111</v>
      </c>
      <c r="B95" s="103" t="s">
        <v>183</v>
      </c>
      <c r="C95" s="104"/>
      <c r="D95" s="104"/>
      <c r="E95" s="105"/>
      <c r="F95" s="121">
        <v>128088</v>
      </c>
      <c r="G95" s="122"/>
      <c r="H95" s="122"/>
      <c r="I95" s="122"/>
      <c r="J95" s="123"/>
    </row>
    <row r="96" spans="1:10" ht="36" customHeight="1" x14ac:dyDescent="0.25">
      <c r="A96" s="7" t="s">
        <v>111</v>
      </c>
      <c r="B96" s="103" t="s">
        <v>184</v>
      </c>
      <c r="C96" s="104"/>
      <c r="D96" s="104"/>
      <c r="E96" s="105"/>
      <c r="F96" s="121">
        <v>43740</v>
      </c>
      <c r="G96" s="122"/>
      <c r="H96" s="122"/>
      <c r="I96" s="122"/>
      <c r="J96" s="123"/>
    </row>
    <row r="97" spans="1:10" ht="36" customHeight="1" x14ac:dyDescent="0.25">
      <c r="A97" s="7" t="s">
        <v>111</v>
      </c>
      <c r="B97" s="103" t="s">
        <v>185</v>
      </c>
      <c r="C97" s="104"/>
      <c r="D97" s="104"/>
      <c r="E97" s="105"/>
      <c r="F97" s="121">
        <v>88740</v>
      </c>
      <c r="G97" s="122"/>
      <c r="H97" s="122"/>
      <c r="I97" s="122"/>
      <c r="J97" s="123"/>
    </row>
    <row r="98" spans="1:10" ht="36" customHeight="1" x14ac:dyDescent="0.25">
      <c r="A98" s="7" t="s">
        <v>111</v>
      </c>
      <c r="B98" s="118" t="s">
        <v>186</v>
      </c>
      <c r="C98" s="119"/>
      <c r="D98" s="119"/>
      <c r="E98" s="120"/>
      <c r="F98" s="121">
        <v>256140</v>
      </c>
      <c r="G98" s="122"/>
      <c r="H98" s="122"/>
      <c r="I98" s="122"/>
      <c r="J98" s="123"/>
    </row>
    <row r="99" spans="1:10" ht="36" customHeight="1" x14ac:dyDescent="0.25">
      <c r="A99" s="7"/>
      <c r="B99" s="118" t="s">
        <v>187</v>
      </c>
      <c r="C99" s="119"/>
      <c r="D99" s="119"/>
      <c r="E99" s="120"/>
      <c r="F99" s="121">
        <v>208080</v>
      </c>
      <c r="G99" s="122"/>
      <c r="H99" s="122"/>
      <c r="I99" s="122"/>
      <c r="J99" s="123"/>
    </row>
    <row r="100" spans="1:10" ht="36" customHeight="1" x14ac:dyDescent="0.25">
      <c r="A100" s="7" t="s">
        <v>111</v>
      </c>
      <c r="B100" s="118" t="s">
        <v>188</v>
      </c>
      <c r="C100" s="119"/>
      <c r="D100" s="119"/>
      <c r="E100" s="120"/>
      <c r="F100" s="121">
        <v>3240</v>
      </c>
      <c r="G100" s="122"/>
      <c r="H100" s="122"/>
      <c r="I100" s="122"/>
      <c r="J100" s="123"/>
    </row>
    <row r="101" spans="1:10" ht="36" customHeight="1" x14ac:dyDescent="0.25">
      <c r="B101" s="118" t="s">
        <v>189</v>
      </c>
      <c r="C101" s="119"/>
      <c r="D101" s="119"/>
      <c r="E101" s="120"/>
      <c r="F101" s="121">
        <v>79740</v>
      </c>
      <c r="G101" s="122"/>
      <c r="H101" s="122"/>
      <c r="I101" s="122"/>
      <c r="J101" s="123"/>
    </row>
    <row r="102" spans="1:10" ht="36" customHeight="1" x14ac:dyDescent="0.25">
      <c r="B102" s="118" t="s">
        <v>190</v>
      </c>
      <c r="C102" s="119"/>
      <c r="D102" s="119"/>
      <c r="E102" s="120"/>
      <c r="F102" s="121">
        <v>67140</v>
      </c>
      <c r="G102" s="122"/>
      <c r="H102" s="122"/>
      <c r="I102" s="122"/>
      <c r="J102" s="123"/>
    </row>
    <row r="103" spans="1:10" ht="36" customHeight="1" x14ac:dyDescent="0.25">
      <c r="A103" s="7" t="s">
        <v>111</v>
      </c>
      <c r="B103" s="118" t="s">
        <v>192</v>
      </c>
      <c r="C103" s="119"/>
      <c r="D103" s="119"/>
      <c r="E103" s="120"/>
      <c r="F103" s="121">
        <v>191340</v>
      </c>
      <c r="G103" s="122"/>
      <c r="H103" s="122"/>
      <c r="I103" s="122"/>
      <c r="J103" s="123"/>
    </row>
    <row r="104" spans="1:10" ht="37.5" customHeight="1" x14ac:dyDescent="0.25">
      <c r="A104" s="7"/>
      <c r="B104" s="103" t="s">
        <v>193</v>
      </c>
      <c r="C104" s="104"/>
      <c r="D104" s="104"/>
      <c r="E104" s="105"/>
      <c r="F104" s="121">
        <v>9000</v>
      </c>
      <c r="G104" s="122"/>
      <c r="H104" s="122"/>
      <c r="I104" s="122"/>
      <c r="J104" s="123"/>
    </row>
    <row r="105" spans="1:10" ht="36" customHeight="1" x14ac:dyDescent="0.25">
      <c r="A105" s="7"/>
      <c r="B105" s="103" t="s">
        <v>194</v>
      </c>
      <c r="C105" s="104"/>
      <c r="D105" s="104"/>
      <c r="E105" s="105"/>
      <c r="F105" s="121">
        <v>120150</v>
      </c>
      <c r="G105" s="122"/>
      <c r="H105" s="122"/>
      <c r="I105" s="122"/>
      <c r="J105" s="123"/>
    </row>
    <row r="106" spans="1:10" ht="36" customHeight="1" x14ac:dyDescent="0.25">
      <c r="A106" s="7"/>
      <c r="B106" s="103" t="s">
        <v>195</v>
      </c>
      <c r="C106" s="104"/>
      <c r="D106" s="104"/>
      <c r="E106" s="138"/>
      <c r="F106" s="121">
        <v>60030</v>
      </c>
      <c r="G106" s="122"/>
      <c r="H106" s="122"/>
      <c r="I106" s="122"/>
      <c r="J106" s="123"/>
    </row>
    <row r="107" spans="1:10" ht="36" customHeight="1" x14ac:dyDescent="0.25">
      <c r="A107" s="7" t="s">
        <v>113</v>
      </c>
      <c r="B107" s="103" t="s">
        <v>196</v>
      </c>
      <c r="C107" s="104"/>
      <c r="D107" s="104"/>
      <c r="E107" s="105"/>
      <c r="F107" s="121">
        <v>213120</v>
      </c>
      <c r="G107" s="122"/>
      <c r="H107" s="122"/>
      <c r="I107" s="122"/>
      <c r="J107" s="123"/>
    </row>
    <row r="108" spans="1:10" ht="36" customHeight="1" x14ac:dyDescent="0.25">
      <c r="A108" s="7" t="s">
        <v>113</v>
      </c>
      <c r="B108" s="118" t="s">
        <v>337</v>
      </c>
      <c r="C108" s="119"/>
      <c r="D108" s="119"/>
      <c r="E108" s="120"/>
      <c r="F108" s="121">
        <v>1379520</v>
      </c>
      <c r="G108" s="122"/>
      <c r="H108" s="122"/>
      <c r="I108" s="122"/>
      <c r="J108" s="123"/>
    </row>
    <row r="109" spans="1:10" ht="36" customHeight="1" x14ac:dyDescent="0.25">
      <c r="A109" s="7" t="s">
        <v>113</v>
      </c>
      <c r="B109" s="103" t="s">
        <v>197</v>
      </c>
      <c r="C109" s="104"/>
      <c r="D109" s="104"/>
      <c r="E109" s="105"/>
      <c r="F109" s="121">
        <v>154800</v>
      </c>
      <c r="G109" s="122"/>
      <c r="H109" s="122"/>
      <c r="I109" s="122"/>
      <c r="J109" s="123"/>
    </row>
    <row r="110" spans="1:10" ht="36" customHeight="1" x14ac:dyDescent="0.25">
      <c r="A110" s="7" t="s">
        <v>113</v>
      </c>
      <c r="B110" s="103" t="s">
        <v>198</v>
      </c>
      <c r="C110" s="104"/>
      <c r="D110" s="104"/>
      <c r="E110" s="105"/>
      <c r="F110" s="121">
        <v>532800</v>
      </c>
      <c r="G110" s="122"/>
      <c r="H110" s="122"/>
      <c r="I110" s="122"/>
      <c r="J110" s="123"/>
    </row>
    <row r="111" spans="1:10" ht="36" customHeight="1" x14ac:dyDescent="0.25">
      <c r="A111" s="7" t="s">
        <v>113</v>
      </c>
      <c r="B111" s="103" t="s">
        <v>199</v>
      </c>
      <c r="C111" s="104"/>
      <c r="D111" s="104"/>
      <c r="E111" s="105"/>
      <c r="F111" s="121">
        <v>267120</v>
      </c>
      <c r="G111" s="122"/>
      <c r="H111" s="122"/>
      <c r="I111" s="122"/>
      <c r="J111" s="123"/>
    </row>
    <row r="112" spans="1:10" ht="36" customHeight="1" x14ac:dyDescent="0.25">
      <c r="A112" s="7" t="s">
        <v>113</v>
      </c>
      <c r="B112" s="132" t="s">
        <v>200</v>
      </c>
      <c r="C112" s="133"/>
      <c r="D112" s="133"/>
      <c r="E112" s="134"/>
      <c r="F112" s="121">
        <v>320544</v>
      </c>
      <c r="G112" s="122"/>
      <c r="H112" s="122"/>
      <c r="I112" s="122"/>
      <c r="J112" s="123"/>
    </row>
    <row r="113" spans="1:10" ht="36" customHeight="1" x14ac:dyDescent="0.25">
      <c r="A113" s="7" t="s">
        <v>113</v>
      </c>
      <c r="B113" s="103" t="s">
        <v>201</v>
      </c>
      <c r="C113" s="104"/>
      <c r="D113" s="104"/>
      <c r="E113" s="105"/>
      <c r="F113" s="121">
        <v>109440</v>
      </c>
      <c r="G113" s="122"/>
      <c r="H113" s="122"/>
      <c r="I113" s="122"/>
      <c r="J113" s="123"/>
    </row>
    <row r="114" spans="1:10" ht="36" customHeight="1" x14ac:dyDescent="0.25">
      <c r="A114" s="7" t="s">
        <v>113</v>
      </c>
      <c r="B114" s="103" t="s">
        <v>202</v>
      </c>
      <c r="C114" s="104"/>
      <c r="D114" s="104"/>
      <c r="E114" s="105"/>
      <c r="F114" s="121">
        <v>222480</v>
      </c>
      <c r="G114" s="122"/>
      <c r="H114" s="122"/>
      <c r="I114" s="122"/>
      <c r="J114" s="123"/>
    </row>
    <row r="115" spans="1:10" ht="36" customHeight="1" x14ac:dyDescent="0.25">
      <c r="A115" s="7" t="s">
        <v>113</v>
      </c>
      <c r="B115" s="140" t="s">
        <v>203</v>
      </c>
      <c r="C115" s="141"/>
      <c r="D115" s="141"/>
      <c r="E115" s="142"/>
      <c r="F115" s="121">
        <v>640800</v>
      </c>
      <c r="G115" s="122"/>
      <c r="H115" s="122"/>
      <c r="I115" s="122"/>
      <c r="J115" s="123"/>
    </row>
    <row r="116" spans="1:10" ht="36" customHeight="1" x14ac:dyDescent="0.25">
      <c r="A116" s="7" t="s">
        <v>113</v>
      </c>
      <c r="B116" s="118" t="s">
        <v>204</v>
      </c>
      <c r="C116" s="119"/>
      <c r="D116" s="119"/>
      <c r="E116" s="120"/>
      <c r="F116" s="121">
        <v>8640</v>
      </c>
      <c r="G116" s="122"/>
      <c r="H116" s="122"/>
      <c r="I116" s="122"/>
      <c r="J116" s="123"/>
    </row>
    <row r="117" spans="1:10" ht="36" customHeight="1" thickBot="1" x14ac:dyDescent="0.3">
      <c r="A117" s="7" t="s">
        <v>113</v>
      </c>
      <c r="B117" s="103" t="s">
        <v>206</v>
      </c>
      <c r="C117" s="104"/>
      <c r="D117" s="104"/>
      <c r="E117" s="105"/>
      <c r="F117" s="121">
        <v>478800</v>
      </c>
      <c r="G117" s="122"/>
      <c r="H117" s="122"/>
      <c r="I117" s="122"/>
      <c r="J117" s="123"/>
    </row>
    <row r="118" spans="1:10" ht="36" customHeight="1" thickBot="1" x14ac:dyDescent="0.3">
      <c r="B118" s="447" t="s">
        <v>208</v>
      </c>
      <c r="C118" s="448"/>
      <c r="D118" s="448"/>
      <c r="E118" s="448"/>
      <c r="F118" s="448"/>
      <c r="G118" s="448"/>
      <c r="H118" s="448"/>
      <c r="I118" s="448"/>
      <c r="J118" s="449"/>
    </row>
    <row r="119" spans="1:10" ht="36" customHeight="1" x14ac:dyDescent="0.25">
      <c r="B119" s="429" t="s">
        <v>328</v>
      </c>
      <c r="C119" s="430"/>
      <c r="D119" s="430"/>
      <c r="E119" s="431"/>
      <c r="F119" s="432">
        <v>300</v>
      </c>
      <c r="G119" s="433"/>
      <c r="H119" s="433"/>
      <c r="I119" s="433"/>
      <c r="J119" s="434"/>
    </row>
    <row r="120" spans="1:10" ht="54" customHeight="1" thickBot="1" x14ac:dyDescent="0.3">
      <c r="B120" s="209" t="s">
        <v>329</v>
      </c>
      <c r="C120" s="210"/>
      <c r="D120" s="210"/>
      <c r="E120" s="211"/>
      <c r="F120" s="435"/>
      <c r="G120" s="436"/>
      <c r="H120" s="436"/>
      <c r="I120" s="436"/>
      <c r="J120" s="437"/>
    </row>
    <row r="121" spans="1:10" ht="36" customHeight="1" x14ac:dyDescent="0.25">
      <c r="B121" s="429" t="s">
        <v>330</v>
      </c>
      <c r="C121" s="430"/>
      <c r="D121" s="430"/>
      <c r="E121" s="431"/>
      <c r="F121" s="432">
        <v>240</v>
      </c>
      <c r="G121" s="433"/>
      <c r="H121" s="433"/>
      <c r="I121" s="433"/>
      <c r="J121" s="434"/>
    </row>
    <row r="122" spans="1:10" ht="54" customHeight="1" thickBot="1" x14ac:dyDescent="0.3">
      <c r="B122" s="209" t="s">
        <v>329</v>
      </c>
      <c r="C122" s="210"/>
      <c r="D122" s="210"/>
      <c r="E122" s="211"/>
      <c r="F122" s="435"/>
      <c r="G122" s="436"/>
      <c r="H122" s="436"/>
      <c r="I122" s="436"/>
      <c r="J122" s="437"/>
    </row>
    <row r="123" spans="1:10" ht="36" customHeight="1" x14ac:dyDescent="0.25">
      <c r="B123" s="429" t="s">
        <v>331</v>
      </c>
      <c r="C123" s="430"/>
      <c r="D123" s="430"/>
      <c r="E123" s="431"/>
      <c r="F123" s="432">
        <v>120</v>
      </c>
      <c r="G123" s="433"/>
      <c r="H123" s="433"/>
      <c r="I123" s="433"/>
      <c r="J123" s="434"/>
    </row>
    <row r="124" spans="1:10" ht="54" customHeight="1" thickBot="1" x14ac:dyDescent="0.3">
      <c r="B124" s="209" t="s">
        <v>332</v>
      </c>
      <c r="C124" s="210"/>
      <c r="D124" s="210"/>
      <c r="E124" s="211"/>
      <c r="F124" s="435"/>
      <c r="G124" s="436"/>
      <c r="H124" s="436"/>
      <c r="I124" s="436"/>
      <c r="J124" s="437"/>
    </row>
    <row r="125" spans="1:10" ht="36" customHeight="1" x14ac:dyDescent="0.25">
      <c r="B125" s="429" t="s">
        <v>333</v>
      </c>
      <c r="C125" s="430"/>
      <c r="D125" s="430"/>
      <c r="E125" s="431"/>
      <c r="F125" s="432">
        <v>360</v>
      </c>
      <c r="G125" s="433"/>
      <c r="H125" s="433"/>
      <c r="I125" s="433"/>
      <c r="J125" s="434"/>
    </row>
    <row r="126" spans="1:10" ht="54" customHeight="1" thickBot="1" x14ac:dyDescent="0.3">
      <c r="B126" s="209" t="s">
        <v>329</v>
      </c>
      <c r="C126" s="210"/>
      <c r="D126" s="210"/>
      <c r="E126" s="211"/>
      <c r="F126" s="435"/>
      <c r="G126" s="436"/>
      <c r="H126" s="436"/>
      <c r="I126" s="436"/>
      <c r="J126" s="437"/>
    </row>
    <row r="127" spans="1:10" ht="36" customHeight="1" x14ac:dyDescent="0.25">
      <c r="B127" s="429" t="s">
        <v>334</v>
      </c>
      <c r="C127" s="430"/>
      <c r="D127" s="430"/>
      <c r="E127" s="431"/>
      <c r="F127" s="432">
        <v>300</v>
      </c>
      <c r="G127" s="433"/>
      <c r="H127" s="433"/>
      <c r="I127" s="433"/>
      <c r="J127" s="434"/>
    </row>
    <row r="128" spans="1:10" ht="54" customHeight="1" thickBot="1" x14ac:dyDescent="0.3">
      <c r="B128" s="209" t="s">
        <v>329</v>
      </c>
      <c r="C128" s="210"/>
      <c r="D128" s="210"/>
      <c r="E128" s="211"/>
      <c r="F128" s="435"/>
      <c r="G128" s="436"/>
      <c r="H128" s="436"/>
      <c r="I128" s="436"/>
      <c r="J128" s="437"/>
    </row>
    <row r="129" spans="1:11" ht="36" customHeight="1" x14ac:dyDescent="0.25">
      <c r="B129" s="429" t="s">
        <v>335</v>
      </c>
      <c r="C129" s="430"/>
      <c r="D129" s="430"/>
      <c r="E129" s="431"/>
      <c r="F129" s="432">
        <v>150</v>
      </c>
      <c r="G129" s="433"/>
      <c r="H129" s="433"/>
      <c r="I129" s="433"/>
      <c r="J129" s="434"/>
    </row>
    <row r="130" spans="1:11" ht="54" customHeight="1" thickBot="1" x14ac:dyDescent="0.3">
      <c r="B130" s="209" t="s">
        <v>332</v>
      </c>
      <c r="C130" s="210"/>
      <c r="D130" s="210"/>
      <c r="E130" s="211"/>
      <c r="F130" s="435"/>
      <c r="G130" s="436"/>
      <c r="H130" s="436"/>
      <c r="I130" s="436"/>
      <c r="J130" s="437"/>
    </row>
    <row r="131" spans="1:11" ht="54" customHeight="1" thickBot="1" x14ac:dyDescent="0.3">
      <c r="B131" s="209" t="s">
        <v>209</v>
      </c>
      <c r="C131" s="210"/>
      <c r="D131" s="210"/>
      <c r="E131" s="211"/>
      <c r="F131" s="423">
        <v>60</v>
      </c>
      <c r="G131" s="424"/>
      <c r="H131" s="424"/>
      <c r="I131" s="424"/>
      <c r="J131" s="425"/>
    </row>
    <row r="132" spans="1:11" ht="54" customHeight="1" thickBot="1" x14ac:dyDescent="0.3">
      <c r="B132" s="209" t="s">
        <v>210</v>
      </c>
      <c r="C132" s="210"/>
      <c r="D132" s="210"/>
      <c r="E132" s="211"/>
      <c r="F132" s="423">
        <v>99</v>
      </c>
      <c r="G132" s="424"/>
      <c r="H132" s="424"/>
      <c r="I132" s="424"/>
      <c r="J132" s="425"/>
    </row>
    <row r="133" spans="1:11" ht="54" customHeight="1" thickBot="1" x14ac:dyDescent="0.3">
      <c r="B133" s="209" t="s">
        <v>211</v>
      </c>
      <c r="C133" s="210"/>
      <c r="D133" s="210"/>
      <c r="E133" s="211"/>
      <c r="F133" s="423">
        <v>150</v>
      </c>
      <c r="G133" s="424"/>
      <c r="H133" s="424"/>
      <c r="I133" s="424"/>
      <c r="J133" s="425"/>
    </row>
    <row r="134" spans="1:11" ht="54" customHeight="1" thickBot="1" x14ac:dyDescent="0.3">
      <c r="B134" s="209" t="s">
        <v>191</v>
      </c>
      <c r="C134" s="210" t="s">
        <v>191</v>
      </c>
      <c r="D134" s="210"/>
      <c r="E134" s="211"/>
      <c r="F134" s="426">
        <v>40</v>
      </c>
      <c r="G134" s="427"/>
      <c r="H134" s="427"/>
      <c r="I134" s="427"/>
      <c r="J134" s="428"/>
      <c r="K134" s="72"/>
    </row>
    <row r="135" spans="1:11" ht="36" customHeight="1" thickBot="1" x14ac:dyDescent="0.3">
      <c r="A135" s="7"/>
      <c r="B135" s="112" t="s">
        <v>212</v>
      </c>
      <c r="C135" s="113"/>
      <c r="D135" s="113"/>
      <c r="E135" s="114"/>
      <c r="F135" s="277"/>
      <c r="G135" s="278"/>
      <c r="H135" s="278"/>
      <c r="I135" s="278"/>
      <c r="J135" s="279"/>
    </row>
    <row r="136" spans="1:11" ht="36" customHeight="1" x14ac:dyDescent="0.25">
      <c r="A136" s="7" t="s">
        <v>111</v>
      </c>
      <c r="B136" s="103" t="s">
        <v>275</v>
      </c>
      <c r="C136" s="104"/>
      <c r="D136" s="104"/>
      <c r="E136" s="105"/>
      <c r="F136" s="106">
        <v>65340</v>
      </c>
      <c r="G136" s="107"/>
      <c r="H136" s="107"/>
      <c r="I136" s="107"/>
      <c r="J136" s="108"/>
    </row>
    <row r="137" spans="1:11" ht="36" customHeight="1" x14ac:dyDescent="0.25">
      <c r="A137" s="7" t="s">
        <v>111</v>
      </c>
      <c r="B137" s="103" t="s">
        <v>214</v>
      </c>
      <c r="C137" s="104"/>
      <c r="D137" s="104"/>
      <c r="E137" s="105"/>
      <c r="F137" s="106">
        <v>65340</v>
      </c>
      <c r="G137" s="107"/>
      <c r="H137" s="107"/>
      <c r="I137" s="107"/>
      <c r="J137" s="108"/>
    </row>
    <row r="138" spans="1:11" ht="36" customHeight="1" x14ac:dyDescent="0.25">
      <c r="A138" s="7" t="s">
        <v>111</v>
      </c>
      <c r="B138" s="103" t="s">
        <v>215</v>
      </c>
      <c r="C138" s="104"/>
      <c r="D138" s="104"/>
      <c r="E138" s="105"/>
      <c r="F138" s="106">
        <v>59940</v>
      </c>
      <c r="G138" s="107"/>
      <c r="H138" s="107"/>
      <c r="I138" s="107"/>
      <c r="J138" s="108"/>
    </row>
    <row r="139" spans="1:11" ht="36" customHeight="1" x14ac:dyDescent="0.25">
      <c r="A139" s="7" t="s">
        <v>113</v>
      </c>
      <c r="B139" s="103" t="s">
        <v>292</v>
      </c>
      <c r="C139" s="104"/>
      <c r="D139" s="104"/>
      <c r="E139" s="105"/>
      <c r="F139" s="106">
        <v>163440</v>
      </c>
      <c r="G139" s="107"/>
      <c r="H139" s="107"/>
      <c r="I139" s="107"/>
      <c r="J139" s="108"/>
    </row>
    <row r="140" spans="1:11" ht="36" customHeight="1" x14ac:dyDescent="0.25">
      <c r="A140" s="7" t="s">
        <v>113</v>
      </c>
      <c r="B140" s="103" t="s">
        <v>217</v>
      </c>
      <c r="C140" s="104"/>
      <c r="D140" s="104"/>
      <c r="E140" s="105"/>
      <c r="F140" s="106">
        <v>163440</v>
      </c>
      <c r="G140" s="107"/>
      <c r="H140" s="107"/>
      <c r="I140" s="107"/>
      <c r="J140" s="108"/>
    </row>
    <row r="141" spans="1:11" ht="36" customHeight="1" x14ac:dyDescent="0.25">
      <c r="A141" s="7" t="s">
        <v>113</v>
      </c>
      <c r="B141" s="103" t="s">
        <v>218</v>
      </c>
      <c r="C141" s="104"/>
      <c r="D141" s="104"/>
      <c r="E141" s="105"/>
      <c r="F141" s="106">
        <v>150480</v>
      </c>
      <c r="G141" s="107"/>
      <c r="H141" s="107"/>
      <c r="I141" s="107"/>
      <c r="J141" s="108"/>
    </row>
    <row r="142" spans="1:11" ht="36" customHeight="1" x14ac:dyDescent="0.25">
      <c r="A142" s="7"/>
      <c r="B142" s="103" t="s">
        <v>219</v>
      </c>
      <c r="C142" s="104"/>
      <c r="D142" s="104"/>
      <c r="E142" s="105"/>
      <c r="F142" s="121">
        <v>65340</v>
      </c>
      <c r="G142" s="122"/>
      <c r="H142" s="122"/>
      <c r="I142" s="122"/>
      <c r="J142" s="123"/>
    </row>
    <row r="143" spans="1:11" ht="54" customHeight="1" thickBot="1" x14ac:dyDescent="0.3">
      <c r="A143" s="7"/>
      <c r="B143" s="349" t="s">
        <v>220</v>
      </c>
      <c r="C143" s="350"/>
      <c r="D143" s="350"/>
      <c r="E143" s="351"/>
      <c r="F143" s="444"/>
      <c r="G143" s="445"/>
      <c r="H143" s="445"/>
      <c r="I143" s="445"/>
      <c r="J143" s="446"/>
    </row>
    <row r="144" spans="1:11" ht="36" customHeight="1" x14ac:dyDescent="0.25">
      <c r="A144" s="7"/>
      <c r="B144" s="118" t="s">
        <v>221</v>
      </c>
      <c r="C144" s="119"/>
      <c r="D144" s="119"/>
      <c r="E144" s="120"/>
      <c r="F144" s="121">
        <v>54540</v>
      </c>
      <c r="G144" s="122"/>
      <c r="H144" s="122"/>
      <c r="I144" s="122"/>
      <c r="J144" s="123"/>
    </row>
    <row r="145" spans="1:10" ht="36" customHeight="1" x14ac:dyDescent="0.25">
      <c r="A145" s="7"/>
      <c r="B145" s="103" t="s">
        <v>222</v>
      </c>
      <c r="C145" s="104"/>
      <c r="D145" s="104"/>
      <c r="E145" s="105"/>
      <c r="F145" s="106">
        <v>104940</v>
      </c>
      <c r="G145" s="107"/>
      <c r="H145" s="107"/>
      <c r="I145" s="107"/>
      <c r="J145" s="108"/>
    </row>
    <row r="146" spans="1:10" ht="36" customHeight="1" x14ac:dyDescent="0.25">
      <c r="A146" s="7"/>
      <c r="B146" s="103" t="s">
        <v>223</v>
      </c>
      <c r="C146" s="104"/>
      <c r="D146" s="104"/>
      <c r="E146" s="105"/>
      <c r="F146" s="106">
        <v>131940</v>
      </c>
      <c r="G146" s="107"/>
      <c r="H146" s="107"/>
      <c r="I146" s="107"/>
      <c r="J146" s="108"/>
    </row>
    <row r="147" spans="1:10" ht="36" customHeight="1" x14ac:dyDescent="0.25">
      <c r="A147" s="7"/>
      <c r="B147" s="103" t="s">
        <v>224</v>
      </c>
      <c r="C147" s="104"/>
      <c r="D147" s="104"/>
      <c r="E147" s="105"/>
      <c r="F147" s="106">
        <v>1440</v>
      </c>
      <c r="G147" s="107"/>
      <c r="H147" s="107"/>
      <c r="I147" s="107"/>
      <c r="J147" s="108"/>
    </row>
    <row r="148" spans="1:10" ht="36" customHeight="1" x14ac:dyDescent="0.25">
      <c r="A148" s="7"/>
      <c r="B148" s="103" t="s">
        <v>225</v>
      </c>
      <c r="C148" s="104"/>
      <c r="D148" s="104"/>
      <c r="E148" s="105"/>
      <c r="F148" s="106">
        <v>76140</v>
      </c>
      <c r="G148" s="107"/>
      <c r="H148" s="107"/>
      <c r="I148" s="107"/>
      <c r="J148" s="108"/>
    </row>
    <row r="149" spans="1:10" ht="36" customHeight="1" x14ac:dyDescent="0.25">
      <c r="A149" s="7"/>
      <c r="B149" s="103" t="s">
        <v>226</v>
      </c>
      <c r="C149" s="104"/>
      <c r="D149" s="104"/>
      <c r="E149" s="105"/>
      <c r="F149" s="106">
        <v>149940</v>
      </c>
      <c r="G149" s="107"/>
      <c r="H149" s="107"/>
      <c r="I149" s="107"/>
      <c r="J149" s="108"/>
    </row>
    <row r="150" spans="1:10" ht="36" customHeight="1" x14ac:dyDescent="0.25">
      <c r="A150" s="7"/>
      <c r="B150" s="103" t="s">
        <v>227</v>
      </c>
      <c r="C150" s="104"/>
      <c r="D150" s="104"/>
      <c r="E150" s="105"/>
      <c r="F150" s="106">
        <v>189540</v>
      </c>
      <c r="G150" s="107"/>
      <c r="H150" s="107"/>
      <c r="I150" s="107"/>
      <c r="J150" s="108"/>
    </row>
    <row r="151" spans="1:10" ht="36" customHeight="1" thickBot="1" x14ac:dyDescent="0.3">
      <c r="A151" s="7"/>
      <c r="B151" s="109" t="s">
        <v>228</v>
      </c>
      <c r="C151" s="110"/>
      <c r="D151" s="110"/>
      <c r="E151" s="111"/>
      <c r="F151" s="94">
        <v>2340</v>
      </c>
      <c r="G151" s="95"/>
      <c r="H151" s="95"/>
      <c r="I151" s="95"/>
      <c r="J151" s="96"/>
    </row>
    <row r="152" spans="1:10" ht="36" customHeight="1" x14ac:dyDescent="0.25">
      <c r="A152" s="7"/>
      <c r="B152" s="304" t="s">
        <v>208</v>
      </c>
      <c r="C152" s="305"/>
      <c r="D152" s="305"/>
      <c r="E152" s="305"/>
      <c r="F152" s="305"/>
      <c r="G152" s="305"/>
      <c r="H152" s="305"/>
      <c r="I152" s="305"/>
      <c r="J152" s="306"/>
    </row>
    <row r="153" spans="1:10" ht="36" customHeight="1" thickBot="1" x14ac:dyDescent="0.3">
      <c r="A153" s="7"/>
      <c r="B153" s="329" t="s">
        <v>229</v>
      </c>
      <c r="C153" s="329"/>
      <c r="D153" s="329"/>
      <c r="E153" s="329"/>
      <c r="F153" s="318">
        <v>150</v>
      </c>
      <c r="G153" s="318"/>
      <c r="H153" s="318"/>
      <c r="I153" s="318"/>
      <c r="J153" s="319"/>
    </row>
    <row r="154" spans="1:10" ht="24" customHeight="1" thickBot="1" x14ac:dyDescent="0.3">
      <c r="A154" s="7"/>
      <c r="B154" s="97"/>
      <c r="C154" s="98"/>
      <c r="D154" s="98"/>
      <c r="E154" s="99"/>
      <c r="F154" s="100"/>
      <c r="G154" s="101"/>
      <c r="H154" s="101"/>
      <c r="I154" s="101"/>
      <c r="J154" s="102"/>
    </row>
    <row r="155" spans="1:10" ht="18" customHeight="1" x14ac:dyDescent="0.25">
      <c r="A155" s="7"/>
      <c r="B155" s="27"/>
      <c r="C155" s="28"/>
      <c r="D155" s="28"/>
      <c r="E155" s="28"/>
      <c r="F155" s="29"/>
      <c r="G155" s="29"/>
      <c r="H155" s="29"/>
      <c r="I155" s="29"/>
      <c r="J155" s="29"/>
    </row>
    <row r="156" spans="1:10" ht="67.5" customHeight="1" x14ac:dyDescent="0.25">
      <c r="A156" s="7"/>
      <c r="B156" s="85" t="s">
        <v>297</v>
      </c>
      <c r="C156" s="85"/>
      <c r="D156" s="85"/>
      <c r="E156" s="85"/>
      <c r="F156" s="85"/>
      <c r="G156" s="85"/>
      <c r="H156" s="85"/>
      <c r="I156" s="85"/>
      <c r="J156" s="85"/>
    </row>
    <row r="157" spans="1:10" ht="27" customHeight="1" x14ac:dyDescent="0.25">
      <c r="A157" s="7" t="s">
        <v>113</v>
      </c>
      <c r="B157" s="86" t="s">
        <v>232</v>
      </c>
      <c r="C157" s="86"/>
      <c r="D157" s="86"/>
      <c r="E157" s="86"/>
      <c r="F157" s="86"/>
      <c r="G157" s="86"/>
      <c r="H157" s="86"/>
      <c r="I157" s="86"/>
      <c r="J157" s="86"/>
    </row>
    <row r="158" spans="1:10" s="37" customFormat="1" ht="20.100000000000001" customHeight="1" x14ac:dyDescent="0.25">
      <c r="B158" s="55"/>
      <c r="F158" s="56"/>
      <c r="G158" s="56"/>
      <c r="H158" s="56"/>
      <c r="I158" s="56"/>
      <c r="J158" s="56"/>
    </row>
    <row r="159" spans="1:10" s="48" customFormat="1" ht="36" customHeight="1" thickBot="1" x14ac:dyDescent="0.3">
      <c r="B159" s="340" t="s">
        <v>298</v>
      </c>
      <c r="C159" s="340"/>
      <c r="D159" s="340"/>
      <c r="E159" s="340"/>
      <c r="F159" s="340"/>
      <c r="G159" s="340"/>
      <c r="H159" s="340"/>
      <c r="I159" s="340"/>
    </row>
    <row r="160" spans="1:10" s="32" customFormat="1" ht="36" customHeight="1" thickBot="1" x14ac:dyDescent="0.3">
      <c r="B160" s="341" t="s">
        <v>299</v>
      </c>
      <c r="C160" s="342"/>
      <c r="D160" s="342"/>
      <c r="E160" s="342"/>
      <c r="F160" s="342"/>
      <c r="G160" s="342"/>
      <c r="H160" s="342"/>
      <c r="I160" s="343"/>
    </row>
    <row r="161" spans="1:10" ht="73.5" customHeight="1" thickBot="1" x14ac:dyDescent="0.3">
      <c r="B161" s="344" t="s">
        <v>300</v>
      </c>
      <c r="C161" s="345"/>
      <c r="D161" s="346" t="s">
        <v>301</v>
      </c>
      <c r="E161" s="347"/>
      <c r="F161" s="348"/>
      <c r="G161" s="347" t="s">
        <v>302</v>
      </c>
      <c r="H161" s="347"/>
      <c r="I161" s="348"/>
      <c r="J161" s="8"/>
    </row>
    <row r="162" spans="1:10" ht="36" customHeight="1" x14ac:dyDescent="0.25">
      <c r="B162" s="330" t="s">
        <v>303</v>
      </c>
      <c r="C162" s="331"/>
      <c r="D162" s="332" t="s">
        <v>304</v>
      </c>
      <c r="E162" s="332"/>
      <c r="F162" s="332"/>
      <c r="G162" s="334">
        <v>1500</v>
      </c>
      <c r="H162" s="332"/>
      <c r="I162" s="335"/>
      <c r="J162" s="8"/>
    </row>
    <row r="163" spans="1:10" ht="36" customHeight="1" x14ac:dyDescent="0.25">
      <c r="B163" s="336" t="s">
        <v>305</v>
      </c>
      <c r="C163" s="337"/>
      <c r="D163" s="333"/>
      <c r="E163" s="333"/>
      <c r="F163" s="333"/>
      <c r="G163" s="338">
        <v>1380</v>
      </c>
      <c r="H163" s="333"/>
      <c r="I163" s="339"/>
      <c r="J163" s="8"/>
    </row>
    <row r="164" spans="1:10" ht="36" customHeight="1" x14ac:dyDescent="0.25">
      <c r="B164" s="336" t="s">
        <v>306</v>
      </c>
      <c r="C164" s="337"/>
      <c r="D164" s="333"/>
      <c r="E164" s="333"/>
      <c r="F164" s="333"/>
      <c r="G164" s="338">
        <v>1290</v>
      </c>
      <c r="H164" s="333"/>
      <c r="I164" s="339"/>
      <c r="J164" s="8"/>
    </row>
    <row r="165" spans="1:10" ht="54" customHeight="1" x14ac:dyDescent="0.25">
      <c r="B165" s="336" t="s">
        <v>307</v>
      </c>
      <c r="C165" s="337"/>
      <c r="D165" s="333"/>
      <c r="E165" s="333"/>
      <c r="F165" s="333"/>
      <c r="G165" s="338">
        <v>1170</v>
      </c>
      <c r="H165" s="333"/>
      <c r="I165" s="339"/>
      <c r="J165" s="8"/>
    </row>
    <row r="166" spans="1:10" ht="21" x14ac:dyDescent="0.25">
      <c r="B166" s="49"/>
      <c r="C166" s="49"/>
      <c r="D166" s="50"/>
      <c r="E166" s="50"/>
      <c r="F166" s="50"/>
      <c r="G166" s="51"/>
      <c r="H166" s="50"/>
      <c r="I166" s="50"/>
      <c r="J166" s="8"/>
    </row>
    <row r="167" spans="1:10" ht="40.5" customHeight="1" x14ac:dyDescent="0.25">
      <c r="A167" s="7"/>
      <c r="B167" s="87" t="s">
        <v>233</v>
      </c>
      <c r="C167" s="87"/>
      <c r="D167" s="87"/>
      <c r="E167" s="87"/>
      <c r="F167" s="87"/>
      <c r="G167" s="87"/>
      <c r="H167" s="87"/>
      <c r="I167" s="87"/>
      <c r="J167" s="87"/>
    </row>
    <row r="168" spans="1:10" ht="18" customHeight="1" x14ac:dyDescent="0.25">
      <c r="A168" s="7"/>
    </row>
  </sheetData>
  <sheetProtection selectLockedCells="1" selectUnlockedCells="1"/>
  <mergeCells count="308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1:E121"/>
    <mergeCell ref="F121:J122"/>
    <mergeCell ref="B122:E122"/>
    <mergeCell ref="B123:E123"/>
    <mergeCell ref="F123:J124"/>
    <mergeCell ref="B124:E124"/>
    <mergeCell ref="B117:E117"/>
    <mergeCell ref="F117:J117"/>
    <mergeCell ref="B118:J118"/>
    <mergeCell ref="B119:E119"/>
    <mergeCell ref="F119:J120"/>
    <mergeCell ref="B120:E120"/>
    <mergeCell ref="B129:E129"/>
    <mergeCell ref="F129:J130"/>
    <mergeCell ref="B130:E130"/>
    <mergeCell ref="B131:E131"/>
    <mergeCell ref="F131:J131"/>
    <mergeCell ref="B132:E132"/>
    <mergeCell ref="F132:J132"/>
    <mergeCell ref="B125:E125"/>
    <mergeCell ref="F125:J126"/>
    <mergeCell ref="B126:E126"/>
    <mergeCell ref="B127:E127"/>
    <mergeCell ref="F127:J128"/>
    <mergeCell ref="B128:E128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42:E142"/>
    <mergeCell ref="F142:J142"/>
    <mergeCell ref="B143:E143"/>
    <mergeCell ref="F143:J143"/>
    <mergeCell ref="B144:E144"/>
    <mergeCell ref="F144:J144"/>
    <mergeCell ref="B139:E139"/>
    <mergeCell ref="F139:J139"/>
    <mergeCell ref="B140:E140"/>
    <mergeCell ref="F140:J140"/>
    <mergeCell ref="B141:E141"/>
    <mergeCell ref="F141:J141"/>
    <mergeCell ref="B148:E148"/>
    <mergeCell ref="F148:J148"/>
    <mergeCell ref="B149:E149"/>
    <mergeCell ref="F149:J149"/>
    <mergeCell ref="B150:E150"/>
    <mergeCell ref="F150:J150"/>
    <mergeCell ref="B145:E145"/>
    <mergeCell ref="F145:J145"/>
    <mergeCell ref="B146:E146"/>
    <mergeCell ref="F146:J146"/>
    <mergeCell ref="B147:E147"/>
    <mergeCell ref="F147:J147"/>
    <mergeCell ref="B156:J156"/>
    <mergeCell ref="B157:J157"/>
    <mergeCell ref="B159:I159"/>
    <mergeCell ref="B160:I160"/>
    <mergeCell ref="B161:C161"/>
    <mergeCell ref="D161:F161"/>
    <mergeCell ref="G161:I161"/>
    <mergeCell ref="B151:E151"/>
    <mergeCell ref="F151:J151"/>
    <mergeCell ref="B152:J152"/>
    <mergeCell ref="B153:E153"/>
    <mergeCell ref="F153:J153"/>
    <mergeCell ref="B154:E154"/>
    <mergeCell ref="F154:J154"/>
    <mergeCell ref="B167:J167"/>
    <mergeCell ref="B162:C162"/>
    <mergeCell ref="D162:F165"/>
    <mergeCell ref="G162:I162"/>
    <mergeCell ref="B163:C163"/>
    <mergeCell ref="G163:I163"/>
    <mergeCell ref="B164:C164"/>
    <mergeCell ref="G164:I164"/>
    <mergeCell ref="B165:C165"/>
    <mergeCell ref="G165:I165"/>
  </mergeCells>
  <pageMargins left="0.70866141732283472" right="0.70866141732283472" top="0" bottom="0.74803149606299213" header="0.51181102362204722" footer="0.51181102362204722"/>
  <pageSetup paperSize="9" scale="34" firstPageNumber="0" fitToHeight="50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2.855468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70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25704</v>
      </c>
      <c r="G8" s="16">
        <f>H8*1.1</f>
        <v>23562.000000000004</v>
      </c>
      <c r="H8" s="16">
        <v>21420</v>
      </c>
      <c r="I8" s="16">
        <f>H8*0.75</f>
        <v>16065</v>
      </c>
      <c r="J8" s="16">
        <f>H8*0.5</f>
        <v>10710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36288</v>
      </c>
      <c r="G9" s="18">
        <f>H9*1.1</f>
        <v>33264</v>
      </c>
      <c r="H9" s="18">
        <v>30240</v>
      </c>
      <c r="I9" s="18">
        <f>H9*0.75</f>
        <v>22680</v>
      </c>
      <c r="J9" s="18">
        <f>H9*0.5</f>
        <v>15120</v>
      </c>
    </row>
    <row r="10" spans="1:10" ht="24" customHeight="1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7272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10800</v>
      </c>
      <c r="G12" s="185"/>
      <c r="H12" s="185"/>
      <c r="I12" s="185"/>
      <c r="J12" s="186"/>
    </row>
    <row r="13" spans="1:10" ht="36" customHeight="1" thickBot="1" x14ac:dyDescent="0.3">
      <c r="A13" s="7"/>
      <c r="B13" s="232"/>
      <c r="C13" s="450"/>
      <c r="D13" s="450"/>
      <c r="E13" s="451"/>
      <c r="F13" s="452"/>
      <c r="G13" s="453"/>
      <c r="H13" s="453"/>
      <c r="I13" s="453"/>
      <c r="J13" s="454"/>
    </row>
    <row r="14" spans="1:10" ht="36" customHeight="1" x14ac:dyDescent="0.25">
      <c r="A14" s="7"/>
      <c r="B14" s="187" t="s">
        <v>117</v>
      </c>
      <c r="C14" s="269"/>
      <c r="D14" s="269"/>
      <c r="E14" s="269"/>
      <c r="F14" s="220">
        <v>720</v>
      </c>
      <c r="G14" s="220"/>
      <c r="H14" s="220"/>
      <c r="I14" s="220"/>
      <c r="J14" s="221"/>
    </row>
    <row r="15" spans="1:10" ht="36" customHeight="1" x14ac:dyDescent="0.25">
      <c r="A15" s="7"/>
      <c r="B15" s="140" t="s">
        <v>118</v>
      </c>
      <c r="C15" s="138"/>
      <c r="D15" s="138"/>
      <c r="E15" s="138"/>
      <c r="F15" s="139">
        <v>1008</v>
      </c>
      <c r="G15" s="139"/>
      <c r="H15" s="139"/>
      <c r="I15" s="139"/>
      <c r="J15" s="202"/>
    </row>
    <row r="16" spans="1:10" ht="24" customHeight="1" x14ac:dyDescent="0.25">
      <c r="A16" s="7"/>
      <c r="B16" s="73"/>
      <c r="C16" s="74"/>
      <c r="D16" s="74"/>
      <c r="E16" s="75"/>
      <c r="F16" s="76"/>
      <c r="G16" s="76"/>
      <c r="H16" s="76"/>
      <c r="I16" s="76"/>
      <c r="J16" s="77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2988 до 59760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2988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5976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8964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11952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14940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17928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20916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23904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26892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29880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32868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35856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38844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41832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44820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47808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50796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53784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56772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59760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5508 до 64242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5508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8136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7470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10458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13446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16434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19422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22410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25398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28386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31374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34362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37350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40338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43326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46314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49302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52290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55278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58266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61254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64242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1116 до 23940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4140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5976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2232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23940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5040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14400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1116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1116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2232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3348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17460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3240 до 37065,6</v>
      </c>
      <c r="G73" s="278"/>
      <c r="H73" s="278"/>
      <c r="I73" s="278"/>
      <c r="J73" s="279"/>
    </row>
    <row r="74" spans="1:10" ht="24" customHeight="1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13392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1339.1999999999998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3348</v>
      </c>
      <c r="G77" s="136"/>
      <c r="H77" s="136"/>
      <c r="I77" s="136"/>
      <c r="J77" s="137"/>
    </row>
    <row r="78" spans="1:10" ht="24" customHeight="1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10080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247">
        <v>13320</v>
      </c>
      <c r="G80" s="309"/>
      <c r="H80" s="309"/>
      <c r="I80" s="309"/>
      <c r="J80" s="310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247">
        <v>31788</v>
      </c>
      <c r="G81" s="309"/>
      <c r="H81" s="309"/>
      <c r="I81" s="309"/>
      <c r="J81" s="310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247">
        <v>30888</v>
      </c>
      <c r="G82" s="309"/>
      <c r="H82" s="309"/>
      <c r="I82" s="309"/>
      <c r="J82" s="310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247">
        <v>37065.599999999999</v>
      </c>
      <c r="G83" s="309"/>
      <c r="H83" s="309"/>
      <c r="I83" s="309"/>
      <c r="J83" s="310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247">
        <v>21420</v>
      </c>
      <c r="G84" s="309"/>
      <c r="H84" s="309"/>
      <c r="I84" s="309"/>
      <c r="J84" s="310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247">
        <v>21420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140" t="s">
        <v>186</v>
      </c>
      <c r="C86" s="141"/>
      <c r="D86" s="141"/>
      <c r="E86" s="142"/>
      <c r="F86" s="247">
        <v>17280</v>
      </c>
      <c r="G86" s="309"/>
      <c r="H86" s="309"/>
      <c r="I86" s="309"/>
      <c r="J86" s="310"/>
    </row>
    <row r="87" spans="1:10" ht="36" customHeight="1" x14ac:dyDescent="0.25">
      <c r="A87" s="7"/>
      <c r="B87" s="118" t="s">
        <v>187</v>
      </c>
      <c r="C87" s="119"/>
      <c r="D87" s="119"/>
      <c r="E87" s="120"/>
      <c r="F87" s="247">
        <v>6012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247">
        <v>3240</v>
      </c>
      <c r="G88" s="309"/>
      <c r="H88" s="309"/>
      <c r="I88" s="309"/>
      <c r="J88" s="310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247">
        <v>8064</v>
      </c>
      <c r="G89" s="309"/>
      <c r="H89" s="309"/>
      <c r="I89" s="309"/>
      <c r="J89" s="310"/>
    </row>
    <row r="90" spans="1:10" ht="36" customHeight="1" x14ac:dyDescent="0.25">
      <c r="B90" s="140" t="s">
        <v>190</v>
      </c>
      <c r="C90" s="141"/>
      <c r="D90" s="141"/>
      <c r="E90" s="142"/>
      <c r="F90" s="247">
        <v>6588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247">
        <v>35496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140" t="s">
        <v>192</v>
      </c>
      <c r="C92" s="141"/>
      <c r="D92" s="141"/>
      <c r="E92" s="142"/>
      <c r="F92" s="247">
        <v>14004</v>
      </c>
      <c r="G92" s="309"/>
      <c r="H92" s="309"/>
      <c r="I92" s="309"/>
      <c r="J92" s="310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247">
        <v>4140</v>
      </c>
      <c r="G93" s="309"/>
      <c r="H93" s="309"/>
      <c r="I93" s="309"/>
      <c r="J93" s="310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247">
        <v>16290</v>
      </c>
      <c r="G94" s="309"/>
      <c r="H94" s="309"/>
      <c r="I94" s="309"/>
      <c r="J94" s="310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247">
        <v>18000</v>
      </c>
      <c r="G95" s="309"/>
      <c r="H95" s="309"/>
      <c r="I95" s="309"/>
      <c r="J95" s="310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247">
        <v>14400</v>
      </c>
      <c r="G96" s="309"/>
      <c r="H96" s="309"/>
      <c r="I96" s="309"/>
      <c r="J96" s="310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247">
        <v>18720</v>
      </c>
      <c r="G97" s="309"/>
      <c r="H97" s="309"/>
      <c r="I97" s="309"/>
      <c r="J97" s="310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247">
        <v>44640</v>
      </c>
      <c r="G98" s="309"/>
      <c r="H98" s="309"/>
      <c r="I98" s="309"/>
      <c r="J98" s="310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247">
        <v>43920</v>
      </c>
      <c r="G99" s="309"/>
      <c r="H99" s="309"/>
      <c r="I99" s="309"/>
      <c r="J99" s="310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247">
        <v>52704</v>
      </c>
      <c r="G100" s="309"/>
      <c r="H100" s="309"/>
      <c r="I100" s="309"/>
      <c r="J100" s="310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247">
        <v>30240</v>
      </c>
      <c r="G101" s="309"/>
      <c r="H101" s="309"/>
      <c r="I101" s="309"/>
      <c r="J101" s="310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247">
        <v>30240</v>
      </c>
      <c r="G102" s="309"/>
      <c r="H102" s="309"/>
      <c r="I102" s="309"/>
      <c r="J102" s="310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247">
        <v>24480</v>
      </c>
      <c r="G103" s="309"/>
      <c r="H103" s="309"/>
      <c r="I103" s="309"/>
      <c r="J103" s="310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247">
        <v>5040</v>
      </c>
      <c r="G104" s="309"/>
      <c r="H104" s="309"/>
      <c r="I104" s="309"/>
      <c r="J104" s="310"/>
    </row>
    <row r="105" spans="1:10" ht="36" customHeight="1" x14ac:dyDescent="0.25">
      <c r="A105" s="7" t="s">
        <v>113</v>
      </c>
      <c r="B105" s="103" t="s">
        <v>206</v>
      </c>
      <c r="C105" s="104"/>
      <c r="D105" s="104"/>
      <c r="E105" s="105"/>
      <c r="F105" s="247">
        <v>50400</v>
      </c>
      <c r="G105" s="309"/>
      <c r="H105" s="309"/>
      <c r="I105" s="309"/>
      <c r="J105" s="310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247">
        <v>20160</v>
      </c>
      <c r="G106" s="309"/>
      <c r="H106" s="309"/>
      <c r="I106" s="309"/>
      <c r="J106" s="310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15336</v>
      </c>
      <c r="G113" s="42">
        <f>H113*1.1</f>
        <v>14058.000000000002</v>
      </c>
      <c r="H113" s="42">
        <v>12780</v>
      </c>
      <c r="I113" s="42">
        <f>H113*0.75</f>
        <v>9585</v>
      </c>
      <c r="J113" s="43">
        <f>H113*0.5</f>
        <v>6390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11160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6408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21600</v>
      </c>
      <c r="G116" s="42">
        <f>H116*1.1</f>
        <v>19800</v>
      </c>
      <c r="H116" s="42">
        <v>18000</v>
      </c>
      <c r="I116" s="42">
        <f>H116*0.75</f>
        <v>13500</v>
      </c>
      <c r="J116" s="43">
        <f>H116*0.5</f>
        <v>9000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15840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9360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247">
        <v>11160</v>
      </c>
      <c r="G119" s="309"/>
      <c r="H119" s="309"/>
      <c r="I119" s="309"/>
      <c r="J119" s="310"/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16452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32760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41040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576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24552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49068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61560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756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customHeight="1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2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7:E17"/>
    <mergeCell ref="F17:J17"/>
    <mergeCell ref="B11:E11"/>
    <mergeCell ref="F11:J11"/>
    <mergeCell ref="B12:E12"/>
    <mergeCell ref="F12:J12"/>
    <mergeCell ref="B13:E13"/>
    <mergeCell ref="F13:J13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F107:J107"/>
    <mergeCell ref="B108:J108"/>
    <mergeCell ref="B102:E102"/>
    <mergeCell ref="F102:J102"/>
    <mergeCell ref="B103:E103"/>
    <mergeCell ref="F103:J103"/>
    <mergeCell ref="B104:E104"/>
    <mergeCell ref="F104:J104"/>
    <mergeCell ref="B112:E112"/>
    <mergeCell ref="F112:J112"/>
    <mergeCell ref="B113:E113"/>
    <mergeCell ref="B114:E114"/>
    <mergeCell ref="F114:J114"/>
    <mergeCell ref="B115:E115"/>
    <mergeCell ref="F115:J115"/>
    <mergeCell ref="B109:E109"/>
    <mergeCell ref="F109:J109"/>
    <mergeCell ref="B110:E110"/>
    <mergeCell ref="F110:J110"/>
    <mergeCell ref="B111:E111"/>
    <mergeCell ref="F111:J111"/>
    <mergeCell ref="B120:E120"/>
    <mergeCell ref="F120:J120"/>
    <mergeCell ref="B121:E121"/>
    <mergeCell ref="F121:J121"/>
    <mergeCell ref="B122:E122"/>
    <mergeCell ref="F122:J122"/>
    <mergeCell ref="B116:E116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0.28515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71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38880</v>
      </c>
      <c r="G8" s="16">
        <f>H8*1.1</f>
        <v>35640</v>
      </c>
      <c r="H8" s="16">
        <v>32400</v>
      </c>
      <c r="I8" s="16">
        <f>H8*0.75</f>
        <v>24300</v>
      </c>
      <c r="J8" s="16">
        <f>H8*0.5</f>
        <v>16200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54432</v>
      </c>
      <c r="G9" s="18">
        <f>H9*1.1</f>
        <v>49896.000000000007</v>
      </c>
      <c r="H9" s="18">
        <v>45360</v>
      </c>
      <c r="I9" s="18">
        <f>H9*0.75</f>
        <v>34020</v>
      </c>
      <c r="J9" s="18">
        <f>H9*0.5</f>
        <v>22680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7920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11520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1800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2520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6480 до 129600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6480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12960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19440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25920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32400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38880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45360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51840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58320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64800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71280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77760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84240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90720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97200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103680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110160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116640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123120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129600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6120 до 139320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6120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9000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16200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22680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29160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35640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42120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48600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55080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61560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68040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74520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81000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87480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93960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100440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106920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113400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119880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126360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132840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139320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360 до 30240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6480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14400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360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23040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4680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19800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30240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3060 до 98640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32400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3240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16200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35280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35280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61200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35280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42336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23040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23040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67680</v>
      </c>
      <c r="G86" s="107"/>
      <c r="H86" s="107"/>
      <c r="I86" s="107"/>
      <c r="J86" s="108"/>
    </row>
    <row r="87" spans="1:10" ht="36" customHeight="1" x14ac:dyDescent="0.25">
      <c r="A87" s="7"/>
      <c r="B87" s="118" t="s">
        <v>187</v>
      </c>
      <c r="C87" s="119"/>
      <c r="D87" s="119"/>
      <c r="E87" s="120"/>
      <c r="F87" s="106">
        <v>83952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3060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15840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13680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98640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44280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7200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36000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36000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49680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49680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85680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49680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59616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32400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32400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95040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138240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62640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18144</v>
      </c>
      <c r="G113" s="42">
        <f>H113*1.1</f>
        <v>16632</v>
      </c>
      <c r="H113" s="42">
        <v>15120</v>
      </c>
      <c r="I113" s="42">
        <f>H113*0.75</f>
        <v>11340</v>
      </c>
      <c r="J113" s="43">
        <f>H113*0.5</f>
        <v>7560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15120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15120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25920</v>
      </c>
      <c r="G116" s="42">
        <f>H116*1.1</f>
        <v>23760.000000000004</v>
      </c>
      <c r="H116" s="42">
        <v>21600</v>
      </c>
      <c r="I116" s="42">
        <f>H116*0.75</f>
        <v>16200</v>
      </c>
      <c r="J116" s="43">
        <f>H116*0.5</f>
        <v>10800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21600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21600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38"/>
      <c r="F119" s="26">
        <f>H119*1.2</f>
        <v>36288</v>
      </c>
      <c r="G119" s="26">
        <f>H119*1.1</f>
        <v>33264</v>
      </c>
      <c r="H119" s="26">
        <v>30240</v>
      </c>
      <c r="I119" s="26">
        <f>H119*0.75</f>
        <v>22680</v>
      </c>
      <c r="J119" s="26">
        <f>H119*0.5</f>
        <v>15120</v>
      </c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34200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68400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85680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51480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102600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128160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1800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160"/>
      <c r="D131" s="160"/>
      <c r="E131" s="161"/>
      <c r="F131" s="246"/>
      <c r="G131" s="307"/>
      <c r="H131" s="307"/>
      <c r="I131" s="307"/>
      <c r="J131" s="308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41.855468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72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39398.400000000001</v>
      </c>
      <c r="G8" s="16">
        <f>H8*1.1</f>
        <v>36115.200000000004</v>
      </c>
      <c r="H8" s="16">
        <v>32832</v>
      </c>
      <c r="I8" s="16">
        <f>H8*0.75</f>
        <v>24624</v>
      </c>
      <c r="J8" s="16">
        <f>H8*0.5</f>
        <v>16416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55296</v>
      </c>
      <c r="G9" s="18">
        <f>H9*1.1</f>
        <v>50688.000000000007</v>
      </c>
      <c r="H9" s="18">
        <v>46080</v>
      </c>
      <c r="I9" s="18">
        <f>H9*0.75</f>
        <v>34560</v>
      </c>
      <c r="J9" s="18">
        <f>H9*0.5</f>
        <v>23040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864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1440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1404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2016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1800 до 36000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1800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3600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5400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7200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9000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10800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12600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14400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16200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18000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19800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21600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23400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25200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27000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28800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30600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32400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34200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36000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4500 до 38700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8172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12636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4500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6300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8100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9900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11700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13500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15300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17100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18900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20700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22500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24300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26100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27900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29700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31500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33300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35100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36900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38700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1476 до 39708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4572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17640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2592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39708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8100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24804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1476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1476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2952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4428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24912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3600 до 104436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18360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1836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4608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18900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23796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86976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44100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52920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34200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44244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104436</v>
      </c>
      <c r="G86" s="107"/>
      <c r="H86" s="107"/>
      <c r="I86" s="107"/>
      <c r="J86" s="108"/>
    </row>
    <row r="87" spans="1:10" ht="36" customHeight="1" x14ac:dyDescent="0.25">
      <c r="A87" s="7"/>
      <c r="B87" s="118" t="s">
        <v>187</v>
      </c>
      <c r="C87" s="119"/>
      <c r="D87" s="119"/>
      <c r="E87" s="120"/>
      <c r="F87" s="106">
        <v>40500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3600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25200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21420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69228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18972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4572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18000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3600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26640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33840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122400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61920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74304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48240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62640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146880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5040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97200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26640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21297.599999999999</v>
      </c>
      <c r="G113" s="42">
        <f>H113*1.1</f>
        <v>19522.800000000003</v>
      </c>
      <c r="H113" s="42">
        <v>17748</v>
      </c>
      <c r="I113" s="42">
        <f>H113*0.75</f>
        <v>13311</v>
      </c>
      <c r="J113" s="43">
        <f>H113*0.5</f>
        <v>8874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17748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27180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338</v>
      </c>
      <c r="C116" s="104"/>
      <c r="D116" s="104"/>
      <c r="E116" s="105"/>
      <c r="F116" s="41">
        <f>H116*1.2</f>
        <v>30240</v>
      </c>
      <c r="G116" s="42">
        <f>H116*1.1</f>
        <v>27720.000000000004</v>
      </c>
      <c r="H116" s="42">
        <v>25200</v>
      </c>
      <c r="I116" s="42">
        <f>H116*0.75</f>
        <v>18900</v>
      </c>
      <c r="J116" s="43">
        <f>H116*0.5</f>
        <v>12600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25200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38160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106">
        <v>17748</v>
      </c>
      <c r="G119" s="107"/>
      <c r="H119" s="107"/>
      <c r="I119" s="107"/>
      <c r="J119" s="108"/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32760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65448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81774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1116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49140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98280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122760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1476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zoomScale="65" zoomScaleNormal="60" zoomScaleSheetLayoutView="65" workbookViewId="0">
      <pane ySplit="4" topLeftCell="A5" activePane="bottomLeft" state="frozen"/>
      <selection activeCell="B11" sqref="B11:E11"/>
      <selection pane="bottomLeft" sqref="A1:A1048576"/>
    </sheetView>
  </sheetViews>
  <sheetFormatPr defaultColWidth="34.28515625" defaultRowHeight="12.75" outlineLevelRow="1" x14ac:dyDescent="0.25"/>
  <cols>
    <col min="1" max="1" width="37.855468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34.28515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73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375" t="s">
        <v>105</v>
      </c>
      <c r="C6" s="376"/>
      <c r="D6" s="376"/>
      <c r="E6" s="377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160"/>
      <c r="D7" s="160"/>
      <c r="E7" s="161"/>
      <c r="F7" s="246"/>
      <c r="G7" s="307"/>
      <c r="H7" s="307"/>
      <c r="I7" s="307"/>
      <c r="J7" s="308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43545.599999999999</v>
      </c>
      <c r="G8" s="16">
        <f>H8*1.1</f>
        <v>39916.800000000003</v>
      </c>
      <c r="H8" s="16">
        <v>36288</v>
      </c>
      <c r="I8" s="16">
        <f>H8*0.75</f>
        <v>27216</v>
      </c>
      <c r="J8" s="16">
        <f>H8*0.5</f>
        <v>18144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60998.399999999994</v>
      </c>
      <c r="G9" s="18">
        <f>H9*1.1</f>
        <v>55915.200000000004</v>
      </c>
      <c r="H9" s="18">
        <v>50832</v>
      </c>
      <c r="I9" s="18">
        <f>H9*0.75</f>
        <v>38124</v>
      </c>
      <c r="J9" s="18">
        <f>H9*0.5</f>
        <v>25416</v>
      </c>
    </row>
    <row r="10" spans="1:10" ht="36" customHeight="1" thickBot="1" x14ac:dyDescent="0.3">
      <c r="A10" s="7"/>
      <c r="B10" s="97"/>
      <c r="C10" s="98"/>
      <c r="D10" s="98"/>
      <c r="E10" s="99"/>
      <c r="F10" s="246"/>
      <c r="G10" s="307"/>
      <c r="H10" s="307"/>
      <c r="I10" s="307"/>
      <c r="J10" s="308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50803.199999999997</v>
      </c>
      <c r="G11" s="16">
        <f>H11*1.1</f>
        <v>46569.600000000006</v>
      </c>
      <c r="H11" s="16">
        <v>42336</v>
      </c>
      <c r="I11" s="16">
        <f>H11*0.75</f>
        <v>31752</v>
      </c>
      <c r="J11" s="16">
        <f>H11*0.5</f>
        <v>21168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71193.599999999991</v>
      </c>
      <c r="G12" s="18">
        <f>H12*1.1</f>
        <v>65260.800000000003</v>
      </c>
      <c r="H12" s="18">
        <v>59328</v>
      </c>
      <c r="I12" s="18">
        <f>H12*0.75</f>
        <v>44496</v>
      </c>
      <c r="J12" s="18">
        <f>H12*0.5</f>
        <v>29664</v>
      </c>
    </row>
    <row r="13" spans="1:10" ht="24" customHeight="1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49">
        <v>7920</v>
      </c>
      <c r="G14" s="455"/>
      <c r="H14" s="455"/>
      <c r="I14" s="455"/>
      <c r="J14" s="456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44">
        <v>11520</v>
      </c>
      <c r="G15" s="396"/>
      <c r="H15" s="396"/>
      <c r="I15" s="396"/>
      <c r="J15" s="397"/>
    </row>
    <row r="16" spans="1:10" ht="24" customHeight="1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49">
        <v>1080</v>
      </c>
      <c r="G17" s="455"/>
      <c r="H17" s="455"/>
      <c r="I17" s="455"/>
      <c r="J17" s="456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247">
        <v>1512</v>
      </c>
      <c r="G18" s="309"/>
      <c r="H18" s="309"/>
      <c r="I18" s="309"/>
      <c r="J18" s="310"/>
    </row>
    <row r="19" spans="1:10" ht="24" customHeight="1" thickBot="1" x14ac:dyDescent="0.3">
      <c r="A19" s="7"/>
      <c r="B19" s="97"/>
      <c r="C19" s="160"/>
      <c r="D19" s="160"/>
      <c r="E19" s="161"/>
      <c r="F19" s="246"/>
      <c r="G19" s="307"/>
      <c r="H19" s="307"/>
      <c r="I19" s="307"/>
      <c r="J19" s="308"/>
    </row>
    <row r="20" spans="1:10" ht="36" customHeight="1" thickBot="1" x14ac:dyDescent="0.3">
      <c r="A20" s="7"/>
      <c r="B20" s="461" t="s">
        <v>119</v>
      </c>
      <c r="C20" s="462"/>
      <c r="D20" s="462"/>
      <c r="E20" s="463"/>
      <c r="F20" s="263" t="str">
        <f>"Цена от "&amp;MIN(F21:F55)&amp;" до "&amp;MAX(F21:F55)</f>
        <v>Цена от 5760 до 201600</v>
      </c>
      <c r="G20" s="464"/>
      <c r="H20" s="464"/>
      <c r="I20" s="464"/>
      <c r="J20" s="465"/>
    </row>
    <row r="21" spans="1:10" ht="36" customHeight="1" outlineLevel="1" x14ac:dyDescent="0.25">
      <c r="A21" s="7"/>
      <c r="B21" s="129" t="s">
        <v>120</v>
      </c>
      <c r="C21" s="130"/>
      <c r="D21" s="130"/>
      <c r="E21" s="131"/>
      <c r="F21" s="262">
        <v>5760</v>
      </c>
      <c r="G21" s="363"/>
      <c r="H21" s="363"/>
      <c r="I21" s="363"/>
      <c r="J21" s="364"/>
    </row>
    <row r="22" spans="1:10" ht="36" customHeight="1" outlineLevel="1" x14ac:dyDescent="0.25">
      <c r="A22" s="7"/>
      <c r="B22" s="140" t="s">
        <v>121</v>
      </c>
      <c r="C22" s="141"/>
      <c r="D22" s="141"/>
      <c r="E22" s="142"/>
      <c r="F22" s="247">
        <v>11520</v>
      </c>
      <c r="G22" s="309"/>
      <c r="H22" s="309"/>
      <c r="I22" s="309"/>
      <c r="J22" s="310"/>
    </row>
    <row r="23" spans="1:10" ht="36" customHeight="1" outlineLevel="1" x14ac:dyDescent="0.25">
      <c r="A23" s="7"/>
      <c r="B23" s="140" t="s">
        <v>122</v>
      </c>
      <c r="C23" s="141"/>
      <c r="D23" s="141"/>
      <c r="E23" s="142"/>
      <c r="F23" s="247">
        <v>17280</v>
      </c>
      <c r="G23" s="309"/>
      <c r="H23" s="309"/>
      <c r="I23" s="309"/>
      <c r="J23" s="310"/>
    </row>
    <row r="24" spans="1:10" ht="36" customHeight="1" outlineLevel="1" x14ac:dyDescent="0.25">
      <c r="A24" s="7"/>
      <c r="B24" s="140" t="s">
        <v>123</v>
      </c>
      <c r="C24" s="141"/>
      <c r="D24" s="141"/>
      <c r="E24" s="142"/>
      <c r="F24" s="247">
        <v>23040</v>
      </c>
      <c r="G24" s="309"/>
      <c r="H24" s="309"/>
      <c r="I24" s="309"/>
      <c r="J24" s="310"/>
    </row>
    <row r="25" spans="1:10" ht="36" customHeight="1" outlineLevel="1" x14ac:dyDescent="0.25">
      <c r="A25" s="7"/>
      <c r="B25" s="140" t="s">
        <v>124</v>
      </c>
      <c r="C25" s="141"/>
      <c r="D25" s="141"/>
      <c r="E25" s="142"/>
      <c r="F25" s="247">
        <v>28800</v>
      </c>
      <c r="G25" s="309"/>
      <c r="H25" s="309"/>
      <c r="I25" s="309"/>
      <c r="J25" s="310"/>
    </row>
    <row r="26" spans="1:10" ht="36" customHeight="1" outlineLevel="1" x14ac:dyDescent="0.25">
      <c r="A26" s="7"/>
      <c r="B26" s="140" t="s">
        <v>125</v>
      </c>
      <c r="C26" s="141"/>
      <c r="D26" s="141"/>
      <c r="E26" s="142"/>
      <c r="F26" s="247">
        <v>34560</v>
      </c>
      <c r="G26" s="309"/>
      <c r="H26" s="309"/>
      <c r="I26" s="309"/>
      <c r="J26" s="310"/>
    </row>
    <row r="27" spans="1:10" ht="36" customHeight="1" outlineLevel="1" x14ac:dyDescent="0.25">
      <c r="A27" s="7"/>
      <c r="B27" s="140" t="s">
        <v>126</v>
      </c>
      <c r="C27" s="141"/>
      <c r="D27" s="141"/>
      <c r="E27" s="142"/>
      <c r="F27" s="247">
        <v>40320</v>
      </c>
      <c r="G27" s="309"/>
      <c r="H27" s="309"/>
      <c r="I27" s="309"/>
      <c r="J27" s="310"/>
    </row>
    <row r="28" spans="1:10" ht="36" customHeight="1" outlineLevel="1" x14ac:dyDescent="0.25">
      <c r="A28" s="7"/>
      <c r="B28" s="140" t="s">
        <v>127</v>
      </c>
      <c r="C28" s="141"/>
      <c r="D28" s="141"/>
      <c r="E28" s="142"/>
      <c r="F28" s="247">
        <v>46080</v>
      </c>
      <c r="G28" s="309"/>
      <c r="H28" s="309"/>
      <c r="I28" s="309"/>
      <c r="J28" s="310"/>
    </row>
    <row r="29" spans="1:10" ht="36" customHeight="1" outlineLevel="1" x14ac:dyDescent="0.25">
      <c r="A29" s="7"/>
      <c r="B29" s="140" t="s">
        <v>128</v>
      </c>
      <c r="C29" s="141"/>
      <c r="D29" s="141"/>
      <c r="E29" s="142"/>
      <c r="F29" s="247">
        <v>51840</v>
      </c>
      <c r="G29" s="309"/>
      <c r="H29" s="309"/>
      <c r="I29" s="309"/>
      <c r="J29" s="310"/>
    </row>
    <row r="30" spans="1:10" ht="36" customHeight="1" outlineLevel="1" x14ac:dyDescent="0.25">
      <c r="A30" s="7"/>
      <c r="B30" s="140" t="s">
        <v>129</v>
      </c>
      <c r="C30" s="141"/>
      <c r="D30" s="141"/>
      <c r="E30" s="142"/>
      <c r="F30" s="247">
        <v>57600</v>
      </c>
      <c r="G30" s="309"/>
      <c r="H30" s="309"/>
      <c r="I30" s="309"/>
      <c r="J30" s="310"/>
    </row>
    <row r="31" spans="1:10" ht="36" customHeight="1" outlineLevel="1" x14ac:dyDescent="0.25">
      <c r="A31" s="7"/>
      <c r="B31" s="140" t="s">
        <v>130</v>
      </c>
      <c r="C31" s="141"/>
      <c r="D31" s="141"/>
      <c r="E31" s="142"/>
      <c r="F31" s="247">
        <v>63360</v>
      </c>
      <c r="G31" s="309"/>
      <c r="H31" s="309"/>
      <c r="I31" s="309"/>
      <c r="J31" s="310"/>
    </row>
    <row r="32" spans="1:10" ht="36" customHeight="1" outlineLevel="1" x14ac:dyDescent="0.25">
      <c r="A32" s="7"/>
      <c r="B32" s="140" t="s">
        <v>131</v>
      </c>
      <c r="C32" s="141"/>
      <c r="D32" s="141"/>
      <c r="E32" s="142"/>
      <c r="F32" s="247">
        <v>69120</v>
      </c>
      <c r="G32" s="309"/>
      <c r="H32" s="309"/>
      <c r="I32" s="309"/>
      <c r="J32" s="310"/>
    </row>
    <row r="33" spans="1:10" ht="36" customHeight="1" outlineLevel="1" x14ac:dyDescent="0.25">
      <c r="A33" s="7"/>
      <c r="B33" s="140" t="s">
        <v>132</v>
      </c>
      <c r="C33" s="141"/>
      <c r="D33" s="141"/>
      <c r="E33" s="142"/>
      <c r="F33" s="247">
        <v>74880</v>
      </c>
      <c r="G33" s="309"/>
      <c r="H33" s="309"/>
      <c r="I33" s="309"/>
      <c r="J33" s="310"/>
    </row>
    <row r="34" spans="1:10" ht="36" customHeight="1" outlineLevel="1" x14ac:dyDescent="0.25">
      <c r="A34" s="7"/>
      <c r="B34" s="140" t="s">
        <v>133</v>
      </c>
      <c r="C34" s="141"/>
      <c r="D34" s="141"/>
      <c r="E34" s="142"/>
      <c r="F34" s="247">
        <v>80640</v>
      </c>
      <c r="G34" s="309"/>
      <c r="H34" s="309"/>
      <c r="I34" s="309"/>
      <c r="J34" s="310"/>
    </row>
    <row r="35" spans="1:10" ht="36" customHeight="1" outlineLevel="1" x14ac:dyDescent="0.25">
      <c r="A35" s="7"/>
      <c r="B35" s="140" t="s">
        <v>134</v>
      </c>
      <c r="C35" s="141"/>
      <c r="D35" s="141"/>
      <c r="E35" s="142"/>
      <c r="F35" s="247">
        <v>86400</v>
      </c>
      <c r="G35" s="309"/>
      <c r="H35" s="309"/>
      <c r="I35" s="309"/>
      <c r="J35" s="310"/>
    </row>
    <row r="36" spans="1:10" ht="36" customHeight="1" outlineLevel="1" x14ac:dyDescent="0.25">
      <c r="A36" s="7"/>
      <c r="B36" s="140" t="s">
        <v>135</v>
      </c>
      <c r="C36" s="141"/>
      <c r="D36" s="141"/>
      <c r="E36" s="142"/>
      <c r="F36" s="247">
        <v>92160</v>
      </c>
      <c r="G36" s="309"/>
      <c r="H36" s="309"/>
      <c r="I36" s="309"/>
      <c r="J36" s="310"/>
    </row>
    <row r="37" spans="1:10" ht="36" customHeight="1" outlineLevel="1" x14ac:dyDescent="0.25">
      <c r="A37" s="7"/>
      <c r="B37" s="140" t="s">
        <v>136</v>
      </c>
      <c r="C37" s="141"/>
      <c r="D37" s="141"/>
      <c r="E37" s="142"/>
      <c r="F37" s="247">
        <v>97920</v>
      </c>
      <c r="G37" s="309"/>
      <c r="H37" s="309"/>
      <c r="I37" s="309"/>
      <c r="J37" s="310"/>
    </row>
    <row r="38" spans="1:10" ht="36" customHeight="1" outlineLevel="1" x14ac:dyDescent="0.25">
      <c r="A38" s="7"/>
      <c r="B38" s="140" t="s">
        <v>137</v>
      </c>
      <c r="C38" s="141"/>
      <c r="D38" s="141"/>
      <c r="E38" s="142"/>
      <c r="F38" s="247">
        <v>103680</v>
      </c>
      <c r="G38" s="309"/>
      <c r="H38" s="309"/>
      <c r="I38" s="309"/>
      <c r="J38" s="310"/>
    </row>
    <row r="39" spans="1:10" ht="36" customHeight="1" outlineLevel="1" x14ac:dyDescent="0.25">
      <c r="A39" s="7"/>
      <c r="B39" s="140" t="s">
        <v>138</v>
      </c>
      <c r="C39" s="141"/>
      <c r="D39" s="141"/>
      <c r="E39" s="142"/>
      <c r="F39" s="247">
        <v>109440</v>
      </c>
      <c r="G39" s="309"/>
      <c r="H39" s="309"/>
      <c r="I39" s="309"/>
      <c r="J39" s="310"/>
    </row>
    <row r="40" spans="1:10" ht="36" customHeight="1" outlineLevel="1" x14ac:dyDescent="0.25">
      <c r="A40" s="7"/>
      <c r="B40" s="140" t="s">
        <v>139</v>
      </c>
      <c r="C40" s="141"/>
      <c r="D40" s="141"/>
      <c r="E40" s="142"/>
      <c r="F40" s="247">
        <v>115200</v>
      </c>
      <c r="G40" s="309"/>
      <c r="H40" s="309"/>
      <c r="I40" s="309"/>
      <c r="J40" s="310"/>
    </row>
    <row r="41" spans="1:10" ht="36" customHeight="1" outlineLevel="1" x14ac:dyDescent="0.25">
      <c r="A41" s="7"/>
      <c r="B41" s="140" t="s">
        <v>264</v>
      </c>
      <c r="C41" s="141"/>
      <c r="D41" s="141"/>
      <c r="E41" s="142"/>
      <c r="F41" s="247">
        <v>120960</v>
      </c>
      <c r="G41" s="309"/>
      <c r="H41" s="309"/>
      <c r="I41" s="309"/>
      <c r="J41" s="310"/>
    </row>
    <row r="42" spans="1:10" ht="36" customHeight="1" outlineLevel="1" x14ac:dyDescent="0.25">
      <c r="A42" s="7"/>
      <c r="B42" s="140" t="s">
        <v>265</v>
      </c>
      <c r="C42" s="141"/>
      <c r="D42" s="141"/>
      <c r="E42" s="142"/>
      <c r="F42" s="247">
        <v>126720</v>
      </c>
      <c r="G42" s="309"/>
      <c r="H42" s="309"/>
      <c r="I42" s="309"/>
      <c r="J42" s="310"/>
    </row>
    <row r="43" spans="1:10" ht="36" customHeight="1" outlineLevel="1" x14ac:dyDescent="0.25">
      <c r="A43" s="7"/>
      <c r="B43" s="140" t="s">
        <v>266</v>
      </c>
      <c r="C43" s="141"/>
      <c r="D43" s="141"/>
      <c r="E43" s="142"/>
      <c r="F43" s="247">
        <v>132480</v>
      </c>
      <c r="G43" s="309"/>
      <c r="H43" s="309"/>
      <c r="I43" s="309"/>
      <c r="J43" s="310"/>
    </row>
    <row r="44" spans="1:10" ht="36" customHeight="1" outlineLevel="1" x14ac:dyDescent="0.25">
      <c r="A44" s="7"/>
      <c r="B44" s="140" t="s">
        <v>267</v>
      </c>
      <c r="C44" s="141"/>
      <c r="D44" s="141"/>
      <c r="E44" s="142"/>
      <c r="F44" s="247">
        <v>138240</v>
      </c>
      <c r="G44" s="309"/>
      <c r="H44" s="309"/>
      <c r="I44" s="309"/>
      <c r="J44" s="310"/>
    </row>
    <row r="45" spans="1:10" ht="36" customHeight="1" outlineLevel="1" x14ac:dyDescent="0.25">
      <c r="A45" s="7"/>
      <c r="B45" s="140" t="s">
        <v>268</v>
      </c>
      <c r="C45" s="141"/>
      <c r="D45" s="141"/>
      <c r="E45" s="142"/>
      <c r="F45" s="247">
        <v>144000</v>
      </c>
      <c r="G45" s="309"/>
      <c r="H45" s="309"/>
      <c r="I45" s="309"/>
      <c r="J45" s="310"/>
    </row>
    <row r="46" spans="1:10" ht="36" customHeight="1" outlineLevel="1" x14ac:dyDescent="0.25">
      <c r="A46" s="7"/>
      <c r="B46" s="140" t="s">
        <v>269</v>
      </c>
      <c r="C46" s="141"/>
      <c r="D46" s="141"/>
      <c r="E46" s="142"/>
      <c r="F46" s="247">
        <v>149760</v>
      </c>
      <c r="G46" s="309"/>
      <c r="H46" s="309"/>
      <c r="I46" s="309"/>
      <c r="J46" s="310"/>
    </row>
    <row r="47" spans="1:10" ht="36" customHeight="1" outlineLevel="1" x14ac:dyDescent="0.25">
      <c r="A47" s="7"/>
      <c r="B47" s="140" t="s">
        <v>270</v>
      </c>
      <c r="C47" s="141"/>
      <c r="D47" s="141"/>
      <c r="E47" s="142"/>
      <c r="F47" s="247">
        <v>155520</v>
      </c>
      <c r="G47" s="309"/>
      <c r="H47" s="309"/>
      <c r="I47" s="309"/>
      <c r="J47" s="310"/>
    </row>
    <row r="48" spans="1:10" ht="36" customHeight="1" outlineLevel="1" x14ac:dyDescent="0.25">
      <c r="A48" s="7"/>
      <c r="B48" s="140" t="s">
        <v>271</v>
      </c>
      <c r="C48" s="141"/>
      <c r="D48" s="141"/>
      <c r="E48" s="142"/>
      <c r="F48" s="247">
        <v>161280</v>
      </c>
      <c r="G48" s="309"/>
      <c r="H48" s="309"/>
      <c r="I48" s="309"/>
      <c r="J48" s="310"/>
    </row>
    <row r="49" spans="1:10" ht="36" customHeight="1" outlineLevel="1" x14ac:dyDescent="0.25">
      <c r="A49" s="7"/>
      <c r="B49" s="140" t="s">
        <v>272</v>
      </c>
      <c r="C49" s="141"/>
      <c r="D49" s="141"/>
      <c r="E49" s="142"/>
      <c r="F49" s="247">
        <v>167040</v>
      </c>
      <c r="G49" s="309"/>
      <c r="H49" s="309"/>
      <c r="I49" s="309"/>
      <c r="J49" s="310"/>
    </row>
    <row r="50" spans="1:10" ht="36" customHeight="1" outlineLevel="1" x14ac:dyDescent="0.25">
      <c r="A50" s="7"/>
      <c r="B50" s="140" t="s">
        <v>273</v>
      </c>
      <c r="C50" s="141"/>
      <c r="D50" s="141"/>
      <c r="E50" s="142"/>
      <c r="F50" s="247">
        <v>172800</v>
      </c>
      <c r="G50" s="309"/>
      <c r="H50" s="309"/>
      <c r="I50" s="309"/>
      <c r="J50" s="310"/>
    </row>
    <row r="51" spans="1:10" ht="36" customHeight="1" outlineLevel="1" x14ac:dyDescent="0.25">
      <c r="A51" s="7"/>
      <c r="B51" s="140" t="s">
        <v>279</v>
      </c>
      <c r="C51" s="141"/>
      <c r="D51" s="141"/>
      <c r="E51" s="142"/>
      <c r="F51" s="247">
        <v>178560</v>
      </c>
      <c r="G51" s="309"/>
      <c r="H51" s="309"/>
      <c r="I51" s="309"/>
      <c r="J51" s="310"/>
    </row>
    <row r="52" spans="1:10" ht="36" customHeight="1" outlineLevel="1" x14ac:dyDescent="0.25">
      <c r="A52" s="7"/>
      <c r="B52" s="140" t="s">
        <v>280</v>
      </c>
      <c r="C52" s="141"/>
      <c r="D52" s="141"/>
      <c r="E52" s="142"/>
      <c r="F52" s="247">
        <v>184320</v>
      </c>
      <c r="G52" s="309"/>
      <c r="H52" s="309"/>
      <c r="I52" s="309"/>
      <c r="J52" s="310"/>
    </row>
    <row r="53" spans="1:10" ht="36" customHeight="1" outlineLevel="1" x14ac:dyDescent="0.25">
      <c r="A53" s="7"/>
      <c r="B53" s="140" t="s">
        <v>281</v>
      </c>
      <c r="C53" s="141"/>
      <c r="D53" s="141"/>
      <c r="E53" s="142"/>
      <c r="F53" s="247">
        <v>190080</v>
      </c>
      <c r="G53" s="309"/>
      <c r="H53" s="309"/>
      <c r="I53" s="309"/>
      <c r="J53" s="310"/>
    </row>
    <row r="54" spans="1:10" ht="36" customHeight="1" outlineLevel="1" x14ac:dyDescent="0.25">
      <c r="A54" s="7"/>
      <c r="B54" s="140" t="s">
        <v>282</v>
      </c>
      <c r="C54" s="141"/>
      <c r="D54" s="141"/>
      <c r="E54" s="142"/>
      <c r="F54" s="247">
        <v>195840</v>
      </c>
      <c r="G54" s="309"/>
      <c r="H54" s="309"/>
      <c r="I54" s="309"/>
      <c r="J54" s="310"/>
    </row>
    <row r="55" spans="1:10" ht="36" customHeight="1" outlineLevel="1" thickBot="1" x14ac:dyDescent="0.3">
      <c r="A55" s="7"/>
      <c r="B55" s="140" t="s">
        <v>283</v>
      </c>
      <c r="C55" s="141"/>
      <c r="D55" s="141"/>
      <c r="E55" s="142"/>
      <c r="F55" s="247">
        <v>201600</v>
      </c>
      <c r="G55" s="309"/>
      <c r="H55" s="309"/>
      <c r="I55" s="309"/>
      <c r="J55" s="310"/>
    </row>
    <row r="56" spans="1:10" ht="36" customHeight="1" thickBot="1" x14ac:dyDescent="0.3">
      <c r="A56" s="7"/>
      <c r="B56" s="358" t="s">
        <v>140</v>
      </c>
      <c r="C56" s="359"/>
      <c r="D56" s="359"/>
      <c r="E56" s="360"/>
      <c r="F56" s="261" t="str">
        <f>"Цена от "&amp;MIN(F57:F78)&amp;" до "&amp;MAX(F57:F78)</f>
        <v>Цена от 12240 до 123840</v>
      </c>
      <c r="G56" s="361"/>
      <c r="H56" s="361"/>
      <c r="I56" s="361"/>
      <c r="J56" s="362"/>
    </row>
    <row r="57" spans="1:10" ht="36" customHeight="1" outlineLevel="1" x14ac:dyDescent="0.25">
      <c r="A57" s="7"/>
      <c r="B57" s="129" t="s">
        <v>141</v>
      </c>
      <c r="C57" s="130"/>
      <c r="D57" s="130"/>
      <c r="E57" s="131"/>
      <c r="F57" s="262">
        <v>12240</v>
      </c>
      <c r="G57" s="363"/>
      <c r="H57" s="363"/>
      <c r="I57" s="363"/>
      <c r="J57" s="364"/>
    </row>
    <row r="58" spans="1:10" ht="36" customHeight="1" outlineLevel="1" x14ac:dyDescent="0.25">
      <c r="A58" s="7"/>
      <c r="B58" s="140" t="s">
        <v>142</v>
      </c>
      <c r="C58" s="141"/>
      <c r="D58" s="141"/>
      <c r="E58" s="142"/>
      <c r="F58" s="247">
        <v>18000</v>
      </c>
      <c r="G58" s="309"/>
      <c r="H58" s="309"/>
      <c r="I58" s="309"/>
      <c r="J58" s="310"/>
    </row>
    <row r="59" spans="1:10" ht="36" customHeight="1" outlineLevel="1" x14ac:dyDescent="0.25">
      <c r="A59" s="7"/>
      <c r="B59" s="140" t="s">
        <v>143</v>
      </c>
      <c r="C59" s="141"/>
      <c r="D59" s="141"/>
      <c r="E59" s="142"/>
      <c r="F59" s="247">
        <v>14400</v>
      </c>
      <c r="G59" s="309"/>
      <c r="H59" s="309"/>
      <c r="I59" s="309"/>
      <c r="J59" s="310"/>
    </row>
    <row r="60" spans="1:10" ht="36" customHeight="1" outlineLevel="1" x14ac:dyDescent="0.25">
      <c r="A60" s="7"/>
      <c r="B60" s="140" t="s">
        <v>144</v>
      </c>
      <c r="C60" s="141"/>
      <c r="D60" s="141"/>
      <c r="E60" s="142"/>
      <c r="F60" s="247">
        <v>20160</v>
      </c>
      <c r="G60" s="309"/>
      <c r="H60" s="309"/>
      <c r="I60" s="309"/>
      <c r="J60" s="310"/>
    </row>
    <row r="61" spans="1:10" ht="36" customHeight="1" outlineLevel="1" x14ac:dyDescent="0.25">
      <c r="A61" s="7"/>
      <c r="B61" s="140" t="s">
        <v>145</v>
      </c>
      <c r="C61" s="141"/>
      <c r="D61" s="141"/>
      <c r="E61" s="142"/>
      <c r="F61" s="247">
        <v>25920</v>
      </c>
      <c r="G61" s="309"/>
      <c r="H61" s="309"/>
      <c r="I61" s="309"/>
      <c r="J61" s="310"/>
    </row>
    <row r="62" spans="1:10" ht="36" customHeight="1" outlineLevel="1" x14ac:dyDescent="0.25">
      <c r="A62" s="7"/>
      <c r="B62" s="140" t="s">
        <v>146</v>
      </c>
      <c r="C62" s="141"/>
      <c r="D62" s="141"/>
      <c r="E62" s="142"/>
      <c r="F62" s="247">
        <v>31680</v>
      </c>
      <c r="G62" s="309"/>
      <c r="H62" s="309"/>
      <c r="I62" s="309"/>
      <c r="J62" s="310"/>
    </row>
    <row r="63" spans="1:10" ht="36" customHeight="1" outlineLevel="1" x14ac:dyDescent="0.25">
      <c r="A63" s="7"/>
      <c r="B63" s="140" t="s">
        <v>147</v>
      </c>
      <c r="C63" s="141"/>
      <c r="D63" s="141"/>
      <c r="E63" s="142"/>
      <c r="F63" s="247">
        <v>37440</v>
      </c>
      <c r="G63" s="309"/>
      <c r="H63" s="309"/>
      <c r="I63" s="309"/>
      <c r="J63" s="310"/>
    </row>
    <row r="64" spans="1:10" ht="36" customHeight="1" outlineLevel="1" x14ac:dyDescent="0.25">
      <c r="A64" s="7"/>
      <c r="B64" s="140" t="s">
        <v>148</v>
      </c>
      <c r="C64" s="141"/>
      <c r="D64" s="141"/>
      <c r="E64" s="142"/>
      <c r="F64" s="247">
        <v>43200</v>
      </c>
      <c r="G64" s="309"/>
      <c r="H64" s="309"/>
      <c r="I64" s="309"/>
      <c r="J64" s="310"/>
    </row>
    <row r="65" spans="1:10" ht="36" customHeight="1" outlineLevel="1" x14ac:dyDescent="0.25">
      <c r="A65" s="7"/>
      <c r="B65" s="140" t="s">
        <v>149</v>
      </c>
      <c r="C65" s="141"/>
      <c r="D65" s="141"/>
      <c r="E65" s="142"/>
      <c r="F65" s="247">
        <v>48960</v>
      </c>
      <c r="G65" s="309"/>
      <c r="H65" s="309"/>
      <c r="I65" s="309"/>
      <c r="J65" s="310"/>
    </row>
    <row r="66" spans="1:10" ht="36" customHeight="1" outlineLevel="1" x14ac:dyDescent="0.25">
      <c r="A66" s="7"/>
      <c r="B66" s="140" t="s">
        <v>150</v>
      </c>
      <c r="C66" s="141"/>
      <c r="D66" s="141"/>
      <c r="E66" s="142"/>
      <c r="F66" s="247">
        <v>54720</v>
      </c>
      <c r="G66" s="309"/>
      <c r="H66" s="309"/>
      <c r="I66" s="309"/>
      <c r="J66" s="310"/>
    </row>
    <row r="67" spans="1:10" ht="36" customHeight="1" outlineLevel="1" x14ac:dyDescent="0.25">
      <c r="A67" s="7"/>
      <c r="B67" s="140" t="s">
        <v>151</v>
      </c>
      <c r="C67" s="141"/>
      <c r="D67" s="141"/>
      <c r="E67" s="142"/>
      <c r="F67" s="247">
        <v>60480</v>
      </c>
      <c r="G67" s="309"/>
      <c r="H67" s="309"/>
      <c r="I67" s="309"/>
      <c r="J67" s="310"/>
    </row>
    <row r="68" spans="1:10" ht="36" customHeight="1" outlineLevel="1" x14ac:dyDescent="0.25">
      <c r="A68" s="7"/>
      <c r="B68" s="140" t="s">
        <v>152</v>
      </c>
      <c r="C68" s="141"/>
      <c r="D68" s="141"/>
      <c r="E68" s="142"/>
      <c r="F68" s="247">
        <v>66240</v>
      </c>
      <c r="G68" s="309"/>
      <c r="H68" s="309"/>
      <c r="I68" s="309"/>
      <c r="J68" s="310"/>
    </row>
    <row r="69" spans="1:10" ht="36" customHeight="1" outlineLevel="1" x14ac:dyDescent="0.25">
      <c r="A69" s="7"/>
      <c r="B69" s="140" t="s">
        <v>153</v>
      </c>
      <c r="C69" s="141"/>
      <c r="D69" s="141"/>
      <c r="E69" s="142"/>
      <c r="F69" s="247">
        <v>72000</v>
      </c>
      <c r="G69" s="309"/>
      <c r="H69" s="309"/>
      <c r="I69" s="309"/>
      <c r="J69" s="310"/>
    </row>
    <row r="70" spans="1:10" ht="36" customHeight="1" outlineLevel="1" x14ac:dyDescent="0.25">
      <c r="A70" s="7"/>
      <c r="B70" s="140" t="s">
        <v>154</v>
      </c>
      <c r="C70" s="141"/>
      <c r="D70" s="141"/>
      <c r="E70" s="142"/>
      <c r="F70" s="247">
        <v>77760</v>
      </c>
      <c r="G70" s="309"/>
      <c r="H70" s="309"/>
      <c r="I70" s="309"/>
      <c r="J70" s="310"/>
    </row>
    <row r="71" spans="1:10" ht="36" customHeight="1" outlineLevel="1" x14ac:dyDescent="0.25">
      <c r="A71" s="7"/>
      <c r="B71" s="140" t="s">
        <v>155</v>
      </c>
      <c r="C71" s="141"/>
      <c r="D71" s="141"/>
      <c r="E71" s="142"/>
      <c r="F71" s="247">
        <v>83520</v>
      </c>
      <c r="G71" s="309"/>
      <c r="H71" s="309"/>
      <c r="I71" s="309"/>
      <c r="J71" s="310"/>
    </row>
    <row r="72" spans="1:10" ht="36" customHeight="1" outlineLevel="1" x14ac:dyDescent="0.25">
      <c r="A72" s="7"/>
      <c r="B72" s="140" t="s">
        <v>156</v>
      </c>
      <c r="C72" s="141"/>
      <c r="D72" s="141"/>
      <c r="E72" s="142"/>
      <c r="F72" s="247">
        <v>89280</v>
      </c>
      <c r="G72" s="309"/>
      <c r="H72" s="309"/>
      <c r="I72" s="309"/>
      <c r="J72" s="310"/>
    </row>
    <row r="73" spans="1:10" ht="36" customHeight="1" outlineLevel="1" x14ac:dyDescent="0.25">
      <c r="A73" s="7"/>
      <c r="B73" s="140" t="s">
        <v>157</v>
      </c>
      <c r="C73" s="141"/>
      <c r="D73" s="141"/>
      <c r="E73" s="142"/>
      <c r="F73" s="247">
        <v>95040</v>
      </c>
      <c r="G73" s="309"/>
      <c r="H73" s="309"/>
      <c r="I73" s="309"/>
      <c r="J73" s="310"/>
    </row>
    <row r="74" spans="1:10" ht="36" customHeight="1" outlineLevel="1" x14ac:dyDescent="0.25">
      <c r="A74" s="7"/>
      <c r="B74" s="140" t="s">
        <v>158</v>
      </c>
      <c r="C74" s="141"/>
      <c r="D74" s="141"/>
      <c r="E74" s="142"/>
      <c r="F74" s="247">
        <v>100800</v>
      </c>
      <c r="G74" s="309"/>
      <c r="H74" s="309"/>
      <c r="I74" s="309"/>
      <c r="J74" s="310"/>
    </row>
    <row r="75" spans="1:10" ht="36" customHeight="1" outlineLevel="1" x14ac:dyDescent="0.25">
      <c r="A75" s="7"/>
      <c r="B75" s="140" t="s">
        <v>159</v>
      </c>
      <c r="C75" s="141"/>
      <c r="D75" s="141"/>
      <c r="E75" s="142"/>
      <c r="F75" s="247">
        <v>106560</v>
      </c>
      <c r="G75" s="309"/>
      <c r="H75" s="309"/>
      <c r="I75" s="309"/>
      <c r="J75" s="310"/>
    </row>
    <row r="76" spans="1:10" ht="36" customHeight="1" outlineLevel="1" x14ac:dyDescent="0.25">
      <c r="A76" s="7"/>
      <c r="B76" s="140" t="s">
        <v>160</v>
      </c>
      <c r="C76" s="141"/>
      <c r="D76" s="141"/>
      <c r="E76" s="142"/>
      <c r="F76" s="247">
        <v>112320</v>
      </c>
      <c r="G76" s="309"/>
      <c r="H76" s="309"/>
      <c r="I76" s="309"/>
      <c r="J76" s="310"/>
    </row>
    <row r="77" spans="1:10" ht="36" customHeight="1" outlineLevel="1" x14ac:dyDescent="0.25">
      <c r="A77" s="7"/>
      <c r="B77" s="140" t="s">
        <v>161</v>
      </c>
      <c r="C77" s="141"/>
      <c r="D77" s="141"/>
      <c r="E77" s="142"/>
      <c r="F77" s="247">
        <v>118080</v>
      </c>
      <c r="G77" s="309"/>
      <c r="H77" s="309"/>
      <c r="I77" s="309"/>
      <c r="J77" s="310"/>
    </row>
    <row r="78" spans="1:10" ht="36" customHeight="1" outlineLevel="1" thickBot="1" x14ac:dyDescent="0.3">
      <c r="A78" s="7"/>
      <c r="B78" s="372" t="s">
        <v>162</v>
      </c>
      <c r="C78" s="373"/>
      <c r="D78" s="373"/>
      <c r="E78" s="374"/>
      <c r="F78" s="254">
        <v>123840</v>
      </c>
      <c r="G78" s="457"/>
      <c r="H78" s="457"/>
      <c r="I78" s="457"/>
      <c r="J78" s="458"/>
    </row>
    <row r="79" spans="1:10" ht="36" customHeight="1" thickBot="1" x14ac:dyDescent="0.3">
      <c r="A79" s="7"/>
      <c r="B79" s="358" t="s">
        <v>163</v>
      </c>
      <c r="C79" s="359"/>
      <c r="D79" s="359"/>
      <c r="E79" s="360"/>
      <c r="F79" s="261" t="str">
        <f>"Цена от "&amp;MIN(F80:F90)&amp;" до "&amp;MAX(F80:F90)</f>
        <v>Цена от 1800 до 47520</v>
      </c>
      <c r="G79" s="361"/>
      <c r="H79" s="361"/>
      <c r="I79" s="361"/>
      <c r="J79" s="362"/>
    </row>
    <row r="80" spans="1:10" ht="36" customHeight="1" x14ac:dyDescent="0.25">
      <c r="A80" s="7"/>
      <c r="B80" s="129" t="s">
        <v>164</v>
      </c>
      <c r="C80" s="130"/>
      <c r="D80" s="130"/>
      <c r="E80" s="131"/>
      <c r="F80" s="262">
        <v>6048</v>
      </c>
      <c r="G80" s="363"/>
      <c r="H80" s="363"/>
      <c r="I80" s="363"/>
      <c r="J80" s="364"/>
    </row>
    <row r="81" spans="1:10" ht="36" customHeight="1" x14ac:dyDescent="0.25">
      <c r="A81" s="7"/>
      <c r="B81" s="140" t="s">
        <v>165</v>
      </c>
      <c r="C81" s="141"/>
      <c r="D81" s="141"/>
      <c r="E81" s="142"/>
      <c r="F81" s="247">
        <v>9360</v>
      </c>
      <c r="G81" s="309"/>
      <c r="H81" s="309"/>
      <c r="I81" s="309"/>
      <c r="J81" s="310"/>
    </row>
    <row r="82" spans="1:10" ht="36" customHeight="1" x14ac:dyDescent="0.25">
      <c r="A82" s="7"/>
      <c r="B82" s="140" t="s">
        <v>237</v>
      </c>
      <c r="C82" s="141"/>
      <c r="D82" s="141"/>
      <c r="E82" s="142"/>
      <c r="F82" s="247">
        <v>2160</v>
      </c>
      <c r="G82" s="309"/>
      <c r="H82" s="309"/>
      <c r="I82" s="309"/>
      <c r="J82" s="310"/>
    </row>
    <row r="83" spans="1:10" ht="36" customHeight="1" x14ac:dyDescent="0.25">
      <c r="A83" s="7"/>
      <c r="B83" s="140" t="s">
        <v>167</v>
      </c>
      <c r="C83" s="141"/>
      <c r="D83" s="141"/>
      <c r="E83" s="142"/>
      <c r="F83" s="247">
        <v>47520</v>
      </c>
      <c r="G83" s="309"/>
      <c r="H83" s="309"/>
      <c r="I83" s="309"/>
      <c r="J83" s="310"/>
    </row>
    <row r="84" spans="1:10" ht="36" customHeight="1" x14ac:dyDescent="0.25">
      <c r="A84" s="7"/>
      <c r="B84" s="140" t="s">
        <v>168</v>
      </c>
      <c r="C84" s="141"/>
      <c r="D84" s="141"/>
      <c r="E84" s="142"/>
      <c r="F84" s="247">
        <v>9360</v>
      </c>
      <c r="G84" s="309"/>
      <c r="H84" s="309"/>
      <c r="I84" s="309"/>
      <c r="J84" s="310"/>
    </row>
    <row r="85" spans="1:10" ht="36" customHeight="1" x14ac:dyDescent="0.25">
      <c r="A85" s="7"/>
      <c r="B85" s="140" t="s">
        <v>169</v>
      </c>
      <c r="C85" s="141"/>
      <c r="D85" s="141"/>
      <c r="E85" s="142"/>
      <c r="F85" s="247">
        <v>31680</v>
      </c>
      <c r="G85" s="309"/>
      <c r="H85" s="309"/>
      <c r="I85" s="309"/>
      <c r="J85" s="310"/>
    </row>
    <row r="86" spans="1:10" ht="36" customHeight="1" x14ac:dyDescent="0.25">
      <c r="A86" s="7"/>
      <c r="B86" s="140" t="s">
        <v>170</v>
      </c>
      <c r="C86" s="141"/>
      <c r="D86" s="141"/>
      <c r="E86" s="142"/>
      <c r="F86" s="247">
        <v>1800</v>
      </c>
      <c r="G86" s="309"/>
      <c r="H86" s="309"/>
      <c r="I86" s="309"/>
      <c r="J86" s="310"/>
    </row>
    <row r="87" spans="1:10" ht="36" customHeight="1" x14ac:dyDescent="0.25">
      <c r="A87" s="7"/>
      <c r="B87" s="140" t="s">
        <v>171</v>
      </c>
      <c r="C87" s="141"/>
      <c r="D87" s="141"/>
      <c r="E87" s="142"/>
      <c r="F87" s="247">
        <v>1800</v>
      </c>
      <c r="G87" s="309"/>
      <c r="H87" s="309"/>
      <c r="I87" s="309"/>
      <c r="J87" s="310"/>
    </row>
    <row r="88" spans="1:10" ht="36" customHeight="1" x14ac:dyDescent="0.25">
      <c r="A88" s="7"/>
      <c r="B88" s="140" t="s">
        <v>172</v>
      </c>
      <c r="C88" s="141"/>
      <c r="D88" s="141"/>
      <c r="E88" s="142"/>
      <c r="F88" s="247">
        <v>3600</v>
      </c>
      <c r="G88" s="309"/>
      <c r="H88" s="309"/>
      <c r="I88" s="309"/>
      <c r="J88" s="310"/>
    </row>
    <row r="89" spans="1:10" ht="36" customHeight="1" x14ac:dyDescent="0.25">
      <c r="A89" s="7"/>
      <c r="B89" s="140" t="s">
        <v>173</v>
      </c>
      <c r="C89" s="141"/>
      <c r="D89" s="141"/>
      <c r="E89" s="142"/>
      <c r="F89" s="247">
        <v>5400</v>
      </c>
      <c r="G89" s="309"/>
      <c r="H89" s="309"/>
      <c r="I89" s="309"/>
      <c r="J89" s="310"/>
    </row>
    <row r="90" spans="1:10" ht="36" customHeight="1" thickBot="1" x14ac:dyDescent="0.3">
      <c r="A90" s="7"/>
      <c r="B90" s="372" t="s">
        <v>174</v>
      </c>
      <c r="C90" s="373"/>
      <c r="D90" s="373"/>
      <c r="E90" s="374"/>
      <c r="F90" s="254">
        <v>26640</v>
      </c>
      <c r="G90" s="457"/>
      <c r="H90" s="457"/>
      <c r="I90" s="457"/>
      <c r="J90" s="458"/>
    </row>
    <row r="91" spans="1:10" ht="54" customHeight="1" thickBot="1" x14ac:dyDescent="0.3">
      <c r="A91" s="7"/>
      <c r="B91" s="143" t="s">
        <v>238</v>
      </c>
      <c r="C91" s="144"/>
      <c r="D91" s="144"/>
      <c r="E91" s="145"/>
      <c r="F91" s="259" t="str">
        <f>"Цена от "&amp;MIN(F93,F97:J98,H131,F99:J110)&amp;" до "&amp;MAX(F93,F97:J98,H131,F99:J110)</f>
        <v>Цена от 3240 до 123840</v>
      </c>
      <c r="G91" s="459"/>
      <c r="H91" s="459"/>
      <c r="I91" s="459"/>
      <c r="J91" s="460"/>
    </row>
    <row r="92" spans="1:10" ht="24" customHeight="1" thickBot="1" x14ac:dyDescent="0.3">
      <c r="A92" s="7"/>
      <c r="B92" s="97"/>
      <c r="C92" s="160"/>
      <c r="D92" s="160"/>
      <c r="E92" s="161"/>
      <c r="F92" s="246"/>
      <c r="G92" s="307"/>
      <c r="H92" s="307"/>
      <c r="I92" s="307"/>
      <c r="J92" s="308"/>
    </row>
    <row r="93" spans="1:10" ht="36" customHeight="1" x14ac:dyDescent="0.25">
      <c r="A93" s="7"/>
      <c r="B93" s="187" t="s">
        <v>176</v>
      </c>
      <c r="C93" s="188"/>
      <c r="D93" s="188"/>
      <c r="E93" s="189"/>
      <c r="F93" s="249">
        <v>25200</v>
      </c>
      <c r="G93" s="455"/>
      <c r="H93" s="455"/>
      <c r="I93" s="455"/>
      <c r="J93" s="456"/>
    </row>
    <row r="94" spans="1:10" ht="36" customHeight="1" thickBot="1" x14ac:dyDescent="0.3">
      <c r="A94" s="7"/>
      <c r="B94" s="241" t="s">
        <v>177</v>
      </c>
      <c r="C94" s="242"/>
      <c r="D94" s="242"/>
      <c r="E94" s="243"/>
      <c r="F94" s="244">
        <v>2520</v>
      </c>
      <c r="G94" s="396"/>
      <c r="H94" s="396"/>
      <c r="I94" s="396"/>
      <c r="J94" s="397"/>
    </row>
    <row r="95" spans="1:10" ht="36" customHeight="1" thickBot="1" x14ac:dyDescent="0.3">
      <c r="A95" s="7"/>
      <c r="B95" s="241" t="s">
        <v>178</v>
      </c>
      <c r="C95" s="242"/>
      <c r="D95" s="242"/>
      <c r="E95" s="243"/>
      <c r="F95" s="244">
        <v>6300</v>
      </c>
      <c r="G95" s="396"/>
      <c r="H95" s="396"/>
      <c r="I95" s="396"/>
      <c r="J95" s="397"/>
    </row>
    <row r="96" spans="1:10" ht="24" customHeight="1" thickBot="1" x14ac:dyDescent="0.3">
      <c r="A96" s="7"/>
      <c r="B96" s="97"/>
      <c r="C96" s="160"/>
      <c r="D96" s="160"/>
      <c r="E96" s="161"/>
      <c r="F96" s="246"/>
      <c r="G96" s="307"/>
      <c r="H96" s="307"/>
      <c r="I96" s="307"/>
      <c r="J96" s="308"/>
    </row>
    <row r="97" spans="1:10" ht="36" customHeight="1" x14ac:dyDescent="0.25">
      <c r="A97" s="7" t="s">
        <v>111</v>
      </c>
      <c r="B97" s="187" t="s">
        <v>179</v>
      </c>
      <c r="C97" s="188"/>
      <c r="D97" s="188"/>
      <c r="E97" s="189"/>
      <c r="F97" s="249">
        <v>23040</v>
      </c>
      <c r="G97" s="455"/>
      <c r="H97" s="455"/>
      <c r="I97" s="455"/>
      <c r="J97" s="456"/>
    </row>
    <row r="98" spans="1:10" ht="36" customHeight="1" x14ac:dyDescent="0.25">
      <c r="A98" s="7" t="s">
        <v>111</v>
      </c>
      <c r="B98" s="140" t="s">
        <v>180</v>
      </c>
      <c r="C98" s="141"/>
      <c r="D98" s="141"/>
      <c r="E98" s="142"/>
      <c r="F98" s="247">
        <v>31500</v>
      </c>
      <c r="G98" s="309"/>
      <c r="H98" s="309"/>
      <c r="I98" s="309"/>
      <c r="J98" s="310"/>
    </row>
    <row r="99" spans="1:10" ht="36" customHeight="1" x14ac:dyDescent="0.25">
      <c r="A99" s="7" t="s">
        <v>111</v>
      </c>
      <c r="B99" s="140" t="s">
        <v>181</v>
      </c>
      <c r="C99" s="141"/>
      <c r="D99" s="141"/>
      <c r="E99" s="142"/>
      <c r="F99" s="247">
        <v>31500</v>
      </c>
      <c r="G99" s="309"/>
      <c r="H99" s="309"/>
      <c r="I99" s="309"/>
      <c r="J99" s="310"/>
    </row>
    <row r="100" spans="1:10" ht="36" customHeight="1" x14ac:dyDescent="0.25">
      <c r="A100" s="7" t="s">
        <v>111</v>
      </c>
      <c r="B100" s="140" t="s">
        <v>182</v>
      </c>
      <c r="C100" s="141"/>
      <c r="D100" s="141"/>
      <c r="E100" s="142"/>
      <c r="F100" s="247">
        <v>31680</v>
      </c>
      <c r="G100" s="309"/>
      <c r="H100" s="309"/>
      <c r="I100" s="309"/>
      <c r="J100" s="310"/>
    </row>
    <row r="101" spans="1:10" ht="36" customHeight="1" x14ac:dyDescent="0.25">
      <c r="A101" s="7" t="s">
        <v>111</v>
      </c>
      <c r="B101" s="140" t="s">
        <v>183</v>
      </c>
      <c r="C101" s="141"/>
      <c r="D101" s="141"/>
      <c r="E101" s="142"/>
      <c r="F101" s="247">
        <v>38016</v>
      </c>
      <c r="G101" s="309"/>
      <c r="H101" s="309"/>
      <c r="I101" s="309"/>
      <c r="J101" s="310"/>
    </row>
    <row r="102" spans="1:10" ht="36" customHeight="1" x14ac:dyDescent="0.25">
      <c r="A102" s="7" t="s">
        <v>111</v>
      </c>
      <c r="B102" s="140" t="s">
        <v>184</v>
      </c>
      <c r="C102" s="141"/>
      <c r="D102" s="141"/>
      <c r="E102" s="142"/>
      <c r="F102" s="247">
        <v>31500</v>
      </c>
      <c r="G102" s="309"/>
      <c r="H102" s="309"/>
      <c r="I102" s="309"/>
      <c r="J102" s="310"/>
    </row>
    <row r="103" spans="1:10" ht="36" customHeight="1" x14ac:dyDescent="0.25">
      <c r="A103" s="7" t="s">
        <v>111</v>
      </c>
      <c r="B103" s="140" t="s">
        <v>185</v>
      </c>
      <c r="C103" s="141"/>
      <c r="D103" s="141"/>
      <c r="E103" s="142"/>
      <c r="F103" s="247">
        <v>31500</v>
      </c>
      <c r="G103" s="309"/>
      <c r="H103" s="309"/>
      <c r="I103" s="309"/>
      <c r="J103" s="310"/>
    </row>
    <row r="104" spans="1:10" ht="36" customHeight="1" x14ac:dyDescent="0.25">
      <c r="A104" s="7" t="s">
        <v>111</v>
      </c>
      <c r="B104" s="140" t="s">
        <v>186</v>
      </c>
      <c r="C104" s="141"/>
      <c r="D104" s="141"/>
      <c r="E104" s="142"/>
      <c r="F104" s="247">
        <v>31500</v>
      </c>
      <c r="G104" s="309"/>
      <c r="H104" s="309"/>
      <c r="I104" s="309"/>
      <c r="J104" s="310"/>
    </row>
    <row r="105" spans="1:10" ht="36" customHeight="1" x14ac:dyDescent="0.25">
      <c r="A105" s="7"/>
      <c r="B105" s="118" t="s">
        <v>187</v>
      </c>
      <c r="C105" s="119"/>
      <c r="D105" s="119"/>
      <c r="E105" s="120"/>
      <c r="F105" s="247">
        <v>31320</v>
      </c>
      <c r="G105" s="309"/>
      <c r="H105" s="309"/>
      <c r="I105" s="309"/>
      <c r="J105" s="310"/>
    </row>
    <row r="106" spans="1:10" ht="36" customHeight="1" x14ac:dyDescent="0.25">
      <c r="A106" s="7" t="s">
        <v>111</v>
      </c>
      <c r="B106" s="140" t="s">
        <v>188</v>
      </c>
      <c r="C106" s="141"/>
      <c r="D106" s="141"/>
      <c r="E106" s="142"/>
      <c r="F106" s="247">
        <v>3240</v>
      </c>
      <c r="G106" s="309"/>
      <c r="H106" s="309"/>
      <c r="I106" s="309"/>
      <c r="J106" s="310"/>
    </row>
    <row r="107" spans="1:10" ht="36" customHeight="1" x14ac:dyDescent="0.25">
      <c r="A107" s="7"/>
      <c r="B107" s="140" t="s">
        <v>189</v>
      </c>
      <c r="C107" s="141"/>
      <c r="D107" s="141"/>
      <c r="E107" s="142"/>
      <c r="F107" s="247">
        <v>25920</v>
      </c>
      <c r="G107" s="309"/>
      <c r="H107" s="309"/>
      <c r="I107" s="309"/>
      <c r="J107" s="310"/>
    </row>
    <row r="108" spans="1:10" ht="36" customHeight="1" x14ac:dyDescent="0.25">
      <c r="B108" s="140" t="s">
        <v>190</v>
      </c>
      <c r="C108" s="141"/>
      <c r="D108" s="141"/>
      <c r="E108" s="142"/>
      <c r="F108" s="247">
        <v>20880</v>
      </c>
      <c r="G108" s="309"/>
      <c r="H108" s="309"/>
      <c r="I108" s="309"/>
      <c r="J108" s="310"/>
    </row>
    <row r="109" spans="1:10" ht="36" customHeight="1" x14ac:dyDescent="0.25">
      <c r="A109" s="7" t="s">
        <v>111</v>
      </c>
      <c r="B109" s="140" t="s">
        <v>191</v>
      </c>
      <c r="C109" s="141"/>
      <c r="D109" s="141"/>
      <c r="E109" s="142"/>
      <c r="F109" s="247">
        <v>123840</v>
      </c>
      <c r="G109" s="309"/>
      <c r="H109" s="309"/>
      <c r="I109" s="309"/>
      <c r="J109" s="310"/>
    </row>
    <row r="110" spans="1:10" ht="36" customHeight="1" x14ac:dyDescent="0.25">
      <c r="A110" s="7" t="s">
        <v>111</v>
      </c>
      <c r="B110" s="140" t="s">
        <v>192</v>
      </c>
      <c r="C110" s="141"/>
      <c r="D110" s="141"/>
      <c r="E110" s="142"/>
      <c r="F110" s="247">
        <v>38160</v>
      </c>
      <c r="G110" s="309"/>
      <c r="H110" s="309"/>
      <c r="I110" s="309"/>
      <c r="J110" s="310"/>
    </row>
    <row r="111" spans="1:10" ht="37.5" customHeight="1" x14ac:dyDescent="0.25">
      <c r="A111" s="7"/>
      <c r="B111" s="103" t="s">
        <v>193</v>
      </c>
      <c r="C111" s="104"/>
      <c r="D111" s="104"/>
      <c r="E111" s="105"/>
      <c r="F111" s="247">
        <v>6048</v>
      </c>
      <c r="G111" s="309"/>
      <c r="H111" s="309"/>
      <c r="I111" s="309"/>
      <c r="J111" s="310"/>
    </row>
    <row r="112" spans="1:10" ht="36" customHeight="1" x14ac:dyDescent="0.25">
      <c r="A112" s="7"/>
      <c r="B112" s="103" t="s">
        <v>194</v>
      </c>
      <c r="C112" s="104"/>
      <c r="D112" s="104"/>
      <c r="E112" s="105"/>
      <c r="F112" s="247">
        <v>72000</v>
      </c>
      <c r="G112" s="309"/>
      <c r="H112" s="309"/>
      <c r="I112" s="309"/>
      <c r="J112" s="310"/>
    </row>
    <row r="113" spans="1:10" ht="36" customHeight="1" x14ac:dyDescent="0.25">
      <c r="A113" s="7"/>
      <c r="B113" s="103" t="s">
        <v>195</v>
      </c>
      <c r="C113" s="104"/>
      <c r="D113" s="104"/>
      <c r="E113" s="138"/>
      <c r="F113" s="247">
        <v>27000</v>
      </c>
      <c r="G113" s="309"/>
      <c r="H113" s="309"/>
      <c r="I113" s="309"/>
      <c r="J113" s="310"/>
    </row>
    <row r="114" spans="1:10" ht="36" customHeight="1" x14ac:dyDescent="0.25">
      <c r="A114" s="7" t="s">
        <v>113</v>
      </c>
      <c r="B114" s="140" t="s">
        <v>196</v>
      </c>
      <c r="C114" s="141"/>
      <c r="D114" s="141"/>
      <c r="E114" s="142"/>
      <c r="F114" s="247">
        <v>32400</v>
      </c>
      <c r="G114" s="309"/>
      <c r="H114" s="309"/>
      <c r="I114" s="309"/>
      <c r="J114" s="310"/>
    </row>
    <row r="115" spans="1:10" ht="36" customHeight="1" x14ac:dyDescent="0.25">
      <c r="A115" s="7" t="s">
        <v>113</v>
      </c>
      <c r="B115" s="140" t="s">
        <v>197</v>
      </c>
      <c r="C115" s="141"/>
      <c r="D115" s="141"/>
      <c r="E115" s="142"/>
      <c r="F115" s="247">
        <v>44640</v>
      </c>
      <c r="G115" s="309"/>
      <c r="H115" s="309"/>
      <c r="I115" s="309"/>
      <c r="J115" s="310"/>
    </row>
    <row r="116" spans="1:10" ht="36" customHeight="1" x14ac:dyDescent="0.25">
      <c r="A116" s="7" t="s">
        <v>113</v>
      </c>
      <c r="B116" s="140" t="s">
        <v>198</v>
      </c>
      <c r="C116" s="141"/>
      <c r="D116" s="141"/>
      <c r="E116" s="142"/>
      <c r="F116" s="247">
        <v>44640</v>
      </c>
      <c r="G116" s="309"/>
      <c r="H116" s="309"/>
      <c r="I116" s="309"/>
      <c r="J116" s="310"/>
    </row>
    <row r="117" spans="1:10" ht="36" customHeight="1" x14ac:dyDescent="0.25">
      <c r="A117" s="7" t="s">
        <v>113</v>
      </c>
      <c r="B117" s="140" t="s">
        <v>199</v>
      </c>
      <c r="C117" s="141"/>
      <c r="D117" s="141"/>
      <c r="E117" s="142"/>
      <c r="F117" s="247">
        <v>44640</v>
      </c>
      <c r="G117" s="309"/>
      <c r="H117" s="309"/>
      <c r="I117" s="309"/>
      <c r="J117" s="310"/>
    </row>
    <row r="118" spans="1:10" ht="36" customHeight="1" x14ac:dyDescent="0.25">
      <c r="A118" s="7" t="s">
        <v>113</v>
      </c>
      <c r="B118" s="140" t="s">
        <v>200</v>
      </c>
      <c r="C118" s="141"/>
      <c r="D118" s="141"/>
      <c r="E118" s="142"/>
      <c r="F118" s="247">
        <v>53568</v>
      </c>
      <c r="G118" s="309"/>
      <c r="H118" s="309"/>
      <c r="I118" s="309"/>
      <c r="J118" s="310"/>
    </row>
    <row r="119" spans="1:10" ht="36" customHeight="1" x14ac:dyDescent="0.25">
      <c r="A119" s="7" t="s">
        <v>113</v>
      </c>
      <c r="B119" s="140" t="s">
        <v>201</v>
      </c>
      <c r="C119" s="141"/>
      <c r="D119" s="141"/>
      <c r="E119" s="142"/>
      <c r="F119" s="247">
        <v>44640</v>
      </c>
      <c r="G119" s="309"/>
      <c r="H119" s="309"/>
      <c r="I119" s="309"/>
      <c r="J119" s="310"/>
    </row>
    <row r="120" spans="1:10" ht="36" customHeight="1" x14ac:dyDescent="0.25">
      <c r="A120" s="7" t="s">
        <v>113</v>
      </c>
      <c r="B120" s="140" t="s">
        <v>202</v>
      </c>
      <c r="C120" s="141"/>
      <c r="D120" s="141"/>
      <c r="E120" s="142"/>
      <c r="F120" s="247">
        <v>44640</v>
      </c>
      <c r="G120" s="309"/>
      <c r="H120" s="309"/>
      <c r="I120" s="309"/>
      <c r="J120" s="310"/>
    </row>
    <row r="121" spans="1:10" ht="36" customHeight="1" x14ac:dyDescent="0.25">
      <c r="A121" s="7" t="s">
        <v>113</v>
      </c>
      <c r="B121" s="140" t="s">
        <v>203</v>
      </c>
      <c r="C121" s="141"/>
      <c r="D121" s="141"/>
      <c r="E121" s="142"/>
      <c r="F121" s="247">
        <v>44640</v>
      </c>
      <c r="G121" s="309"/>
      <c r="H121" s="309"/>
      <c r="I121" s="309"/>
      <c r="J121" s="310"/>
    </row>
    <row r="122" spans="1:10" ht="36" customHeight="1" x14ac:dyDescent="0.25">
      <c r="A122" s="7" t="s">
        <v>113</v>
      </c>
      <c r="B122" s="140" t="s">
        <v>204</v>
      </c>
      <c r="C122" s="141"/>
      <c r="D122" s="141"/>
      <c r="E122" s="142"/>
      <c r="F122" s="247">
        <v>5040</v>
      </c>
      <c r="G122" s="309"/>
      <c r="H122" s="309"/>
      <c r="I122" s="309"/>
      <c r="J122" s="310"/>
    </row>
    <row r="123" spans="1:10" ht="36" customHeight="1" x14ac:dyDescent="0.25">
      <c r="A123" s="7" t="s">
        <v>113</v>
      </c>
      <c r="B123" s="140" t="s">
        <v>205</v>
      </c>
      <c r="C123" s="141"/>
      <c r="D123" s="141"/>
      <c r="E123" s="142"/>
      <c r="F123" s="247">
        <v>173520</v>
      </c>
      <c r="G123" s="309"/>
      <c r="H123" s="309"/>
      <c r="I123" s="309"/>
      <c r="J123" s="310"/>
    </row>
    <row r="124" spans="1:10" ht="36" customHeight="1" thickBot="1" x14ac:dyDescent="0.3">
      <c r="A124" s="7" t="s">
        <v>113</v>
      </c>
      <c r="B124" s="241" t="s">
        <v>206</v>
      </c>
      <c r="C124" s="242"/>
      <c r="D124" s="242"/>
      <c r="E124" s="243"/>
      <c r="F124" s="244">
        <v>54000</v>
      </c>
      <c r="G124" s="396"/>
      <c r="H124" s="396"/>
      <c r="I124" s="396"/>
      <c r="J124" s="397"/>
    </row>
    <row r="125" spans="1:10" ht="36" customHeight="1" thickBot="1" x14ac:dyDescent="0.3">
      <c r="A125" s="7"/>
      <c r="B125" s="38" t="s">
        <v>207</v>
      </c>
      <c r="C125" s="39"/>
      <c r="D125" s="39"/>
      <c r="E125" s="40"/>
      <c r="F125" s="277"/>
      <c r="G125" s="278"/>
      <c r="H125" s="278"/>
      <c r="I125" s="278"/>
      <c r="J125" s="279"/>
    </row>
    <row r="126" spans="1:10" ht="22.5" customHeight="1" thickBot="1" x14ac:dyDescent="0.3">
      <c r="A126" s="7" t="s">
        <v>111</v>
      </c>
      <c r="B126" s="190" t="s">
        <v>208</v>
      </c>
      <c r="C126" s="191"/>
      <c r="D126" s="191"/>
      <c r="E126" s="191"/>
      <c r="F126" s="191"/>
      <c r="G126" s="191"/>
      <c r="H126" s="191"/>
      <c r="I126" s="191"/>
      <c r="J126" s="192"/>
    </row>
    <row r="127" spans="1:10" ht="36" customHeight="1" x14ac:dyDescent="0.25">
      <c r="A127" s="7"/>
      <c r="B127" s="171" t="s">
        <v>209</v>
      </c>
      <c r="C127" s="193"/>
      <c r="D127" s="193"/>
      <c r="E127" s="194"/>
      <c r="F127" s="121">
        <v>60</v>
      </c>
      <c r="G127" s="122"/>
      <c r="H127" s="122"/>
      <c r="I127" s="122"/>
      <c r="J127" s="123"/>
    </row>
    <row r="128" spans="1:10" ht="36" customHeight="1" x14ac:dyDescent="0.25">
      <c r="A128" s="7"/>
      <c r="B128" s="103" t="s">
        <v>210</v>
      </c>
      <c r="C128" s="104"/>
      <c r="D128" s="104"/>
      <c r="E128" s="105"/>
      <c r="F128" s="106">
        <v>60</v>
      </c>
      <c r="G128" s="107"/>
      <c r="H128" s="107"/>
      <c r="I128" s="107"/>
      <c r="J128" s="108"/>
    </row>
    <row r="129" spans="1:10" ht="36" customHeight="1" thickBot="1" x14ac:dyDescent="0.3">
      <c r="A129" s="7"/>
      <c r="B129" s="103" t="s">
        <v>211</v>
      </c>
      <c r="C129" s="104"/>
      <c r="D129" s="104"/>
      <c r="E129" s="105"/>
      <c r="F129" s="106">
        <v>120</v>
      </c>
      <c r="G129" s="107"/>
      <c r="H129" s="107"/>
      <c r="I129" s="107"/>
      <c r="J129" s="108"/>
    </row>
    <row r="130" spans="1:10" ht="36" customHeight="1" thickBot="1" x14ac:dyDescent="0.3">
      <c r="A130" s="7"/>
      <c r="B130" s="112" t="s">
        <v>212</v>
      </c>
      <c r="C130" s="113"/>
      <c r="D130" s="113"/>
      <c r="E130" s="114"/>
      <c r="F130" s="277"/>
      <c r="G130" s="278"/>
      <c r="H130" s="278"/>
      <c r="I130" s="278"/>
      <c r="J130" s="279"/>
    </row>
    <row r="131" spans="1:10" ht="36" customHeight="1" x14ac:dyDescent="0.25">
      <c r="A131" s="7" t="s">
        <v>111</v>
      </c>
      <c r="B131" s="140" t="s">
        <v>213</v>
      </c>
      <c r="C131" s="141"/>
      <c r="D131" s="141"/>
      <c r="E131" s="142"/>
      <c r="F131" s="41">
        <f>H131*1.2</f>
        <v>14688</v>
      </c>
      <c r="G131" s="42">
        <f>H131*1.1</f>
        <v>13464.000000000002</v>
      </c>
      <c r="H131" s="42">
        <v>12240</v>
      </c>
      <c r="I131" s="42">
        <f>H131*0.75</f>
        <v>9180</v>
      </c>
      <c r="J131" s="43">
        <f>H131*0.5</f>
        <v>6120</v>
      </c>
    </row>
    <row r="132" spans="1:10" ht="36" customHeight="1" x14ac:dyDescent="0.25">
      <c r="A132" s="7" t="s">
        <v>111</v>
      </c>
      <c r="B132" s="140" t="s">
        <v>214</v>
      </c>
      <c r="C132" s="141"/>
      <c r="D132" s="141"/>
      <c r="E132" s="142"/>
      <c r="F132" s="247">
        <v>12240</v>
      </c>
      <c r="G132" s="309"/>
      <c r="H132" s="309"/>
      <c r="I132" s="309"/>
      <c r="J132" s="310"/>
    </row>
    <row r="133" spans="1:10" ht="36" customHeight="1" x14ac:dyDescent="0.25">
      <c r="A133" s="7" t="s">
        <v>111</v>
      </c>
      <c r="B133" s="140" t="s">
        <v>215</v>
      </c>
      <c r="C133" s="141"/>
      <c r="D133" s="141"/>
      <c r="E133" s="142"/>
      <c r="F133" s="247">
        <v>40320</v>
      </c>
      <c r="G133" s="309"/>
      <c r="H133" s="309"/>
      <c r="I133" s="309"/>
      <c r="J133" s="310"/>
    </row>
    <row r="134" spans="1:10" ht="36" customHeight="1" x14ac:dyDescent="0.25">
      <c r="A134" s="7" t="s">
        <v>113</v>
      </c>
      <c r="B134" s="140" t="s">
        <v>216</v>
      </c>
      <c r="C134" s="141"/>
      <c r="D134" s="141"/>
      <c r="E134" s="142"/>
      <c r="F134" s="41">
        <f>H134*1.2</f>
        <v>20736</v>
      </c>
      <c r="G134" s="42">
        <f>H134*1.1</f>
        <v>19008</v>
      </c>
      <c r="H134" s="42">
        <v>17280</v>
      </c>
      <c r="I134" s="42">
        <f>H134*0.75</f>
        <v>12960</v>
      </c>
      <c r="J134" s="43">
        <f>H134*0.5</f>
        <v>8640</v>
      </c>
    </row>
    <row r="135" spans="1:10" ht="36" customHeight="1" x14ac:dyDescent="0.25">
      <c r="A135" s="7" t="s">
        <v>113</v>
      </c>
      <c r="B135" s="140" t="s">
        <v>217</v>
      </c>
      <c r="C135" s="141"/>
      <c r="D135" s="141"/>
      <c r="E135" s="142"/>
      <c r="F135" s="247">
        <v>17280</v>
      </c>
      <c r="G135" s="309"/>
      <c r="H135" s="309"/>
      <c r="I135" s="309"/>
      <c r="J135" s="310"/>
    </row>
    <row r="136" spans="1:10" ht="36" customHeight="1" x14ac:dyDescent="0.25">
      <c r="A136" s="7" t="s">
        <v>113</v>
      </c>
      <c r="B136" s="140" t="s">
        <v>218</v>
      </c>
      <c r="C136" s="141"/>
      <c r="D136" s="141"/>
      <c r="E136" s="142"/>
      <c r="F136" s="247">
        <v>56880</v>
      </c>
      <c r="G136" s="309"/>
      <c r="H136" s="309"/>
      <c r="I136" s="309"/>
      <c r="J136" s="310"/>
    </row>
    <row r="137" spans="1:10" ht="36" customHeight="1" thickBot="1" x14ac:dyDescent="0.3">
      <c r="A137" s="7"/>
      <c r="B137" s="103" t="s">
        <v>219</v>
      </c>
      <c r="C137" s="104"/>
      <c r="D137" s="104"/>
      <c r="E137" s="105"/>
      <c r="F137" s="247">
        <v>12240</v>
      </c>
      <c r="G137" s="309"/>
      <c r="H137" s="309"/>
      <c r="I137" s="309"/>
      <c r="J137" s="310"/>
    </row>
    <row r="138" spans="1:10" ht="54" customHeight="1" thickBot="1" x14ac:dyDescent="0.3">
      <c r="A138" s="7"/>
      <c r="B138" s="112" t="s">
        <v>220</v>
      </c>
      <c r="C138" s="113"/>
      <c r="D138" s="113"/>
      <c r="E138" s="114"/>
      <c r="F138" s="248"/>
      <c r="G138" s="386"/>
      <c r="H138" s="386"/>
      <c r="I138" s="386"/>
      <c r="J138" s="387"/>
    </row>
    <row r="139" spans="1:10" ht="36" customHeight="1" x14ac:dyDescent="0.25">
      <c r="A139" s="7"/>
      <c r="B139" s="140" t="s">
        <v>221</v>
      </c>
      <c r="C139" s="141"/>
      <c r="D139" s="141"/>
      <c r="E139" s="142"/>
      <c r="F139" s="247">
        <v>5040</v>
      </c>
      <c r="G139" s="309"/>
      <c r="H139" s="309"/>
      <c r="I139" s="309"/>
      <c r="J139" s="310"/>
    </row>
    <row r="140" spans="1:10" ht="36" customHeight="1" x14ac:dyDescent="0.25">
      <c r="A140" s="7"/>
      <c r="B140" s="140" t="s">
        <v>222</v>
      </c>
      <c r="C140" s="141"/>
      <c r="D140" s="141"/>
      <c r="E140" s="142"/>
      <c r="F140" s="247">
        <v>10080</v>
      </c>
      <c r="G140" s="309"/>
      <c r="H140" s="309"/>
      <c r="I140" s="309"/>
      <c r="J140" s="310"/>
    </row>
    <row r="141" spans="1:10" ht="36" customHeight="1" x14ac:dyDescent="0.25">
      <c r="A141" s="7"/>
      <c r="B141" s="140" t="s">
        <v>223</v>
      </c>
      <c r="C141" s="141"/>
      <c r="D141" s="141"/>
      <c r="E141" s="142"/>
      <c r="F141" s="247">
        <v>12600</v>
      </c>
      <c r="G141" s="309"/>
      <c r="H141" s="309"/>
      <c r="I141" s="309"/>
      <c r="J141" s="310"/>
    </row>
    <row r="142" spans="1:10" ht="36" customHeight="1" x14ac:dyDescent="0.25">
      <c r="A142" s="7"/>
      <c r="B142" s="140" t="s">
        <v>224</v>
      </c>
      <c r="C142" s="141"/>
      <c r="D142" s="141"/>
      <c r="E142" s="142"/>
      <c r="F142" s="247">
        <v>360</v>
      </c>
      <c r="G142" s="309"/>
      <c r="H142" s="309"/>
      <c r="I142" s="309"/>
      <c r="J142" s="310"/>
    </row>
    <row r="143" spans="1:10" ht="36" customHeight="1" x14ac:dyDescent="0.25">
      <c r="A143" s="7"/>
      <c r="B143" s="140" t="s">
        <v>225</v>
      </c>
      <c r="C143" s="141"/>
      <c r="D143" s="141"/>
      <c r="E143" s="142"/>
      <c r="F143" s="247">
        <v>7560</v>
      </c>
      <c r="G143" s="309"/>
      <c r="H143" s="309"/>
      <c r="I143" s="309"/>
      <c r="J143" s="310"/>
    </row>
    <row r="144" spans="1:10" ht="36" customHeight="1" x14ac:dyDescent="0.25">
      <c r="A144" s="7"/>
      <c r="B144" s="140" t="s">
        <v>226</v>
      </c>
      <c r="C144" s="141"/>
      <c r="D144" s="141"/>
      <c r="E144" s="142"/>
      <c r="F144" s="247">
        <v>15120</v>
      </c>
      <c r="G144" s="309"/>
      <c r="H144" s="309"/>
      <c r="I144" s="309"/>
      <c r="J144" s="310"/>
    </row>
    <row r="145" spans="1:10" ht="36" customHeight="1" x14ac:dyDescent="0.25">
      <c r="A145" s="7"/>
      <c r="B145" s="140" t="s">
        <v>227</v>
      </c>
      <c r="C145" s="141"/>
      <c r="D145" s="141"/>
      <c r="E145" s="142"/>
      <c r="F145" s="247">
        <v>18720</v>
      </c>
      <c r="G145" s="309"/>
      <c r="H145" s="309"/>
      <c r="I145" s="309"/>
      <c r="J145" s="310"/>
    </row>
    <row r="146" spans="1:10" ht="36" customHeight="1" thickBot="1" x14ac:dyDescent="0.3">
      <c r="A146" s="7"/>
      <c r="B146" s="241" t="s">
        <v>228</v>
      </c>
      <c r="C146" s="242"/>
      <c r="D146" s="242"/>
      <c r="E146" s="243"/>
      <c r="F146" s="244">
        <v>720</v>
      </c>
      <c r="G146" s="396"/>
      <c r="H146" s="396"/>
      <c r="I146" s="396"/>
      <c r="J146" s="397"/>
    </row>
    <row r="147" spans="1:10" ht="36" customHeight="1" x14ac:dyDescent="0.25">
      <c r="A147" s="7"/>
      <c r="B147" s="304" t="s">
        <v>208</v>
      </c>
      <c r="C147" s="305"/>
      <c r="D147" s="305"/>
      <c r="E147" s="305"/>
      <c r="F147" s="305"/>
      <c r="G147" s="305"/>
      <c r="H147" s="305"/>
      <c r="I147" s="305"/>
      <c r="J147" s="306"/>
    </row>
    <row r="148" spans="1:10" ht="36" customHeight="1" thickBot="1" x14ac:dyDescent="0.3">
      <c r="A148" s="7"/>
      <c r="B148" s="329" t="s">
        <v>229</v>
      </c>
      <c r="C148" s="329"/>
      <c r="D148" s="329"/>
      <c r="E148" s="329"/>
      <c r="F148" s="318">
        <v>90</v>
      </c>
      <c r="G148" s="318"/>
      <c r="H148" s="318"/>
      <c r="I148" s="318"/>
      <c r="J148" s="319"/>
    </row>
    <row r="149" spans="1:10" ht="24" thickBot="1" x14ac:dyDescent="0.3">
      <c r="A149" s="7"/>
      <c r="B149" s="97"/>
      <c r="C149" s="98"/>
      <c r="D149" s="98"/>
      <c r="E149" s="99"/>
      <c r="F149" s="100"/>
      <c r="G149" s="101"/>
      <c r="H149" s="101"/>
      <c r="I149" s="101"/>
      <c r="J149" s="102"/>
    </row>
    <row r="150" spans="1:10" ht="21" customHeight="1" x14ac:dyDescent="0.25">
      <c r="A150" s="7"/>
      <c r="B150" s="27"/>
      <c r="C150" s="28"/>
      <c r="D150" s="28"/>
      <c r="E150" s="28"/>
      <c r="F150" s="29"/>
      <c r="G150" s="29"/>
      <c r="H150" s="29"/>
      <c r="I150" s="29"/>
      <c r="J150" s="29"/>
    </row>
    <row r="151" spans="1:10" ht="56.25" customHeight="1" x14ac:dyDescent="0.25">
      <c r="A151" s="7"/>
      <c r="B151" s="85" t="s">
        <v>274</v>
      </c>
      <c r="C151" s="85"/>
      <c r="D151" s="85"/>
      <c r="E151" s="85"/>
      <c r="F151" s="85"/>
      <c r="G151" s="85"/>
      <c r="H151" s="85"/>
      <c r="I151" s="85"/>
      <c r="J151" s="85"/>
    </row>
    <row r="152" spans="1:10" ht="41.25" customHeight="1" x14ac:dyDescent="0.25">
      <c r="A152" s="7"/>
      <c r="B152" s="85" t="s">
        <v>231</v>
      </c>
      <c r="C152" s="85"/>
      <c r="D152" s="85"/>
      <c r="E152" s="85"/>
      <c r="F152" s="85"/>
      <c r="G152" s="85"/>
      <c r="H152" s="85"/>
      <c r="I152" s="85"/>
      <c r="J152" s="85"/>
    </row>
    <row r="153" spans="1:10" ht="21" x14ac:dyDescent="0.25">
      <c r="A153" s="7" t="s">
        <v>113</v>
      </c>
      <c r="B153" s="86" t="s">
        <v>278</v>
      </c>
      <c r="C153" s="86"/>
      <c r="D153" s="86"/>
      <c r="E153" s="86"/>
      <c r="F153" s="86"/>
      <c r="G153" s="86"/>
      <c r="H153" s="86"/>
      <c r="I153" s="86"/>
      <c r="J153" s="86"/>
    </row>
    <row r="154" spans="1:10" ht="42" customHeight="1" x14ac:dyDescent="0.25">
      <c r="A154" s="7"/>
      <c r="B154" s="87" t="s">
        <v>233</v>
      </c>
      <c r="C154" s="87"/>
      <c r="D154" s="87"/>
      <c r="E154" s="87"/>
      <c r="F154" s="87"/>
      <c r="G154" s="87"/>
      <c r="H154" s="87"/>
      <c r="I154" s="87"/>
      <c r="J154" s="87"/>
    </row>
    <row r="155" spans="1:10" ht="21" x14ac:dyDescent="0.25">
      <c r="A155" s="7"/>
    </row>
  </sheetData>
  <sheetProtection selectLockedCells="1" selectUnlockedCells="1"/>
  <mergeCells count="288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3:E123"/>
    <mergeCell ref="F123:J123"/>
    <mergeCell ref="B124:E124"/>
    <mergeCell ref="F124:J124"/>
    <mergeCell ref="F125:J125"/>
    <mergeCell ref="B126:J126"/>
    <mergeCell ref="B120:E120"/>
    <mergeCell ref="F120:J120"/>
    <mergeCell ref="B121:E121"/>
    <mergeCell ref="F121:J121"/>
    <mergeCell ref="B122:E122"/>
    <mergeCell ref="F122:J122"/>
    <mergeCell ref="B130:E130"/>
    <mergeCell ref="F130:J130"/>
    <mergeCell ref="B131:E131"/>
    <mergeCell ref="B132:E132"/>
    <mergeCell ref="F132:J132"/>
    <mergeCell ref="B133:E133"/>
    <mergeCell ref="F133:J133"/>
    <mergeCell ref="B127:E127"/>
    <mergeCell ref="F127:J127"/>
    <mergeCell ref="B128:E128"/>
    <mergeCell ref="F128:J128"/>
    <mergeCell ref="B129:E129"/>
    <mergeCell ref="F129:J129"/>
    <mergeCell ref="B138:E138"/>
    <mergeCell ref="F138:J138"/>
    <mergeCell ref="B139:E139"/>
    <mergeCell ref="F139:J139"/>
    <mergeCell ref="B140:E140"/>
    <mergeCell ref="F140:J140"/>
    <mergeCell ref="B134:E134"/>
    <mergeCell ref="B135:E135"/>
    <mergeCell ref="F135:J135"/>
    <mergeCell ref="B136:E136"/>
    <mergeCell ref="F136:J136"/>
    <mergeCell ref="B137:E137"/>
    <mergeCell ref="F137:J137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52:J152"/>
    <mergeCell ref="B153:J153"/>
    <mergeCell ref="B154:J154"/>
    <mergeCell ref="B147:J147"/>
    <mergeCell ref="B148:E148"/>
    <mergeCell ref="F148:J148"/>
    <mergeCell ref="B149:E149"/>
    <mergeCell ref="F149:J149"/>
    <mergeCell ref="B151:J15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6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74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37368</v>
      </c>
      <c r="G8" s="16">
        <f>H8*1.1</f>
        <v>34254</v>
      </c>
      <c r="H8" s="16">
        <v>31140</v>
      </c>
      <c r="I8" s="16">
        <f>H8*0.75</f>
        <v>23355</v>
      </c>
      <c r="J8" s="16">
        <f>H8*0.5</f>
        <v>15570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62208</v>
      </c>
      <c r="G9" s="18">
        <f>H9*1.1</f>
        <v>57024.000000000007</v>
      </c>
      <c r="H9" s="18">
        <v>51840</v>
      </c>
      <c r="I9" s="18">
        <f>H9*0.75</f>
        <v>38880</v>
      </c>
      <c r="J9" s="18">
        <f>H9*0.5</f>
        <v>25920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7776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12960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792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1368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1620 до 123120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1620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6480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12960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19440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25920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32400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38880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45360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51840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58320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64800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71280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77760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84240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90720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97200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103680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110160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116640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123120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5832 до 102060</v>
      </c>
      <c r="G38" s="153"/>
      <c r="H38" s="153"/>
      <c r="I38" s="153"/>
      <c r="J38" s="154"/>
    </row>
    <row r="39" spans="1:10" ht="36" customHeight="1" x14ac:dyDescent="0.25">
      <c r="A39" s="7"/>
      <c r="B39" s="129" t="s">
        <v>141</v>
      </c>
      <c r="C39" s="155"/>
      <c r="D39" s="155"/>
      <c r="E39" s="156"/>
      <c r="F39" s="157">
        <v>5832</v>
      </c>
      <c r="G39" s="158"/>
      <c r="H39" s="158"/>
      <c r="I39" s="158"/>
      <c r="J39" s="159"/>
    </row>
    <row r="40" spans="1:10" ht="36" customHeight="1" x14ac:dyDescent="0.25">
      <c r="A40" s="7"/>
      <c r="B40" s="140" t="s">
        <v>142</v>
      </c>
      <c r="C40" s="138"/>
      <c r="D40" s="138"/>
      <c r="E40" s="105"/>
      <c r="F40" s="106">
        <v>9000</v>
      </c>
      <c r="G40" s="107"/>
      <c r="H40" s="107"/>
      <c r="I40" s="107"/>
      <c r="J40" s="108"/>
    </row>
    <row r="41" spans="1:10" ht="36" customHeight="1" x14ac:dyDescent="0.25">
      <c r="A41" s="7"/>
      <c r="B41" s="140" t="s">
        <v>143</v>
      </c>
      <c r="C41" s="138"/>
      <c r="D41" s="138"/>
      <c r="E41" s="105"/>
      <c r="F41" s="106">
        <v>9720</v>
      </c>
      <c r="G41" s="107"/>
      <c r="H41" s="107"/>
      <c r="I41" s="107"/>
      <c r="J41" s="108"/>
    </row>
    <row r="42" spans="1:10" ht="36" customHeight="1" x14ac:dyDescent="0.25">
      <c r="A42" s="7"/>
      <c r="B42" s="140" t="s">
        <v>144</v>
      </c>
      <c r="C42" s="138"/>
      <c r="D42" s="138"/>
      <c r="E42" s="105"/>
      <c r="F42" s="106">
        <v>14580</v>
      </c>
      <c r="G42" s="107"/>
      <c r="H42" s="107"/>
      <c r="I42" s="107"/>
      <c r="J42" s="108"/>
    </row>
    <row r="43" spans="1:10" ht="36" customHeight="1" x14ac:dyDescent="0.25">
      <c r="A43" s="7"/>
      <c r="B43" s="140" t="s">
        <v>145</v>
      </c>
      <c r="C43" s="138"/>
      <c r="D43" s="138"/>
      <c r="E43" s="105"/>
      <c r="F43" s="106">
        <v>19440</v>
      </c>
      <c r="G43" s="107"/>
      <c r="H43" s="107"/>
      <c r="I43" s="107"/>
      <c r="J43" s="108"/>
    </row>
    <row r="44" spans="1:10" ht="36" customHeight="1" x14ac:dyDescent="0.25">
      <c r="A44" s="7"/>
      <c r="B44" s="140" t="s">
        <v>146</v>
      </c>
      <c r="C44" s="138"/>
      <c r="D44" s="138"/>
      <c r="E44" s="105"/>
      <c r="F44" s="106">
        <v>24300</v>
      </c>
      <c r="G44" s="107"/>
      <c r="H44" s="107"/>
      <c r="I44" s="107"/>
      <c r="J44" s="108"/>
    </row>
    <row r="45" spans="1:10" ht="36" customHeight="1" x14ac:dyDescent="0.25">
      <c r="A45" s="7"/>
      <c r="B45" s="140" t="s">
        <v>147</v>
      </c>
      <c r="C45" s="138"/>
      <c r="D45" s="138"/>
      <c r="E45" s="105"/>
      <c r="F45" s="106">
        <v>29160</v>
      </c>
      <c r="G45" s="107"/>
      <c r="H45" s="107"/>
      <c r="I45" s="107"/>
      <c r="J45" s="108"/>
    </row>
    <row r="46" spans="1:10" ht="36" customHeight="1" x14ac:dyDescent="0.25">
      <c r="A46" s="7"/>
      <c r="B46" s="140" t="s">
        <v>148</v>
      </c>
      <c r="C46" s="138"/>
      <c r="D46" s="138"/>
      <c r="E46" s="105"/>
      <c r="F46" s="106">
        <v>34020</v>
      </c>
      <c r="G46" s="107"/>
      <c r="H46" s="107"/>
      <c r="I46" s="107"/>
      <c r="J46" s="108"/>
    </row>
    <row r="47" spans="1:10" ht="36" customHeight="1" x14ac:dyDescent="0.25">
      <c r="A47" s="7"/>
      <c r="B47" s="140" t="s">
        <v>149</v>
      </c>
      <c r="C47" s="138"/>
      <c r="D47" s="138"/>
      <c r="E47" s="105"/>
      <c r="F47" s="106">
        <v>38880</v>
      </c>
      <c r="G47" s="107"/>
      <c r="H47" s="107"/>
      <c r="I47" s="107"/>
      <c r="J47" s="108"/>
    </row>
    <row r="48" spans="1:10" ht="36" customHeight="1" x14ac:dyDescent="0.25">
      <c r="A48" s="7"/>
      <c r="B48" s="140" t="s">
        <v>150</v>
      </c>
      <c r="C48" s="138"/>
      <c r="D48" s="138"/>
      <c r="E48" s="105"/>
      <c r="F48" s="106">
        <v>43740</v>
      </c>
      <c r="G48" s="107"/>
      <c r="H48" s="107"/>
      <c r="I48" s="107"/>
      <c r="J48" s="108"/>
    </row>
    <row r="49" spans="1:10" ht="36" customHeight="1" x14ac:dyDescent="0.25">
      <c r="A49" s="7"/>
      <c r="B49" s="140" t="s">
        <v>151</v>
      </c>
      <c r="C49" s="138"/>
      <c r="D49" s="138"/>
      <c r="E49" s="105"/>
      <c r="F49" s="106">
        <v>48600</v>
      </c>
      <c r="G49" s="107"/>
      <c r="H49" s="107"/>
      <c r="I49" s="107"/>
      <c r="J49" s="108"/>
    </row>
    <row r="50" spans="1:10" ht="36" customHeight="1" x14ac:dyDescent="0.25">
      <c r="A50" s="7"/>
      <c r="B50" s="140" t="s">
        <v>152</v>
      </c>
      <c r="C50" s="138"/>
      <c r="D50" s="138"/>
      <c r="E50" s="105"/>
      <c r="F50" s="106">
        <v>53460</v>
      </c>
      <c r="G50" s="107"/>
      <c r="H50" s="107"/>
      <c r="I50" s="107"/>
      <c r="J50" s="108"/>
    </row>
    <row r="51" spans="1:10" ht="36" customHeight="1" x14ac:dyDescent="0.25">
      <c r="A51" s="7"/>
      <c r="B51" s="140" t="s">
        <v>153</v>
      </c>
      <c r="C51" s="138"/>
      <c r="D51" s="138"/>
      <c r="E51" s="105"/>
      <c r="F51" s="106">
        <v>58320</v>
      </c>
      <c r="G51" s="107"/>
      <c r="H51" s="107"/>
      <c r="I51" s="107"/>
      <c r="J51" s="108"/>
    </row>
    <row r="52" spans="1:10" ht="36" customHeight="1" x14ac:dyDescent="0.25">
      <c r="A52" s="7"/>
      <c r="B52" s="140" t="s">
        <v>154</v>
      </c>
      <c r="C52" s="138"/>
      <c r="D52" s="138"/>
      <c r="E52" s="105"/>
      <c r="F52" s="106">
        <v>63180</v>
      </c>
      <c r="G52" s="107"/>
      <c r="H52" s="107"/>
      <c r="I52" s="107"/>
      <c r="J52" s="108"/>
    </row>
    <row r="53" spans="1:10" ht="36" customHeight="1" x14ac:dyDescent="0.25">
      <c r="A53" s="7"/>
      <c r="B53" s="140" t="s">
        <v>155</v>
      </c>
      <c r="C53" s="138"/>
      <c r="D53" s="138"/>
      <c r="E53" s="105"/>
      <c r="F53" s="106">
        <v>68040</v>
      </c>
      <c r="G53" s="107"/>
      <c r="H53" s="107"/>
      <c r="I53" s="107"/>
      <c r="J53" s="108"/>
    </row>
    <row r="54" spans="1:10" ht="36" customHeight="1" x14ac:dyDescent="0.25">
      <c r="A54" s="7"/>
      <c r="B54" s="140" t="s">
        <v>156</v>
      </c>
      <c r="C54" s="138"/>
      <c r="D54" s="138"/>
      <c r="E54" s="105"/>
      <c r="F54" s="106">
        <v>72900</v>
      </c>
      <c r="G54" s="107"/>
      <c r="H54" s="107"/>
      <c r="I54" s="107"/>
      <c r="J54" s="108"/>
    </row>
    <row r="55" spans="1:10" ht="36" customHeight="1" x14ac:dyDescent="0.25">
      <c r="A55" s="7"/>
      <c r="B55" s="140" t="s">
        <v>157</v>
      </c>
      <c r="C55" s="138"/>
      <c r="D55" s="138"/>
      <c r="E55" s="105"/>
      <c r="F55" s="106">
        <v>77760</v>
      </c>
      <c r="G55" s="107"/>
      <c r="H55" s="107"/>
      <c r="I55" s="107"/>
      <c r="J55" s="108"/>
    </row>
    <row r="56" spans="1:10" ht="36" customHeight="1" x14ac:dyDescent="0.25">
      <c r="A56" s="7"/>
      <c r="B56" s="140" t="s">
        <v>158</v>
      </c>
      <c r="C56" s="138"/>
      <c r="D56" s="138"/>
      <c r="E56" s="105"/>
      <c r="F56" s="106">
        <v>82620</v>
      </c>
      <c r="G56" s="107"/>
      <c r="H56" s="107"/>
      <c r="I56" s="107"/>
      <c r="J56" s="108"/>
    </row>
    <row r="57" spans="1:10" ht="36" customHeight="1" x14ac:dyDescent="0.25">
      <c r="A57" s="7"/>
      <c r="B57" s="140" t="s">
        <v>159</v>
      </c>
      <c r="C57" s="138"/>
      <c r="D57" s="138"/>
      <c r="E57" s="105"/>
      <c r="F57" s="106">
        <v>87480</v>
      </c>
      <c r="G57" s="107"/>
      <c r="H57" s="107"/>
      <c r="I57" s="107"/>
      <c r="J57" s="108"/>
    </row>
    <row r="58" spans="1:10" ht="36" customHeight="1" x14ac:dyDescent="0.25">
      <c r="A58" s="7"/>
      <c r="B58" s="140" t="s">
        <v>160</v>
      </c>
      <c r="C58" s="138"/>
      <c r="D58" s="138"/>
      <c r="E58" s="105"/>
      <c r="F58" s="106">
        <v>92340</v>
      </c>
      <c r="G58" s="107"/>
      <c r="H58" s="107"/>
      <c r="I58" s="107"/>
      <c r="J58" s="108"/>
    </row>
    <row r="59" spans="1:10" ht="36" customHeight="1" x14ac:dyDescent="0.25">
      <c r="A59" s="7"/>
      <c r="B59" s="140" t="s">
        <v>161</v>
      </c>
      <c r="C59" s="138"/>
      <c r="D59" s="138"/>
      <c r="E59" s="105"/>
      <c r="F59" s="106">
        <v>97200</v>
      </c>
      <c r="G59" s="107"/>
      <c r="H59" s="107"/>
      <c r="I59" s="107"/>
      <c r="J59" s="108"/>
    </row>
    <row r="60" spans="1:10" ht="36" customHeight="1" thickBot="1" x14ac:dyDescent="0.3">
      <c r="A60" s="7"/>
      <c r="B60" s="140" t="s">
        <v>162</v>
      </c>
      <c r="C60" s="138"/>
      <c r="D60" s="138"/>
      <c r="E60" s="105"/>
      <c r="F60" s="106">
        <v>102060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774 до 29592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4680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12456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774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15588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9000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15588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1548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1548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3096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4644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29592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3312 до 58410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21024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2102.3999999999996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5256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35820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35820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33120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43200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51840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23004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19854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35820</v>
      </c>
      <c r="G86" s="107"/>
      <c r="H86" s="107"/>
      <c r="I86" s="107"/>
      <c r="J86" s="108"/>
    </row>
    <row r="87" spans="1:10" ht="36" customHeight="1" x14ac:dyDescent="0.25">
      <c r="A87" s="7"/>
      <c r="B87" s="118" t="s">
        <v>187</v>
      </c>
      <c r="C87" s="119"/>
      <c r="D87" s="119"/>
      <c r="E87" s="120"/>
      <c r="F87" s="106">
        <v>32400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3312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11700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10080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58410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33084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4680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33030</v>
      </c>
      <c r="G94" s="107"/>
      <c r="H94" s="107"/>
      <c r="I94" s="107"/>
      <c r="J94" s="108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106">
        <v>30060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59760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59760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54720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71280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85536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38160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33120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59760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5760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96480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54720</v>
      </c>
      <c r="G106" s="107"/>
      <c r="H106" s="107"/>
      <c r="I106" s="107"/>
      <c r="J106" s="108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31752</v>
      </c>
      <c r="G113" s="42">
        <f>H113*1.1</f>
        <v>29106.000000000004</v>
      </c>
      <c r="H113" s="42">
        <v>26460</v>
      </c>
      <c r="I113" s="42">
        <f>H113*0.75</f>
        <v>19845</v>
      </c>
      <c r="J113" s="43">
        <f>H113*0.5</f>
        <v>13230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35820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15588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52704</v>
      </c>
      <c r="G116" s="42">
        <f>H116*1.1</f>
        <v>48312.000000000007</v>
      </c>
      <c r="H116" s="42">
        <v>43920</v>
      </c>
      <c r="I116" s="42">
        <f>H116*0.75</f>
        <v>32940</v>
      </c>
      <c r="J116" s="43">
        <f>H116*0.5</f>
        <v>21960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59760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25920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219</v>
      </c>
      <c r="C119" s="104"/>
      <c r="D119" s="104"/>
      <c r="E119" s="105"/>
      <c r="F119" s="41">
        <f>H119*1.2</f>
        <v>31752</v>
      </c>
      <c r="G119" s="42">
        <f>H119*1.1</f>
        <v>29106.000000000004</v>
      </c>
      <c r="H119" s="42">
        <v>26460</v>
      </c>
      <c r="I119" s="42">
        <f>H119*0.75</f>
        <v>19845</v>
      </c>
      <c r="J119" s="43">
        <f>H119*0.5</f>
        <v>13230</v>
      </c>
    </row>
    <row r="120" spans="1:10" ht="54" customHeight="1" thickBot="1" x14ac:dyDescent="0.3">
      <c r="A120" s="7"/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28332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56664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70920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42480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84960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106200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1440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5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2" sqref="B12:E12"/>
    </sheetView>
  </sheetViews>
  <sheetFormatPr defaultColWidth="9.140625" defaultRowHeight="12.75" outlineLevelRow="1" x14ac:dyDescent="0.25"/>
  <cols>
    <col min="1" max="1" width="37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75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customHeight="1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23371.200000000001</v>
      </c>
      <c r="G8" s="16">
        <f>H8*1.1</f>
        <v>21423.600000000002</v>
      </c>
      <c r="H8" s="16">
        <v>19476</v>
      </c>
      <c r="I8" s="16">
        <f>H8*0.75</f>
        <v>14607</v>
      </c>
      <c r="J8" s="16">
        <f>H8*0.5</f>
        <v>9738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32832</v>
      </c>
      <c r="G9" s="18">
        <f>H9*1.1</f>
        <v>30096.000000000004</v>
      </c>
      <c r="H9" s="18">
        <v>27360</v>
      </c>
      <c r="I9" s="18">
        <f>H9*0.75</f>
        <v>20520</v>
      </c>
      <c r="J9" s="18">
        <f>H9*0.5</f>
        <v>13680</v>
      </c>
    </row>
    <row r="10" spans="1:10" ht="24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6228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9360</v>
      </c>
      <c r="G12" s="185"/>
      <c r="H12" s="185"/>
      <c r="I12" s="185"/>
      <c r="J12" s="186"/>
    </row>
    <row r="13" spans="1:10" ht="24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720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1008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2844 до 56880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2844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5688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8532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11376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14220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17064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19908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22752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25596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28440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31284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34128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36972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39816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42660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45504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48348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51192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54036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56880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7110 до 61146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7632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11340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7110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9954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12798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15642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18486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21330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24174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27018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29862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32706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35550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38394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41238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44082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46926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49770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52614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55458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58302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61146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1800 до 31860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3888</v>
      </c>
      <c r="G62" s="107"/>
      <c r="H62" s="107"/>
      <c r="I62" s="107"/>
      <c r="J62" s="108"/>
    </row>
    <row r="63" spans="1:10" ht="36" customHeight="1" x14ac:dyDescent="0.25">
      <c r="A63" s="7"/>
      <c r="B63" s="103" t="s">
        <v>165</v>
      </c>
      <c r="C63" s="104"/>
      <c r="D63" s="104"/>
      <c r="E63" s="105"/>
      <c r="F63" s="106">
        <v>4968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2664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31860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6228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19476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1800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1800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3600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5400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27792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"&amp;MIN(F75,F79:J80,H112,F81:J92)&amp;" до "&amp;MAX(F75,F79:J80,H112,F81:J92)</f>
        <v>Цена от 3024 до 56664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38880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3888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9720</v>
      </c>
      <c r="G77" s="136"/>
      <c r="H77" s="136"/>
      <c r="I77" s="136"/>
      <c r="J77" s="137"/>
    </row>
    <row r="78" spans="1:10" ht="24" thickBot="1" x14ac:dyDescent="0.3">
      <c r="A78" s="7"/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5688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13284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49212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8496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10195.200000000001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17712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39816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56664</v>
      </c>
      <c r="G86" s="107"/>
      <c r="H86" s="107"/>
      <c r="I86" s="107"/>
      <c r="J86" s="108"/>
    </row>
    <row r="87" spans="1:10" ht="36" customHeight="1" x14ac:dyDescent="0.25">
      <c r="A87" s="7"/>
      <c r="B87" s="118" t="s">
        <v>187</v>
      </c>
      <c r="C87" s="119"/>
      <c r="D87" s="119"/>
      <c r="E87" s="120"/>
      <c r="F87" s="106">
        <v>7200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7"/>
      <c r="J88" s="108"/>
    </row>
    <row r="89" spans="1:10" ht="36" customHeight="1" x14ac:dyDescent="0.25">
      <c r="A89" s="7"/>
      <c r="B89" s="140" t="s">
        <v>189</v>
      </c>
      <c r="C89" s="141"/>
      <c r="D89" s="141"/>
      <c r="E89" s="142"/>
      <c r="F89" s="106">
        <v>11340</v>
      </c>
      <c r="G89" s="107"/>
      <c r="H89" s="107"/>
      <c r="I89" s="107"/>
      <c r="J89" s="108"/>
    </row>
    <row r="90" spans="1:10" ht="36" customHeight="1" x14ac:dyDescent="0.25">
      <c r="A90" s="7"/>
      <c r="B90" s="140" t="s">
        <v>190</v>
      </c>
      <c r="C90" s="141"/>
      <c r="D90" s="141"/>
      <c r="E90" s="142"/>
      <c r="F90" s="106">
        <v>9936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56664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17712</v>
      </c>
      <c r="G92" s="107"/>
      <c r="H92" s="107"/>
      <c r="I92" s="107"/>
      <c r="J92" s="108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106">
        <v>3888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106">
        <v>51660</v>
      </c>
      <c r="G94" s="107"/>
      <c r="H94" s="107"/>
      <c r="I94" s="107"/>
      <c r="J94" s="108"/>
    </row>
    <row r="95" spans="1:10" ht="36" customHeight="1" x14ac:dyDescent="0.25">
      <c r="A95" s="7" t="s">
        <v>113</v>
      </c>
      <c r="B95" s="103" t="s">
        <v>196</v>
      </c>
      <c r="C95" s="104"/>
      <c r="D95" s="104"/>
      <c r="E95" s="105"/>
      <c r="F95" s="106">
        <v>8640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197</v>
      </c>
      <c r="C96" s="104"/>
      <c r="D96" s="104"/>
      <c r="E96" s="105"/>
      <c r="F96" s="106">
        <v>18720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198</v>
      </c>
      <c r="C97" s="104"/>
      <c r="D97" s="104"/>
      <c r="E97" s="105"/>
      <c r="F97" s="106">
        <v>69120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199</v>
      </c>
      <c r="C98" s="104"/>
      <c r="D98" s="104"/>
      <c r="E98" s="105"/>
      <c r="F98" s="106">
        <v>12240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32" t="s">
        <v>200</v>
      </c>
      <c r="C99" s="133"/>
      <c r="D99" s="133"/>
      <c r="E99" s="134"/>
      <c r="F99" s="135">
        <v>14688</v>
      </c>
      <c r="G99" s="136"/>
      <c r="H99" s="136"/>
      <c r="I99" s="136"/>
      <c r="J99" s="137"/>
    </row>
    <row r="100" spans="1:10" ht="36" customHeight="1" x14ac:dyDescent="0.25">
      <c r="A100" s="7" t="s">
        <v>113</v>
      </c>
      <c r="B100" s="103" t="s">
        <v>201</v>
      </c>
      <c r="C100" s="104"/>
      <c r="D100" s="104"/>
      <c r="E100" s="105"/>
      <c r="F100" s="106">
        <v>25200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202</v>
      </c>
      <c r="C101" s="104"/>
      <c r="D101" s="104"/>
      <c r="E101" s="105"/>
      <c r="F101" s="106">
        <v>56160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203</v>
      </c>
      <c r="C102" s="104"/>
      <c r="D102" s="104"/>
      <c r="E102" s="105"/>
      <c r="F102" s="106">
        <v>79920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204</v>
      </c>
      <c r="C103" s="104"/>
      <c r="D103" s="104"/>
      <c r="E103" s="105"/>
      <c r="F103" s="106">
        <v>4320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205</v>
      </c>
      <c r="C104" s="104"/>
      <c r="D104" s="104"/>
      <c r="E104" s="105"/>
      <c r="F104" s="106">
        <v>79920</v>
      </c>
      <c r="G104" s="107"/>
      <c r="H104" s="107"/>
      <c r="I104" s="107"/>
      <c r="J104" s="108"/>
    </row>
    <row r="105" spans="1:10" ht="36" customHeight="1" thickBot="1" x14ac:dyDescent="0.3">
      <c r="A105" s="7" t="s">
        <v>113</v>
      </c>
      <c r="B105" s="103" t="s">
        <v>206</v>
      </c>
      <c r="C105" s="104"/>
      <c r="D105" s="104"/>
      <c r="E105" s="105"/>
      <c r="F105" s="106">
        <v>25200</v>
      </c>
      <c r="G105" s="107"/>
      <c r="H105" s="107"/>
      <c r="I105" s="107"/>
      <c r="J105" s="108"/>
    </row>
    <row r="106" spans="1:10" ht="36" customHeight="1" thickBot="1" x14ac:dyDescent="0.3">
      <c r="A106" s="7"/>
      <c r="B106" s="38" t="s">
        <v>207</v>
      </c>
      <c r="C106" s="39"/>
      <c r="D106" s="39"/>
      <c r="E106" s="40"/>
      <c r="F106" s="277"/>
      <c r="G106" s="278"/>
      <c r="H106" s="278"/>
      <c r="I106" s="278"/>
      <c r="J106" s="279"/>
    </row>
    <row r="107" spans="1:10" ht="22.5" customHeight="1" thickBot="1" x14ac:dyDescent="0.3">
      <c r="A107" s="7" t="s">
        <v>111</v>
      </c>
      <c r="B107" s="190" t="s">
        <v>208</v>
      </c>
      <c r="C107" s="191"/>
      <c r="D107" s="191"/>
      <c r="E107" s="191"/>
      <c r="F107" s="191"/>
      <c r="G107" s="191"/>
      <c r="H107" s="191"/>
      <c r="I107" s="191"/>
      <c r="J107" s="192"/>
    </row>
    <row r="108" spans="1:10" ht="36" customHeight="1" x14ac:dyDescent="0.25">
      <c r="A108" s="7"/>
      <c r="B108" s="171" t="s">
        <v>209</v>
      </c>
      <c r="C108" s="193"/>
      <c r="D108" s="193"/>
      <c r="E108" s="194"/>
      <c r="F108" s="121">
        <v>60</v>
      </c>
      <c r="G108" s="122"/>
      <c r="H108" s="122"/>
      <c r="I108" s="122"/>
      <c r="J108" s="123"/>
    </row>
    <row r="109" spans="1:10" ht="36" customHeight="1" x14ac:dyDescent="0.25">
      <c r="A109" s="7"/>
      <c r="B109" s="103" t="s">
        <v>210</v>
      </c>
      <c r="C109" s="104"/>
      <c r="D109" s="104"/>
      <c r="E109" s="105"/>
      <c r="F109" s="106">
        <v>60</v>
      </c>
      <c r="G109" s="107"/>
      <c r="H109" s="107"/>
      <c r="I109" s="107"/>
      <c r="J109" s="108"/>
    </row>
    <row r="110" spans="1:10" ht="36" customHeight="1" thickBot="1" x14ac:dyDescent="0.3">
      <c r="A110" s="7"/>
      <c r="B110" s="103" t="s">
        <v>211</v>
      </c>
      <c r="C110" s="104"/>
      <c r="D110" s="104"/>
      <c r="E110" s="105"/>
      <c r="F110" s="106">
        <v>120</v>
      </c>
      <c r="G110" s="107"/>
      <c r="H110" s="107"/>
      <c r="I110" s="107"/>
      <c r="J110" s="108"/>
    </row>
    <row r="111" spans="1:10" ht="36" customHeight="1" thickBot="1" x14ac:dyDescent="0.3">
      <c r="A111" s="7"/>
      <c r="B111" s="112" t="s">
        <v>212</v>
      </c>
      <c r="C111" s="113"/>
      <c r="D111" s="113"/>
      <c r="E111" s="114"/>
      <c r="F111" s="277"/>
      <c r="G111" s="278"/>
      <c r="H111" s="278"/>
      <c r="I111" s="278"/>
      <c r="J111" s="279"/>
    </row>
    <row r="112" spans="1:10" ht="36" customHeight="1" x14ac:dyDescent="0.25">
      <c r="A112" s="7" t="s">
        <v>111</v>
      </c>
      <c r="B112" s="103" t="s">
        <v>275</v>
      </c>
      <c r="C112" s="104"/>
      <c r="D112" s="104"/>
      <c r="E112" s="105"/>
      <c r="F112" s="106">
        <v>12420</v>
      </c>
      <c r="G112" s="107"/>
      <c r="H112" s="107"/>
      <c r="I112" s="107"/>
      <c r="J112" s="108"/>
    </row>
    <row r="113" spans="1:10" ht="36" customHeight="1" x14ac:dyDescent="0.25">
      <c r="A113" s="7" t="s">
        <v>111</v>
      </c>
      <c r="B113" s="103" t="s">
        <v>214</v>
      </c>
      <c r="C113" s="104"/>
      <c r="D113" s="104"/>
      <c r="E113" s="105"/>
      <c r="F113" s="106">
        <v>3888</v>
      </c>
      <c r="G113" s="107"/>
      <c r="H113" s="107"/>
      <c r="I113" s="107"/>
      <c r="J113" s="108"/>
    </row>
    <row r="114" spans="1:10" ht="36" customHeight="1" x14ac:dyDescent="0.25">
      <c r="A114" s="7" t="s">
        <v>111</v>
      </c>
      <c r="B114" s="103" t="s">
        <v>215</v>
      </c>
      <c r="C114" s="104"/>
      <c r="D114" s="104"/>
      <c r="E114" s="105"/>
      <c r="F114" s="106">
        <v>12420</v>
      </c>
      <c r="G114" s="107"/>
      <c r="H114" s="107"/>
      <c r="I114" s="107"/>
      <c r="J114" s="108"/>
    </row>
    <row r="115" spans="1:10" ht="36" customHeight="1" x14ac:dyDescent="0.25">
      <c r="A115" s="7" t="s">
        <v>113</v>
      </c>
      <c r="B115" s="103" t="s">
        <v>292</v>
      </c>
      <c r="C115" s="104"/>
      <c r="D115" s="104"/>
      <c r="E115" s="105"/>
      <c r="F115" s="106">
        <v>18000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217</v>
      </c>
      <c r="C116" s="104"/>
      <c r="D116" s="104"/>
      <c r="E116" s="105"/>
      <c r="F116" s="106">
        <v>5760</v>
      </c>
      <c r="G116" s="107"/>
      <c r="H116" s="107"/>
      <c r="I116" s="107"/>
      <c r="J116" s="108"/>
    </row>
    <row r="117" spans="1:10" ht="36" customHeight="1" x14ac:dyDescent="0.25">
      <c r="A117" s="7" t="s">
        <v>113</v>
      </c>
      <c r="B117" s="103" t="s">
        <v>218</v>
      </c>
      <c r="C117" s="104"/>
      <c r="D117" s="104"/>
      <c r="E117" s="105"/>
      <c r="F117" s="106">
        <v>18000</v>
      </c>
      <c r="G117" s="107"/>
      <c r="H117" s="107"/>
      <c r="I117" s="107"/>
      <c r="J117" s="108"/>
    </row>
    <row r="118" spans="1:10" ht="36" customHeight="1" thickBot="1" x14ac:dyDescent="0.3">
      <c r="A118" s="7"/>
      <c r="B118" s="59"/>
      <c r="C118" s="28"/>
      <c r="D118" s="28"/>
      <c r="E118" s="60"/>
      <c r="F118" s="61"/>
      <c r="G118" s="62"/>
      <c r="H118" s="62"/>
      <c r="I118" s="62"/>
      <c r="J118" s="63"/>
    </row>
    <row r="119" spans="1:10" ht="54" customHeight="1" thickBot="1" x14ac:dyDescent="0.3">
      <c r="A119" s="7"/>
      <c r="B119" s="112" t="s">
        <v>220</v>
      </c>
      <c r="C119" s="113"/>
      <c r="D119" s="113"/>
      <c r="E119" s="114"/>
      <c r="F119" s="115"/>
      <c r="G119" s="116"/>
      <c r="H119" s="116"/>
      <c r="I119" s="116"/>
      <c r="J119" s="117"/>
    </row>
    <row r="120" spans="1:10" ht="36" customHeight="1" x14ac:dyDescent="0.25">
      <c r="A120" s="7"/>
      <c r="B120" s="118" t="s">
        <v>221</v>
      </c>
      <c r="C120" s="119"/>
      <c r="D120" s="119"/>
      <c r="E120" s="120"/>
      <c r="F120" s="121">
        <v>33624</v>
      </c>
      <c r="G120" s="122"/>
      <c r="H120" s="122"/>
      <c r="I120" s="122"/>
      <c r="J120" s="123"/>
    </row>
    <row r="121" spans="1:10" ht="36" customHeight="1" x14ac:dyDescent="0.25">
      <c r="A121" s="7"/>
      <c r="B121" s="103" t="s">
        <v>222</v>
      </c>
      <c r="C121" s="104"/>
      <c r="D121" s="104"/>
      <c r="E121" s="105"/>
      <c r="F121" s="106">
        <v>67608</v>
      </c>
      <c r="G121" s="107"/>
      <c r="H121" s="107"/>
      <c r="I121" s="107"/>
      <c r="J121" s="108"/>
    </row>
    <row r="122" spans="1:10" ht="36" customHeight="1" x14ac:dyDescent="0.25">
      <c r="A122" s="7"/>
      <c r="B122" s="103" t="s">
        <v>223</v>
      </c>
      <c r="C122" s="104"/>
      <c r="D122" s="104"/>
      <c r="E122" s="105"/>
      <c r="F122" s="106">
        <v>84240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224</v>
      </c>
      <c r="C123" s="104"/>
      <c r="D123" s="104"/>
      <c r="E123" s="105"/>
      <c r="F123" s="106">
        <v>972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225</v>
      </c>
      <c r="C124" s="104"/>
      <c r="D124" s="104"/>
      <c r="E124" s="105"/>
      <c r="F124" s="106">
        <v>48168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226</v>
      </c>
      <c r="C125" s="104"/>
      <c r="D125" s="104"/>
      <c r="E125" s="105"/>
      <c r="F125" s="106">
        <v>96624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227</v>
      </c>
      <c r="C126" s="104"/>
      <c r="D126" s="104"/>
      <c r="E126" s="105"/>
      <c r="F126" s="106">
        <v>120024</v>
      </c>
      <c r="G126" s="107"/>
      <c r="H126" s="107"/>
      <c r="I126" s="107"/>
      <c r="J126" s="108"/>
    </row>
    <row r="127" spans="1:10" ht="36" customHeight="1" thickBot="1" x14ac:dyDescent="0.3">
      <c r="A127" s="7"/>
      <c r="B127" s="109" t="s">
        <v>228</v>
      </c>
      <c r="C127" s="110"/>
      <c r="D127" s="110"/>
      <c r="E127" s="111"/>
      <c r="F127" s="94">
        <v>1800</v>
      </c>
      <c r="G127" s="95"/>
      <c r="H127" s="95"/>
      <c r="I127" s="95"/>
      <c r="J127" s="96"/>
    </row>
    <row r="128" spans="1:10" ht="36" customHeight="1" x14ac:dyDescent="0.25">
      <c r="A128" s="7"/>
      <c r="B128" s="304" t="s">
        <v>208</v>
      </c>
      <c r="C128" s="305"/>
      <c r="D128" s="305"/>
      <c r="E128" s="305"/>
      <c r="F128" s="305"/>
      <c r="G128" s="305"/>
      <c r="H128" s="305"/>
      <c r="I128" s="305"/>
      <c r="J128" s="306"/>
    </row>
    <row r="129" spans="1:10" ht="36" customHeight="1" thickBot="1" x14ac:dyDescent="0.3">
      <c r="A129" s="7"/>
      <c r="B129" s="329" t="s">
        <v>229</v>
      </c>
      <c r="C129" s="329"/>
      <c r="D129" s="329"/>
      <c r="E129" s="329"/>
      <c r="F129" s="318">
        <v>90</v>
      </c>
      <c r="G129" s="318"/>
      <c r="H129" s="318"/>
      <c r="I129" s="318"/>
      <c r="J129" s="319"/>
    </row>
    <row r="130" spans="1:10" ht="24" thickBot="1" x14ac:dyDescent="0.3">
      <c r="A130" s="7"/>
      <c r="B130" s="97"/>
      <c r="C130" s="98"/>
      <c r="D130" s="98"/>
      <c r="E130" s="99"/>
      <c r="F130" s="100"/>
      <c r="G130" s="101"/>
      <c r="H130" s="101"/>
      <c r="I130" s="101"/>
      <c r="J130" s="102"/>
    </row>
    <row r="131" spans="1:10" ht="21" customHeight="1" x14ac:dyDescent="0.25">
      <c r="A131" s="7"/>
      <c r="B131" s="27"/>
      <c r="C131" s="28"/>
      <c r="D131" s="28"/>
      <c r="E131" s="28"/>
      <c r="F131" s="29"/>
      <c r="G131" s="29"/>
      <c r="H131" s="29"/>
      <c r="I131" s="29"/>
      <c r="J131" s="29"/>
    </row>
    <row r="132" spans="1:10" ht="67.5" customHeight="1" x14ac:dyDescent="0.25">
      <c r="A132" s="7"/>
      <c r="B132" s="85" t="s">
        <v>297</v>
      </c>
      <c r="C132" s="85"/>
      <c r="D132" s="85"/>
      <c r="E132" s="85"/>
      <c r="F132" s="85"/>
      <c r="G132" s="85"/>
      <c r="H132" s="85"/>
      <c r="I132" s="85"/>
      <c r="J132" s="85"/>
    </row>
    <row r="133" spans="1:10" ht="21" x14ac:dyDescent="0.25">
      <c r="A133" s="7" t="s">
        <v>113</v>
      </c>
      <c r="B133" s="86" t="s">
        <v>278</v>
      </c>
      <c r="C133" s="86"/>
      <c r="D133" s="86"/>
      <c r="E133" s="86"/>
      <c r="F133" s="86"/>
      <c r="G133" s="86"/>
      <c r="H133" s="86"/>
      <c r="I133" s="86"/>
      <c r="J133" s="86"/>
    </row>
    <row r="134" spans="1:10" ht="42" customHeight="1" x14ac:dyDescent="0.25">
      <c r="A134" s="7"/>
      <c r="B134" s="87" t="s">
        <v>233</v>
      </c>
      <c r="C134" s="87"/>
      <c r="D134" s="87"/>
      <c r="E134" s="87"/>
      <c r="F134" s="87"/>
      <c r="G134" s="87"/>
      <c r="H134" s="87"/>
      <c r="I134" s="87"/>
      <c r="J134" s="87"/>
    </row>
    <row r="135" spans="1:10" ht="21" x14ac:dyDescent="0.25">
      <c r="A135" s="7"/>
    </row>
  </sheetData>
  <sheetProtection selectLockedCells="1" selectUnlockedCells="1"/>
  <mergeCells count="251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F106:J106"/>
    <mergeCell ref="B107:J107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9:E119"/>
    <mergeCell ref="F119:J119"/>
    <mergeCell ref="B120:E120"/>
    <mergeCell ref="F120:J120"/>
    <mergeCell ref="B114:E114"/>
    <mergeCell ref="F114:J114"/>
    <mergeCell ref="B115:E115"/>
    <mergeCell ref="F115:J115"/>
    <mergeCell ref="B116:E116"/>
    <mergeCell ref="F116:J116"/>
    <mergeCell ref="B124:E124"/>
    <mergeCell ref="F124:J124"/>
    <mergeCell ref="B125:E125"/>
    <mergeCell ref="F125:J125"/>
    <mergeCell ref="B126:E126"/>
    <mergeCell ref="F126:J126"/>
    <mergeCell ref="B121:E121"/>
    <mergeCell ref="F121:J121"/>
    <mergeCell ref="B122:E122"/>
    <mergeCell ref="F122:J122"/>
    <mergeCell ref="B123:E123"/>
    <mergeCell ref="F123:J123"/>
    <mergeCell ref="B132:J132"/>
    <mergeCell ref="B133:J133"/>
    <mergeCell ref="B134:J134"/>
    <mergeCell ref="B127:E127"/>
    <mergeCell ref="F127:J127"/>
    <mergeCell ref="B128:J128"/>
    <mergeCell ref="B129:E129"/>
    <mergeCell ref="F129:J129"/>
    <mergeCell ref="B130:E130"/>
    <mergeCell ref="F130:J130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43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76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35251.199999999997</v>
      </c>
      <c r="G8" s="16">
        <f>H8*1.1</f>
        <v>32313.600000000002</v>
      </c>
      <c r="H8" s="16">
        <v>29376</v>
      </c>
      <c r="I8" s="16">
        <f>H8*0.75</f>
        <v>22032</v>
      </c>
      <c r="J8" s="16">
        <f>H8*0.5</f>
        <v>14688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50112</v>
      </c>
      <c r="G9" s="18">
        <f>H9*1.1</f>
        <v>45936.000000000007</v>
      </c>
      <c r="H9" s="18">
        <v>41760</v>
      </c>
      <c r="I9" s="18">
        <f>H9*0.75</f>
        <v>31320</v>
      </c>
      <c r="J9" s="18">
        <f>H9*0.5</f>
        <v>20880</v>
      </c>
    </row>
    <row r="10" spans="1:10" ht="24" customHeight="1" thickBot="1" x14ac:dyDescent="0.3">
      <c r="A10" s="7"/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7452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10800</v>
      </c>
      <c r="G12" s="185"/>
      <c r="H12" s="185"/>
      <c r="I12" s="185"/>
      <c r="J12" s="186"/>
    </row>
    <row r="13" spans="1:10" ht="24" customHeight="1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1440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2016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"&amp;MIN(F18:F47)&amp;" до "&amp;MAX(F18:F47)</f>
        <v>Цена от 4608 до 138240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4608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9216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13824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18432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23040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27648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32256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36864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41472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46080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50688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55296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59904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64512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69120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73728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78336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82944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87552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139</v>
      </c>
      <c r="C37" s="138"/>
      <c r="D37" s="138"/>
      <c r="E37" s="105"/>
      <c r="F37" s="106">
        <v>92160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264</v>
      </c>
      <c r="C38" s="138"/>
      <c r="D38" s="138"/>
      <c r="E38" s="105"/>
      <c r="F38" s="106">
        <v>96768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265</v>
      </c>
      <c r="C39" s="138"/>
      <c r="D39" s="138"/>
      <c r="E39" s="105"/>
      <c r="F39" s="106">
        <v>101376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266</v>
      </c>
      <c r="C40" s="138"/>
      <c r="D40" s="138"/>
      <c r="E40" s="105"/>
      <c r="F40" s="106">
        <v>105984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267</v>
      </c>
      <c r="C41" s="138"/>
      <c r="D41" s="138"/>
      <c r="E41" s="105"/>
      <c r="F41" s="106">
        <v>110592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268</v>
      </c>
      <c r="C42" s="138"/>
      <c r="D42" s="138"/>
      <c r="E42" s="105"/>
      <c r="F42" s="106">
        <v>115200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269</v>
      </c>
      <c r="C43" s="138"/>
      <c r="D43" s="138"/>
      <c r="E43" s="105"/>
      <c r="F43" s="106">
        <v>119808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270</v>
      </c>
      <c r="C44" s="138"/>
      <c r="D44" s="138"/>
      <c r="E44" s="105"/>
      <c r="F44" s="106">
        <v>124416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271</v>
      </c>
      <c r="C45" s="138"/>
      <c r="D45" s="138"/>
      <c r="E45" s="105"/>
      <c r="F45" s="106">
        <v>129024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272</v>
      </c>
      <c r="C46" s="138"/>
      <c r="D46" s="138"/>
      <c r="E46" s="105"/>
      <c r="F46" s="106">
        <v>133632</v>
      </c>
      <c r="G46" s="107"/>
      <c r="H46" s="107"/>
      <c r="I46" s="107"/>
      <c r="J46" s="108"/>
    </row>
    <row r="47" spans="1:10" ht="36" customHeight="1" outlineLevel="1" thickBot="1" x14ac:dyDescent="0.3">
      <c r="A47" s="7"/>
      <c r="B47" s="140" t="s">
        <v>273</v>
      </c>
      <c r="C47" s="138"/>
      <c r="D47" s="138"/>
      <c r="E47" s="105"/>
      <c r="F47" s="106">
        <v>138240</v>
      </c>
      <c r="G47" s="107"/>
      <c r="H47" s="107"/>
      <c r="I47" s="107"/>
      <c r="J47" s="108"/>
    </row>
    <row r="48" spans="1:10" ht="36" customHeight="1" thickBot="1" x14ac:dyDescent="0.3">
      <c r="A48" s="7"/>
      <c r="B48" s="149" t="s">
        <v>140</v>
      </c>
      <c r="C48" s="150"/>
      <c r="D48" s="150"/>
      <c r="E48" s="151"/>
      <c r="F48" s="152" t="str">
        <f>"Цена от "&amp;MIN(F49:F70)&amp;" до "&amp;MAX(F49:F70)</f>
        <v>Цена от 1440 до 99072</v>
      </c>
      <c r="G48" s="153"/>
      <c r="H48" s="153"/>
      <c r="I48" s="153"/>
      <c r="J48" s="154"/>
    </row>
    <row r="49" spans="1:10" ht="36" customHeight="1" outlineLevel="1" x14ac:dyDescent="0.25">
      <c r="A49" s="7"/>
      <c r="B49" s="129" t="s">
        <v>141</v>
      </c>
      <c r="C49" s="155"/>
      <c r="D49" s="155"/>
      <c r="E49" s="156"/>
      <c r="F49" s="157">
        <v>1440</v>
      </c>
      <c r="G49" s="158"/>
      <c r="H49" s="158"/>
      <c r="I49" s="158"/>
      <c r="J49" s="159"/>
    </row>
    <row r="50" spans="1:10" ht="36" customHeight="1" outlineLevel="1" x14ac:dyDescent="0.25">
      <c r="A50" s="7"/>
      <c r="B50" s="140" t="s">
        <v>142</v>
      </c>
      <c r="C50" s="138"/>
      <c r="D50" s="138"/>
      <c r="E50" s="105"/>
      <c r="F50" s="106">
        <v>2124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143</v>
      </c>
      <c r="C51" s="138"/>
      <c r="D51" s="138"/>
      <c r="E51" s="105"/>
      <c r="F51" s="106">
        <v>11520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144</v>
      </c>
      <c r="C52" s="138"/>
      <c r="D52" s="138"/>
      <c r="E52" s="105"/>
      <c r="F52" s="106">
        <v>16128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145</v>
      </c>
      <c r="C53" s="138"/>
      <c r="D53" s="138"/>
      <c r="E53" s="105"/>
      <c r="F53" s="106">
        <v>20736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146</v>
      </c>
      <c r="C54" s="138"/>
      <c r="D54" s="138"/>
      <c r="E54" s="105"/>
      <c r="F54" s="106">
        <v>25344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147</v>
      </c>
      <c r="C55" s="138"/>
      <c r="D55" s="138"/>
      <c r="E55" s="105"/>
      <c r="F55" s="106">
        <v>29952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148</v>
      </c>
      <c r="C56" s="138"/>
      <c r="D56" s="138"/>
      <c r="E56" s="105"/>
      <c r="F56" s="106">
        <v>34560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149</v>
      </c>
      <c r="C57" s="138"/>
      <c r="D57" s="138"/>
      <c r="E57" s="105"/>
      <c r="F57" s="106">
        <v>39168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150</v>
      </c>
      <c r="C58" s="138"/>
      <c r="D58" s="138"/>
      <c r="E58" s="105"/>
      <c r="F58" s="106">
        <v>43776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151</v>
      </c>
      <c r="C59" s="138"/>
      <c r="D59" s="138"/>
      <c r="E59" s="105"/>
      <c r="F59" s="106">
        <v>48384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152</v>
      </c>
      <c r="C60" s="138"/>
      <c r="D60" s="138"/>
      <c r="E60" s="105"/>
      <c r="F60" s="106">
        <v>52992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153</v>
      </c>
      <c r="C61" s="138"/>
      <c r="D61" s="138"/>
      <c r="E61" s="105"/>
      <c r="F61" s="106">
        <v>57600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154</v>
      </c>
      <c r="C62" s="138"/>
      <c r="D62" s="138"/>
      <c r="E62" s="105"/>
      <c r="F62" s="106">
        <v>62208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155</v>
      </c>
      <c r="C63" s="138"/>
      <c r="D63" s="138"/>
      <c r="E63" s="105"/>
      <c r="F63" s="106">
        <v>66816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156</v>
      </c>
      <c r="C64" s="138"/>
      <c r="D64" s="138"/>
      <c r="E64" s="105"/>
      <c r="F64" s="106">
        <v>71424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157</v>
      </c>
      <c r="C65" s="138"/>
      <c r="D65" s="138"/>
      <c r="E65" s="105"/>
      <c r="F65" s="106">
        <v>76032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158</v>
      </c>
      <c r="C66" s="138"/>
      <c r="D66" s="138"/>
      <c r="E66" s="105"/>
      <c r="F66" s="106">
        <v>80640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159</v>
      </c>
      <c r="C67" s="138"/>
      <c r="D67" s="138"/>
      <c r="E67" s="105"/>
      <c r="F67" s="106">
        <v>85248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160</v>
      </c>
      <c r="C68" s="138"/>
      <c r="D68" s="138"/>
      <c r="E68" s="105"/>
      <c r="F68" s="106">
        <v>89856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161</v>
      </c>
      <c r="C69" s="138"/>
      <c r="D69" s="138"/>
      <c r="E69" s="105"/>
      <c r="F69" s="106">
        <v>94464</v>
      </c>
      <c r="G69" s="107"/>
      <c r="H69" s="107"/>
      <c r="I69" s="107"/>
      <c r="J69" s="108"/>
    </row>
    <row r="70" spans="1:10" ht="36" customHeight="1" outlineLevel="1" thickBot="1" x14ac:dyDescent="0.3">
      <c r="A70" s="7"/>
      <c r="B70" s="140" t="s">
        <v>162</v>
      </c>
      <c r="C70" s="138"/>
      <c r="D70" s="138"/>
      <c r="E70" s="105"/>
      <c r="F70" s="106">
        <v>99072</v>
      </c>
      <c r="G70" s="107"/>
      <c r="H70" s="107"/>
      <c r="I70" s="107"/>
      <c r="J70" s="108"/>
    </row>
    <row r="71" spans="1:10" ht="36" customHeight="1" thickBot="1" x14ac:dyDescent="0.3">
      <c r="A71" s="7"/>
      <c r="B71" s="149" t="s">
        <v>163</v>
      </c>
      <c r="C71" s="150"/>
      <c r="D71" s="150"/>
      <c r="E71" s="151"/>
      <c r="F71" s="152" t="str">
        <f>"Цена от "&amp;MIN(F72:F82)&amp;" до "&amp;MAX(F72:F82)</f>
        <v>Цена от 1440 до 21600</v>
      </c>
      <c r="G71" s="153"/>
      <c r="H71" s="153"/>
      <c r="I71" s="153"/>
      <c r="J71" s="154"/>
    </row>
    <row r="72" spans="1:10" ht="36" customHeight="1" x14ac:dyDescent="0.25">
      <c r="A72" s="7"/>
      <c r="B72" s="103" t="s">
        <v>164</v>
      </c>
      <c r="C72" s="104"/>
      <c r="D72" s="104"/>
      <c r="E72" s="105"/>
      <c r="F72" s="106">
        <v>3888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165</v>
      </c>
      <c r="C73" s="104"/>
      <c r="D73" s="104"/>
      <c r="E73" s="105"/>
      <c r="F73" s="106">
        <v>13824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237</v>
      </c>
      <c r="C74" s="104"/>
      <c r="D74" s="104"/>
      <c r="E74" s="105"/>
      <c r="F74" s="106">
        <v>1440</v>
      </c>
      <c r="G74" s="107"/>
      <c r="H74" s="107"/>
      <c r="I74" s="107"/>
      <c r="J74" s="108"/>
    </row>
    <row r="75" spans="1:10" ht="36" customHeight="1" x14ac:dyDescent="0.25">
      <c r="A75" s="7"/>
      <c r="B75" s="118" t="s">
        <v>167</v>
      </c>
      <c r="C75" s="119"/>
      <c r="D75" s="119"/>
      <c r="E75" s="120"/>
      <c r="F75" s="121">
        <v>7092</v>
      </c>
      <c r="G75" s="122"/>
      <c r="H75" s="122"/>
      <c r="I75" s="122"/>
      <c r="J75" s="123"/>
    </row>
    <row r="76" spans="1:10" ht="36" customHeight="1" x14ac:dyDescent="0.25">
      <c r="A76" s="7"/>
      <c r="B76" s="103" t="s">
        <v>168</v>
      </c>
      <c r="C76" s="104"/>
      <c r="D76" s="104"/>
      <c r="E76" s="105"/>
      <c r="F76" s="106">
        <v>3204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169</v>
      </c>
      <c r="C77" s="104"/>
      <c r="D77" s="104"/>
      <c r="E77" s="105"/>
      <c r="F77" s="106">
        <v>7092</v>
      </c>
      <c r="G77" s="107"/>
      <c r="H77" s="107"/>
      <c r="I77" s="107"/>
      <c r="J77" s="108"/>
    </row>
    <row r="78" spans="1:10" ht="36" customHeight="1" x14ac:dyDescent="0.25">
      <c r="A78" s="7"/>
      <c r="B78" s="103" t="s">
        <v>170</v>
      </c>
      <c r="C78" s="104"/>
      <c r="D78" s="104"/>
      <c r="E78" s="105"/>
      <c r="F78" s="106">
        <v>1440</v>
      </c>
      <c r="G78" s="107"/>
      <c r="H78" s="107"/>
      <c r="I78" s="107"/>
      <c r="J78" s="108"/>
    </row>
    <row r="79" spans="1:10" ht="36" customHeight="1" x14ac:dyDescent="0.25">
      <c r="A79" s="7"/>
      <c r="B79" s="103" t="s">
        <v>171</v>
      </c>
      <c r="C79" s="104"/>
      <c r="D79" s="104"/>
      <c r="E79" s="105"/>
      <c r="F79" s="106">
        <v>1440</v>
      </c>
      <c r="G79" s="107"/>
      <c r="H79" s="107"/>
      <c r="I79" s="107"/>
      <c r="J79" s="108"/>
    </row>
    <row r="80" spans="1:10" ht="36" customHeight="1" x14ac:dyDescent="0.25">
      <c r="A80" s="7"/>
      <c r="B80" s="103" t="s">
        <v>172</v>
      </c>
      <c r="C80" s="104"/>
      <c r="D80" s="104"/>
      <c r="E80" s="105"/>
      <c r="F80" s="106">
        <v>2880</v>
      </c>
      <c r="G80" s="107"/>
      <c r="H80" s="107"/>
      <c r="I80" s="107"/>
      <c r="J80" s="108"/>
    </row>
    <row r="81" spans="1:10" ht="36" customHeight="1" x14ac:dyDescent="0.25">
      <c r="A81" s="7"/>
      <c r="B81" s="103" t="s">
        <v>173</v>
      </c>
      <c r="C81" s="104"/>
      <c r="D81" s="104"/>
      <c r="E81" s="105"/>
      <c r="F81" s="106">
        <v>4320</v>
      </c>
      <c r="G81" s="107"/>
      <c r="H81" s="107"/>
      <c r="I81" s="107"/>
      <c r="J81" s="108"/>
    </row>
    <row r="82" spans="1:10" ht="36" customHeight="1" thickBot="1" x14ac:dyDescent="0.3">
      <c r="A82" s="7"/>
      <c r="B82" s="103" t="s">
        <v>174</v>
      </c>
      <c r="C82" s="104"/>
      <c r="D82" s="104"/>
      <c r="E82" s="105"/>
      <c r="F82" s="106">
        <v>21600</v>
      </c>
      <c r="G82" s="107"/>
      <c r="H82" s="107"/>
      <c r="I82" s="107"/>
      <c r="J82" s="108"/>
    </row>
    <row r="83" spans="1:10" ht="54" customHeight="1" thickBot="1" x14ac:dyDescent="0.3">
      <c r="A83" s="7"/>
      <c r="B83" s="256" t="s">
        <v>238</v>
      </c>
      <c r="C83" s="257"/>
      <c r="D83" s="257"/>
      <c r="E83" s="258"/>
      <c r="F83" s="277" t="str">
        <f>"Цена от "&amp;MIN(F85,F89:J90,H123,F91:J102)&amp;" до "&amp;MAX(F85,F89:J90,H123,F91:J102)</f>
        <v>Цена от 3564 до 50616</v>
      </c>
      <c r="G83" s="278"/>
      <c r="H83" s="278"/>
      <c r="I83" s="278"/>
      <c r="J83" s="279"/>
    </row>
    <row r="84" spans="1:10" ht="24" customHeight="1" thickBot="1" x14ac:dyDescent="0.3">
      <c r="A84" s="7"/>
      <c r="B84" s="97"/>
      <c r="C84" s="98"/>
      <c r="D84" s="98"/>
      <c r="E84" s="99"/>
      <c r="F84" s="100"/>
      <c r="G84" s="101"/>
      <c r="H84" s="101"/>
      <c r="I84" s="101"/>
      <c r="J84" s="102"/>
    </row>
    <row r="85" spans="1:10" ht="36" customHeight="1" x14ac:dyDescent="0.25">
      <c r="A85" s="7"/>
      <c r="B85" s="103" t="s">
        <v>176</v>
      </c>
      <c r="C85" s="104"/>
      <c r="D85" s="104"/>
      <c r="E85" s="105"/>
      <c r="F85" s="106">
        <v>21600</v>
      </c>
      <c r="G85" s="107"/>
      <c r="H85" s="107"/>
      <c r="I85" s="107"/>
      <c r="J85" s="108"/>
    </row>
    <row r="86" spans="1:10" ht="36" customHeight="1" x14ac:dyDescent="0.25">
      <c r="A86" s="7"/>
      <c r="B86" s="132" t="s">
        <v>177</v>
      </c>
      <c r="C86" s="133"/>
      <c r="D86" s="133"/>
      <c r="E86" s="134"/>
      <c r="F86" s="135">
        <v>2160</v>
      </c>
      <c r="G86" s="136"/>
      <c r="H86" s="136"/>
      <c r="I86" s="136"/>
      <c r="J86" s="137"/>
    </row>
    <row r="87" spans="1:10" ht="36" customHeight="1" thickBot="1" x14ac:dyDescent="0.3">
      <c r="A87" s="7"/>
      <c r="B87" s="132" t="s">
        <v>178</v>
      </c>
      <c r="C87" s="133"/>
      <c r="D87" s="133"/>
      <c r="E87" s="134"/>
      <c r="F87" s="135">
        <v>5400</v>
      </c>
      <c r="G87" s="136"/>
      <c r="H87" s="136"/>
      <c r="I87" s="136"/>
      <c r="J87" s="137"/>
    </row>
    <row r="88" spans="1:10" ht="24" customHeight="1" thickBot="1" x14ac:dyDescent="0.3">
      <c r="A88" s="7"/>
      <c r="B88" s="97"/>
      <c r="C88" s="98"/>
      <c r="D88" s="98"/>
      <c r="E88" s="99"/>
      <c r="F88" s="100"/>
      <c r="G88" s="101"/>
      <c r="H88" s="101"/>
      <c r="I88" s="101"/>
      <c r="J88" s="102"/>
    </row>
    <row r="89" spans="1:10" ht="36" customHeight="1" x14ac:dyDescent="0.25">
      <c r="A89" s="7" t="s">
        <v>111</v>
      </c>
      <c r="B89" s="118" t="s">
        <v>179</v>
      </c>
      <c r="C89" s="119"/>
      <c r="D89" s="119"/>
      <c r="E89" s="120"/>
      <c r="F89" s="121">
        <v>21600</v>
      </c>
      <c r="G89" s="122"/>
      <c r="H89" s="122"/>
      <c r="I89" s="122"/>
      <c r="J89" s="123"/>
    </row>
    <row r="90" spans="1:10" ht="36" customHeight="1" x14ac:dyDescent="0.25">
      <c r="A90" s="7" t="s">
        <v>111</v>
      </c>
      <c r="B90" s="140" t="s">
        <v>180</v>
      </c>
      <c r="C90" s="141"/>
      <c r="D90" s="141"/>
      <c r="E90" s="142"/>
      <c r="F90" s="247">
        <v>12744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103" t="s">
        <v>181</v>
      </c>
      <c r="C91" s="104"/>
      <c r="D91" s="104"/>
      <c r="E91" s="105"/>
      <c r="F91" s="247">
        <v>21600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103" t="s">
        <v>182</v>
      </c>
      <c r="C92" s="104"/>
      <c r="D92" s="104"/>
      <c r="E92" s="105"/>
      <c r="F92" s="247">
        <v>36108</v>
      </c>
      <c r="G92" s="309"/>
      <c r="H92" s="309"/>
      <c r="I92" s="309"/>
      <c r="J92" s="310"/>
    </row>
    <row r="93" spans="1:10" ht="36" customHeight="1" x14ac:dyDescent="0.25">
      <c r="A93" s="7" t="s">
        <v>111</v>
      </c>
      <c r="B93" s="103" t="s">
        <v>183</v>
      </c>
      <c r="C93" s="104"/>
      <c r="D93" s="104"/>
      <c r="E93" s="105"/>
      <c r="F93" s="247">
        <v>43329.599999999999</v>
      </c>
      <c r="G93" s="309"/>
      <c r="H93" s="309"/>
      <c r="I93" s="309"/>
      <c r="J93" s="310"/>
    </row>
    <row r="94" spans="1:10" ht="36" customHeight="1" x14ac:dyDescent="0.25">
      <c r="A94" s="7" t="s">
        <v>111</v>
      </c>
      <c r="B94" s="103" t="s">
        <v>184</v>
      </c>
      <c r="C94" s="104"/>
      <c r="D94" s="104"/>
      <c r="E94" s="105"/>
      <c r="F94" s="247">
        <v>5328</v>
      </c>
      <c r="G94" s="309"/>
      <c r="H94" s="309"/>
      <c r="I94" s="309"/>
      <c r="J94" s="310"/>
    </row>
    <row r="95" spans="1:10" ht="36" customHeight="1" x14ac:dyDescent="0.25">
      <c r="A95" s="7" t="s">
        <v>111</v>
      </c>
      <c r="B95" s="103" t="s">
        <v>185</v>
      </c>
      <c r="C95" s="104"/>
      <c r="D95" s="104"/>
      <c r="E95" s="105"/>
      <c r="F95" s="247">
        <v>8496</v>
      </c>
      <c r="G95" s="309"/>
      <c r="H95" s="309"/>
      <c r="I95" s="309"/>
      <c r="J95" s="310"/>
    </row>
    <row r="96" spans="1:10" ht="36" customHeight="1" x14ac:dyDescent="0.25">
      <c r="A96" s="7" t="s">
        <v>111</v>
      </c>
      <c r="B96" s="140" t="s">
        <v>186</v>
      </c>
      <c r="C96" s="141"/>
      <c r="D96" s="141"/>
      <c r="E96" s="142"/>
      <c r="F96" s="247">
        <v>50616</v>
      </c>
      <c r="G96" s="309"/>
      <c r="H96" s="309"/>
      <c r="I96" s="309"/>
      <c r="J96" s="310"/>
    </row>
    <row r="97" spans="1:10" ht="36" customHeight="1" x14ac:dyDescent="0.25">
      <c r="A97" s="7"/>
      <c r="B97" s="118" t="s">
        <v>187</v>
      </c>
      <c r="C97" s="119"/>
      <c r="D97" s="119"/>
      <c r="E97" s="120"/>
      <c r="F97" s="247">
        <v>39060</v>
      </c>
      <c r="G97" s="309"/>
      <c r="H97" s="309"/>
      <c r="I97" s="309"/>
      <c r="J97" s="310"/>
    </row>
    <row r="98" spans="1:10" ht="36" customHeight="1" x14ac:dyDescent="0.25">
      <c r="A98" s="7" t="s">
        <v>111</v>
      </c>
      <c r="B98" s="118" t="s">
        <v>188</v>
      </c>
      <c r="C98" s="119"/>
      <c r="D98" s="119"/>
      <c r="E98" s="120"/>
      <c r="F98" s="247">
        <v>3564</v>
      </c>
      <c r="G98" s="309"/>
      <c r="H98" s="309"/>
      <c r="I98" s="309"/>
      <c r="J98" s="310"/>
    </row>
    <row r="99" spans="1:10" ht="36" customHeight="1" x14ac:dyDescent="0.25">
      <c r="A99" s="7"/>
      <c r="B99" s="140" t="s">
        <v>189</v>
      </c>
      <c r="C99" s="141"/>
      <c r="D99" s="141"/>
      <c r="E99" s="142"/>
      <c r="F99" s="247">
        <v>12744</v>
      </c>
      <c r="G99" s="309"/>
      <c r="H99" s="309"/>
      <c r="I99" s="309"/>
      <c r="J99" s="310"/>
    </row>
    <row r="100" spans="1:10" ht="36" customHeight="1" x14ac:dyDescent="0.25">
      <c r="B100" s="140" t="s">
        <v>190</v>
      </c>
      <c r="C100" s="141"/>
      <c r="D100" s="141"/>
      <c r="E100" s="142"/>
      <c r="F100" s="247">
        <v>8496</v>
      </c>
      <c r="G100" s="309"/>
      <c r="H100" s="309"/>
      <c r="I100" s="309"/>
      <c r="J100" s="310"/>
    </row>
    <row r="101" spans="1:10" ht="36" customHeight="1" x14ac:dyDescent="0.25">
      <c r="A101" s="7" t="s">
        <v>111</v>
      </c>
      <c r="B101" s="140" t="s">
        <v>191</v>
      </c>
      <c r="C101" s="141"/>
      <c r="D101" s="141"/>
      <c r="E101" s="142"/>
      <c r="F101" s="247">
        <v>36468</v>
      </c>
      <c r="G101" s="309"/>
      <c r="H101" s="309"/>
      <c r="I101" s="309"/>
      <c r="J101" s="310"/>
    </row>
    <row r="102" spans="1:10" ht="36" customHeight="1" x14ac:dyDescent="0.25">
      <c r="A102" s="7" t="s">
        <v>111</v>
      </c>
      <c r="B102" s="140" t="s">
        <v>192</v>
      </c>
      <c r="C102" s="141"/>
      <c r="D102" s="141"/>
      <c r="E102" s="142"/>
      <c r="F102" s="247">
        <v>14580</v>
      </c>
      <c r="G102" s="309"/>
      <c r="H102" s="309"/>
      <c r="I102" s="309"/>
      <c r="J102" s="310"/>
    </row>
    <row r="103" spans="1:10" ht="37.5" customHeight="1" x14ac:dyDescent="0.25">
      <c r="A103" s="7"/>
      <c r="B103" s="103" t="s">
        <v>193</v>
      </c>
      <c r="C103" s="104"/>
      <c r="D103" s="104"/>
      <c r="E103" s="105"/>
      <c r="F103" s="247">
        <v>3888</v>
      </c>
      <c r="G103" s="309"/>
      <c r="H103" s="309"/>
      <c r="I103" s="309"/>
      <c r="J103" s="310"/>
    </row>
    <row r="104" spans="1:10" ht="36" customHeight="1" x14ac:dyDescent="0.25">
      <c r="A104" s="7"/>
      <c r="B104" s="103" t="s">
        <v>194</v>
      </c>
      <c r="C104" s="104"/>
      <c r="D104" s="104"/>
      <c r="E104" s="105"/>
      <c r="F104" s="247">
        <v>37800</v>
      </c>
      <c r="G104" s="309"/>
      <c r="H104" s="309"/>
      <c r="I104" s="309"/>
      <c r="J104" s="310"/>
    </row>
    <row r="105" spans="1:10" ht="36" customHeight="1" x14ac:dyDescent="0.25">
      <c r="A105" s="7"/>
      <c r="B105" s="103" t="s">
        <v>195</v>
      </c>
      <c r="C105" s="104"/>
      <c r="D105" s="104"/>
      <c r="E105" s="138"/>
      <c r="F105" s="247">
        <v>18000</v>
      </c>
      <c r="G105" s="309"/>
      <c r="H105" s="309"/>
      <c r="I105" s="309"/>
      <c r="J105" s="310"/>
    </row>
    <row r="106" spans="1:10" ht="36" customHeight="1" x14ac:dyDescent="0.25">
      <c r="A106" s="7" t="s">
        <v>113</v>
      </c>
      <c r="B106" s="103" t="s">
        <v>196</v>
      </c>
      <c r="C106" s="104"/>
      <c r="D106" s="104"/>
      <c r="E106" s="105"/>
      <c r="F106" s="247">
        <v>30240</v>
      </c>
      <c r="G106" s="309"/>
      <c r="H106" s="309"/>
      <c r="I106" s="309"/>
      <c r="J106" s="310"/>
    </row>
    <row r="107" spans="1:10" ht="36" customHeight="1" x14ac:dyDescent="0.25">
      <c r="A107" s="7" t="s">
        <v>113</v>
      </c>
      <c r="B107" s="103" t="s">
        <v>197</v>
      </c>
      <c r="C107" s="104"/>
      <c r="D107" s="104"/>
      <c r="E107" s="105"/>
      <c r="F107" s="247">
        <v>18000</v>
      </c>
      <c r="G107" s="309"/>
      <c r="H107" s="309"/>
      <c r="I107" s="309"/>
      <c r="J107" s="310"/>
    </row>
    <row r="108" spans="1:10" ht="36" customHeight="1" x14ac:dyDescent="0.25">
      <c r="A108" s="7" t="s">
        <v>113</v>
      </c>
      <c r="B108" s="103" t="s">
        <v>198</v>
      </c>
      <c r="C108" s="104"/>
      <c r="D108" s="104"/>
      <c r="E108" s="105"/>
      <c r="F108" s="247">
        <v>30240</v>
      </c>
      <c r="G108" s="309"/>
      <c r="H108" s="309"/>
      <c r="I108" s="309"/>
      <c r="J108" s="310"/>
    </row>
    <row r="109" spans="1:10" ht="36" customHeight="1" x14ac:dyDescent="0.25">
      <c r="A109" s="7" t="s">
        <v>113</v>
      </c>
      <c r="B109" s="103" t="s">
        <v>199</v>
      </c>
      <c r="C109" s="104"/>
      <c r="D109" s="104"/>
      <c r="E109" s="105"/>
      <c r="F109" s="247">
        <v>51120</v>
      </c>
      <c r="G109" s="309"/>
      <c r="H109" s="309"/>
      <c r="I109" s="309"/>
      <c r="J109" s="310"/>
    </row>
    <row r="110" spans="1:10" ht="36" customHeight="1" x14ac:dyDescent="0.25">
      <c r="A110" s="7" t="s">
        <v>113</v>
      </c>
      <c r="B110" s="103" t="s">
        <v>200</v>
      </c>
      <c r="C110" s="104"/>
      <c r="D110" s="104"/>
      <c r="E110" s="105"/>
      <c r="F110" s="247">
        <v>61344</v>
      </c>
      <c r="G110" s="309"/>
      <c r="H110" s="309"/>
      <c r="I110" s="309"/>
      <c r="J110" s="310"/>
    </row>
    <row r="111" spans="1:10" ht="36" customHeight="1" x14ac:dyDescent="0.25">
      <c r="A111" s="7" t="s">
        <v>113</v>
      </c>
      <c r="B111" s="103" t="s">
        <v>201</v>
      </c>
      <c r="C111" s="104"/>
      <c r="D111" s="104"/>
      <c r="E111" s="105"/>
      <c r="F111" s="247">
        <v>7920</v>
      </c>
      <c r="G111" s="309"/>
      <c r="H111" s="309"/>
      <c r="I111" s="309"/>
      <c r="J111" s="310"/>
    </row>
    <row r="112" spans="1:10" ht="36" customHeight="1" x14ac:dyDescent="0.25">
      <c r="A112" s="7" t="s">
        <v>113</v>
      </c>
      <c r="B112" s="103" t="s">
        <v>202</v>
      </c>
      <c r="C112" s="104"/>
      <c r="D112" s="104"/>
      <c r="E112" s="105"/>
      <c r="F112" s="247">
        <v>12240</v>
      </c>
      <c r="G112" s="309"/>
      <c r="H112" s="309"/>
      <c r="I112" s="309"/>
      <c r="J112" s="310"/>
    </row>
    <row r="113" spans="1:10" ht="36" customHeight="1" x14ac:dyDescent="0.25">
      <c r="A113" s="7" t="s">
        <v>113</v>
      </c>
      <c r="B113" s="103" t="s">
        <v>203</v>
      </c>
      <c r="C113" s="104"/>
      <c r="D113" s="104"/>
      <c r="E113" s="105"/>
      <c r="F113" s="247">
        <v>71280</v>
      </c>
      <c r="G113" s="309"/>
      <c r="H113" s="309"/>
      <c r="I113" s="309"/>
      <c r="J113" s="310"/>
    </row>
    <row r="114" spans="1:10" ht="36" customHeight="1" x14ac:dyDescent="0.25">
      <c r="A114" s="7" t="s">
        <v>113</v>
      </c>
      <c r="B114" s="103" t="s">
        <v>204</v>
      </c>
      <c r="C114" s="104"/>
      <c r="D114" s="104"/>
      <c r="E114" s="105"/>
      <c r="F114" s="247">
        <v>5040</v>
      </c>
      <c r="G114" s="309"/>
      <c r="H114" s="309"/>
      <c r="I114" s="309"/>
      <c r="J114" s="310"/>
    </row>
    <row r="115" spans="1:10" ht="36" customHeight="1" x14ac:dyDescent="0.25">
      <c r="A115" s="7" t="s">
        <v>113</v>
      </c>
      <c r="B115" s="103" t="s">
        <v>205</v>
      </c>
      <c r="C115" s="104"/>
      <c r="D115" s="104"/>
      <c r="E115" s="105"/>
      <c r="F115" s="247">
        <v>51120</v>
      </c>
      <c r="G115" s="309"/>
      <c r="H115" s="309"/>
      <c r="I115" s="309"/>
      <c r="J115" s="310"/>
    </row>
    <row r="116" spans="1:10" ht="36" customHeight="1" thickBot="1" x14ac:dyDescent="0.3">
      <c r="A116" s="7" t="s">
        <v>113</v>
      </c>
      <c r="B116" s="103" t="s">
        <v>206</v>
      </c>
      <c r="C116" s="104"/>
      <c r="D116" s="104"/>
      <c r="E116" s="105"/>
      <c r="F116" s="247">
        <v>20880</v>
      </c>
      <c r="G116" s="309"/>
      <c r="H116" s="309"/>
      <c r="I116" s="309"/>
      <c r="J116" s="310"/>
    </row>
    <row r="117" spans="1:10" ht="36" customHeight="1" thickBot="1" x14ac:dyDescent="0.3">
      <c r="A117" s="7"/>
      <c r="B117" s="38" t="s">
        <v>207</v>
      </c>
      <c r="C117" s="39"/>
      <c r="D117" s="39"/>
      <c r="E117" s="40"/>
      <c r="F117" s="277"/>
      <c r="G117" s="278"/>
      <c r="H117" s="278"/>
      <c r="I117" s="278"/>
      <c r="J117" s="279"/>
    </row>
    <row r="118" spans="1:10" ht="22.5" customHeight="1" thickBot="1" x14ac:dyDescent="0.3">
      <c r="A118" s="7" t="s">
        <v>111</v>
      </c>
      <c r="B118" s="190" t="s">
        <v>208</v>
      </c>
      <c r="C118" s="191"/>
      <c r="D118" s="191"/>
      <c r="E118" s="191"/>
      <c r="F118" s="191"/>
      <c r="G118" s="191"/>
      <c r="H118" s="191"/>
      <c r="I118" s="191"/>
      <c r="J118" s="192"/>
    </row>
    <row r="119" spans="1:10" ht="36" customHeight="1" x14ac:dyDescent="0.25">
      <c r="A119" s="7"/>
      <c r="B119" s="171" t="s">
        <v>209</v>
      </c>
      <c r="C119" s="193"/>
      <c r="D119" s="193"/>
      <c r="E119" s="194"/>
      <c r="F119" s="121">
        <v>60</v>
      </c>
      <c r="G119" s="122"/>
      <c r="H119" s="122"/>
      <c r="I119" s="122"/>
      <c r="J119" s="123"/>
    </row>
    <row r="120" spans="1:10" ht="36" customHeight="1" x14ac:dyDescent="0.25">
      <c r="A120" s="7"/>
      <c r="B120" s="103" t="s">
        <v>210</v>
      </c>
      <c r="C120" s="104"/>
      <c r="D120" s="104"/>
      <c r="E120" s="105"/>
      <c r="F120" s="106">
        <v>60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211</v>
      </c>
      <c r="C121" s="104"/>
      <c r="D121" s="104"/>
      <c r="E121" s="105"/>
      <c r="F121" s="106">
        <v>120</v>
      </c>
      <c r="G121" s="107"/>
      <c r="H121" s="107"/>
      <c r="I121" s="107"/>
      <c r="J121" s="108"/>
    </row>
    <row r="122" spans="1:10" ht="36" customHeight="1" thickBot="1" x14ac:dyDescent="0.3">
      <c r="A122" s="7"/>
      <c r="B122" s="112" t="s">
        <v>212</v>
      </c>
      <c r="C122" s="113"/>
      <c r="D122" s="113"/>
      <c r="E122" s="114"/>
      <c r="F122" s="277"/>
      <c r="G122" s="278"/>
      <c r="H122" s="278"/>
      <c r="I122" s="278"/>
      <c r="J122" s="279"/>
    </row>
    <row r="123" spans="1:10" ht="36" customHeight="1" x14ac:dyDescent="0.25">
      <c r="A123" s="7" t="s">
        <v>111</v>
      </c>
      <c r="B123" s="103" t="s">
        <v>213</v>
      </c>
      <c r="C123" s="104"/>
      <c r="D123" s="104"/>
      <c r="E123" s="105"/>
      <c r="F123" s="41">
        <f>H123*1.2</f>
        <v>17496</v>
      </c>
      <c r="G123" s="42">
        <f>H123*1.1</f>
        <v>16038.000000000002</v>
      </c>
      <c r="H123" s="42">
        <v>14580</v>
      </c>
      <c r="I123" s="42">
        <f>H123*0.75</f>
        <v>10935</v>
      </c>
      <c r="J123" s="43">
        <f>H123*0.5</f>
        <v>7290</v>
      </c>
    </row>
    <row r="124" spans="1:10" ht="36" customHeight="1" x14ac:dyDescent="0.25">
      <c r="A124" s="7" t="s">
        <v>111</v>
      </c>
      <c r="B124" s="103" t="s">
        <v>214</v>
      </c>
      <c r="C124" s="104"/>
      <c r="D124" s="104"/>
      <c r="E124" s="105"/>
      <c r="F124" s="106">
        <v>8496</v>
      </c>
      <c r="G124" s="107"/>
      <c r="H124" s="107"/>
      <c r="I124" s="107"/>
      <c r="J124" s="108"/>
    </row>
    <row r="125" spans="1:10" ht="36" customHeight="1" x14ac:dyDescent="0.25">
      <c r="A125" s="7" t="s">
        <v>111</v>
      </c>
      <c r="B125" s="103" t="s">
        <v>215</v>
      </c>
      <c r="C125" s="104"/>
      <c r="D125" s="104"/>
      <c r="E125" s="105"/>
      <c r="F125" s="106">
        <v>4248</v>
      </c>
      <c r="G125" s="107"/>
      <c r="H125" s="107"/>
      <c r="I125" s="107"/>
      <c r="J125" s="108"/>
    </row>
    <row r="126" spans="1:10" ht="36" customHeight="1" x14ac:dyDescent="0.25">
      <c r="A126" s="7" t="s">
        <v>113</v>
      </c>
      <c r="B126" s="103" t="s">
        <v>216</v>
      </c>
      <c r="C126" s="104"/>
      <c r="D126" s="104"/>
      <c r="E126" s="105"/>
      <c r="F126" s="41">
        <f>H126*1.2</f>
        <v>25056</v>
      </c>
      <c r="G126" s="42">
        <f>H126*1.1</f>
        <v>22968.000000000004</v>
      </c>
      <c r="H126" s="42">
        <v>20880</v>
      </c>
      <c r="I126" s="42">
        <f>H126*0.75</f>
        <v>15660</v>
      </c>
      <c r="J126" s="43">
        <f>H126*0.5</f>
        <v>10440</v>
      </c>
    </row>
    <row r="127" spans="1:10" ht="36" customHeight="1" x14ac:dyDescent="0.25">
      <c r="A127" s="7" t="s">
        <v>113</v>
      </c>
      <c r="B127" s="103" t="s">
        <v>217</v>
      </c>
      <c r="C127" s="104"/>
      <c r="D127" s="104"/>
      <c r="E127" s="105"/>
      <c r="F127" s="106">
        <v>12240</v>
      </c>
      <c r="G127" s="107"/>
      <c r="H127" s="107"/>
      <c r="I127" s="107"/>
      <c r="J127" s="108"/>
    </row>
    <row r="128" spans="1:10" ht="36" customHeight="1" x14ac:dyDescent="0.25">
      <c r="A128" s="7" t="s">
        <v>113</v>
      </c>
      <c r="B128" s="103" t="s">
        <v>218</v>
      </c>
      <c r="C128" s="104"/>
      <c r="D128" s="104"/>
      <c r="E128" s="105"/>
      <c r="F128" s="106">
        <v>6480</v>
      </c>
      <c r="G128" s="107"/>
      <c r="H128" s="107"/>
      <c r="I128" s="107"/>
      <c r="J128" s="108"/>
    </row>
    <row r="129" spans="1:10" ht="36" customHeight="1" thickBot="1" x14ac:dyDescent="0.3">
      <c r="A129" s="7"/>
      <c r="B129" s="103" t="s">
        <v>219</v>
      </c>
      <c r="C129" s="104"/>
      <c r="D129" s="104"/>
      <c r="E129" s="105"/>
      <c r="F129" s="247">
        <v>14580</v>
      </c>
      <c r="G129" s="309"/>
      <c r="H129" s="309"/>
      <c r="I129" s="309"/>
      <c r="J129" s="310"/>
    </row>
    <row r="130" spans="1:10" ht="54" customHeight="1" thickBot="1" x14ac:dyDescent="0.3">
      <c r="A130" s="7"/>
      <c r="B130" s="112" t="s">
        <v>220</v>
      </c>
      <c r="C130" s="113"/>
      <c r="D130" s="113"/>
      <c r="E130" s="114"/>
      <c r="F130" s="115"/>
      <c r="G130" s="116"/>
      <c r="H130" s="116"/>
      <c r="I130" s="116"/>
      <c r="J130" s="117"/>
    </row>
    <row r="131" spans="1:10" ht="36" customHeight="1" x14ac:dyDescent="0.25">
      <c r="A131" s="7"/>
      <c r="B131" s="118" t="s">
        <v>221</v>
      </c>
      <c r="C131" s="119"/>
      <c r="D131" s="119"/>
      <c r="E131" s="120"/>
      <c r="F131" s="121">
        <v>25488</v>
      </c>
      <c r="G131" s="122"/>
      <c r="H131" s="122"/>
      <c r="I131" s="122"/>
      <c r="J131" s="123"/>
    </row>
    <row r="132" spans="1:10" ht="36" customHeight="1" x14ac:dyDescent="0.25">
      <c r="A132" s="7"/>
      <c r="B132" s="103" t="s">
        <v>222</v>
      </c>
      <c r="C132" s="104"/>
      <c r="D132" s="104"/>
      <c r="E132" s="105"/>
      <c r="F132" s="106">
        <v>50976</v>
      </c>
      <c r="G132" s="107"/>
      <c r="H132" s="107"/>
      <c r="I132" s="107"/>
      <c r="J132" s="108"/>
    </row>
    <row r="133" spans="1:10" ht="36" customHeight="1" x14ac:dyDescent="0.25">
      <c r="A133" s="7"/>
      <c r="B133" s="103" t="s">
        <v>223</v>
      </c>
      <c r="C133" s="104"/>
      <c r="D133" s="104"/>
      <c r="E133" s="105"/>
      <c r="F133" s="106">
        <v>63720</v>
      </c>
      <c r="G133" s="107"/>
      <c r="H133" s="107"/>
      <c r="I133" s="107"/>
      <c r="J133" s="108"/>
    </row>
    <row r="134" spans="1:10" ht="36" customHeight="1" x14ac:dyDescent="0.25">
      <c r="A134" s="7"/>
      <c r="B134" s="103" t="s">
        <v>224</v>
      </c>
      <c r="C134" s="104"/>
      <c r="D134" s="104"/>
      <c r="E134" s="105"/>
      <c r="F134" s="106">
        <v>720</v>
      </c>
      <c r="G134" s="107"/>
      <c r="H134" s="107"/>
      <c r="I134" s="107"/>
      <c r="J134" s="108"/>
    </row>
    <row r="135" spans="1:10" ht="36" customHeight="1" x14ac:dyDescent="0.25">
      <c r="A135" s="7"/>
      <c r="B135" s="103" t="s">
        <v>225</v>
      </c>
      <c r="C135" s="104"/>
      <c r="D135" s="104"/>
      <c r="E135" s="105"/>
      <c r="F135" s="106">
        <v>38232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226</v>
      </c>
      <c r="C136" s="104"/>
      <c r="D136" s="104"/>
      <c r="E136" s="105"/>
      <c r="F136" s="106">
        <v>76464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227</v>
      </c>
      <c r="C137" s="104"/>
      <c r="D137" s="104"/>
      <c r="E137" s="105"/>
      <c r="F137" s="106">
        <v>95580</v>
      </c>
      <c r="G137" s="107"/>
      <c r="H137" s="107"/>
      <c r="I137" s="107"/>
      <c r="J137" s="108"/>
    </row>
    <row r="138" spans="1:10" ht="36" customHeight="1" thickBot="1" x14ac:dyDescent="0.3">
      <c r="A138" s="7"/>
      <c r="B138" s="109" t="s">
        <v>228</v>
      </c>
      <c r="C138" s="110"/>
      <c r="D138" s="110"/>
      <c r="E138" s="111"/>
      <c r="F138" s="94">
        <v>1080</v>
      </c>
      <c r="G138" s="95"/>
      <c r="H138" s="95"/>
      <c r="I138" s="95"/>
      <c r="J138" s="96"/>
    </row>
    <row r="139" spans="1:10" ht="36" customHeight="1" x14ac:dyDescent="0.25">
      <c r="A139" s="7"/>
      <c r="B139" s="304" t="s">
        <v>208</v>
      </c>
      <c r="C139" s="305"/>
      <c r="D139" s="305"/>
      <c r="E139" s="305"/>
      <c r="F139" s="305"/>
      <c r="G139" s="305"/>
      <c r="H139" s="305"/>
      <c r="I139" s="305"/>
      <c r="J139" s="306"/>
    </row>
    <row r="140" spans="1:10" ht="36" customHeight="1" thickBot="1" x14ac:dyDescent="0.3">
      <c r="A140" s="7"/>
      <c r="B140" s="329" t="s">
        <v>229</v>
      </c>
      <c r="C140" s="329"/>
      <c r="D140" s="329"/>
      <c r="E140" s="329"/>
      <c r="F140" s="318">
        <v>90</v>
      </c>
      <c r="G140" s="318"/>
      <c r="H140" s="318"/>
      <c r="I140" s="318"/>
      <c r="J140" s="319"/>
    </row>
    <row r="141" spans="1:10" ht="24" thickBot="1" x14ac:dyDescent="0.3">
      <c r="A141" s="7"/>
      <c r="B141" s="97"/>
      <c r="C141" s="160"/>
      <c r="D141" s="160"/>
      <c r="E141" s="161"/>
      <c r="F141" s="246"/>
      <c r="G141" s="307"/>
      <c r="H141" s="307"/>
      <c r="I141" s="307"/>
      <c r="J141" s="308"/>
    </row>
    <row r="142" spans="1:10" ht="21" customHeight="1" x14ac:dyDescent="0.25">
      <c r="A142" s="7"/>
      <c r="B142" s="27"/>
      <c r="C142" s="28"/>
      <c r="D142" s="28"/>
      <c r="E142" s="28"/>
      <c r="F142" s="29"/>
      <c r="G142" s="29"/>
      <c r="H142" s="29"/>
      <c r="I142" s="29"/>
      <c r="J142" s="29"/>
    </row>
    <row r="143" spans="1:10" ht="56.25" customHeight="1" x14ac:dyDescent="0.25">
      <c r="A143" s="7"/>
      <c r="B143" s="85" t="s">
        <v>274</v>
      </c>
      <c r="C143" s="85"/>
      <c r="D143" s="85"/>
      <c r="E143" s="85"/>
      <c r="F143" s="85"/>
      <c r="G143" s="85"/>
      <c r="H143" s="85"/>
      <c r="I143" s="85"/>
      <c r="J143" s="85"/>
    </row>
    <row r="144" spans="1:10" ht="41.25" customHeight="1" x14ac:dyDescent="0.25">
      <c r="A144" s="7"/>
      <c r="B144" s="85" t="s">
        <v>231</v>
      </c>
      <c r="C144" s="85"/>
      <c r="D144" s="85"/>
      <c r="E144" s="85"/>
      <c r="F144" s="85"/>
      <c r="G144" s="85"/>
      <c r="H144" s="85"/>
      <c r="I144" s="85"/>
      <c r="J144" s="85"/>
    </row>
    <row r="145" spans="1:10" ht="21" x14ac:dyDescent="0.25">
      <c r="A145" s="7" t="s">
        <v>113</v>
      </c>
      <c r="B145" s="86" t="s">
        <v>278</v>
      </c>
      <c r="C145" s="86"/>
      <c r="D145" s="86"/>
      <c r="E145" s="86"/>
      <c r="F145" s="86"/>
      <c r="G145" s="86"/>
      <c r="H145" s="86"/>
      <c r="I145" s="86"/>
      <c r="J145" s="86"/>
    </row>
    <row r="146" spans="1:10" ht="42" customHeight="1" x14ac:dyDescent="0.25">
      <c r="A146" s="7"/>
      <c r="B146" s="87" t="s">
        <v>233</v>
      </c>
      <c r="C146" s="87"/>
      <c r="D146" s="87"/>
      <c r="E146" s="87"/>
      <c r="F146" s="87"/>
      <c r="G146" s="87"/>
      <c r="H146" s="87"/>
      <c r="I146" s="87"/>
      <c r="J146" s="87"/>
    </row>
    <row r="147" spans="1:10" ht="21" x14ac:dyDescent="0.25">
      <c r="A147" s="7"/>
    </row>
  </sheetData>
  <sheetProtection selectLockedCells="1" selectUnlockedCells="1"/>
  <mergeCells count="27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0:E110"/>
    <mergeCell ref="F110:J110"/>
    <mergeCell ref="B111:E111"/>
    <mergeCell ref="F111:J111"/>
    <mergeCell ref="B112:E112"/>
    <mergeCell ref="F112:J112"/>
    <mergeCell ref="B107:E107"/>
    <mergeCell ref="F107:J107"/>
    <mergeCell ref="B108:E108"/>
    <mergeCell ref="F108:J108"/>
    <mergeCell ref="B109:E109"/>
    <mergeCell ref="F109:J109"/>
    <mergeCell ref="B116:E116"/>
    <mergeCell ref="F116:J116"/>
    <mergeCell ref="F117:J117"/>
    <mergeCell ref="B118:J118"/>
    <mergeCell ref="B119:E119"/>
    <mergeCell ref="F119:J119"/>
    <mergeCell ref="B113:E113"/>
    <mergeCell ref="F113:J113"/>
    <mergeCell ref="B114:E114"/>
    <mergeCell ref="F114:J114"/>
    <mergeCell ref="B115:E115"/>
    <mergeCell ref="F115:J115"/>
    <mergeCell ref="B123:E123"/>
    <mergeCell ref="B124:E124"/>
    <mergeCell ref="F124:J124"/>
    <mergeCell ref="B125:E125"/>
    <mergeCell ref="F125:J125"/>
    <mergeCell ref="B126:E126"/>
    <mergeCell ref="B120:E120"/>
    <mergeCell ref="F120:J120"/>
    <mergeCell ref="B121:E121"/>
    <mergeCell ref="F121:J121"/>
    <mergeCell ref="B122:E122"/>
    <mergeCell ref="F122:J122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44:J144"/>
    <mergeCell ref="B145:J145"/>
    <mergeCell ref="B146:J146"/>
    <mergeCell ref="B139:J139"/>
    <mergeCell ref="B140:E140"/>
    <mergeCell ref="F140:J140"/>
    <mergeCell ref="B141:E141"/>
    <mergeCell ref="F141:J141"/>
    <mergeCell ref="B143:J14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0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8.140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77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56851.199999999997</v>
      </c>
      <c r="G8" s="16">
        <f>H8*1.1</f>
        <v>52113.600000000006</v>
      </c>
      <c r="H8" s="16">
        <v>47376</v>
      </c>
      <c r="I8" s="16">
        <f>H8*0.75</f>
        <v>35532</v>
      </c>
      <c r="J8" s="16">
        <f>H8*0.5</f>
        <v>23688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79660.800000000003</v>
      </c>
      <c r="G9" s="18">
        <f>H9*1.1</f>
        <v>73022.400000000009</v>
      </c>
      <c r="H9" s="18">
        <v>66384</v>
      </c>
      <c r="I9" s="18">
        <f>H9*0.75</f>
        <v>49788</v>
      </c>
      <c r="J9" s="18">
        <f>H9*0.5</f>
        <v>33192</v>
      </c>
    </row>
    <row r="10" spans="1:10" ht="36" customHeight="1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59443.199999999997</v>
      </c>
      <c r="G11" s="16">
        <f>H11*1.1</f>
        <v>54489.600000000006</v>
      </c>
      <c r="H11" s="16">
        <v>49536</v>
      </c>
      <c r="I11" s="16">
        <f>H11*0.75</f>
        <v>37152</v>
      </c>
      <c r="J11" s="16">
        <f>H11*0.5</f>
        <v>24768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83289.599999999991</v>
      </c>
      <c r="G12" s="18">
        <f>H12*1.1</f>
        <v>76348.800000000003</v>
      </c>
      <c r="H12" s="18">
        <v>69408</v>
      </c>
      <c r="I12" s="18">
        <f>H12*0.75</f>
        <v>52056</v>
      </c>
      <c r="J12" s="18">
        <f>H12*0.5</f>
        <v>34704</v>
      </c>
    </row>
    <row r="13" spans="1:10" ht="24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7200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10080</v>
      </c>
      <c r="G15" s="185"/>
      <c r="H15" s="185"/>
      <c r="I15" s="185"/>
      <c r="J15" s="186"/>
    </row>
    <row r="16" spans="1:10" ht="24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1224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1728</v>
      </c>
      <c r="G18" s="107"/>
      <c r="H18" s="107"/>
      <c r="I18" s="107"/>
      <c r="J18" s="108"/>
    </row>
    <row r="19" spans="1:10" ht="24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"&amp;MIN($F$21:F40)&amp;" до "&amp;MAX($F$21:F40)</f>
        <v>Цена от 11376 до 432288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11376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22752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45504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68256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91008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113760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136512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159264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182016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204768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227520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250272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273024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295776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318528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341280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364032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386784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409536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432288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5976 до 466416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5976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9000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34128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56880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79632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102384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125136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147888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170640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193392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216144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238896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261648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284400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307152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329904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352656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375408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398160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420912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443664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466416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1512 до 30024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9576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165</v>
      </c>
      <c r="C66" s="104"/>
      <c r="D66" s="104"/>
      <c r="E66" s="105"/>
      <c r="F66" s="106">
        <v>16776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3024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30024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3024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9000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1512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1512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3024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4536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23976</v>
      </c>
      <c r="G75" s="107"/>
      <c r="H75" s="107"/>
      <c r="I75" s="107"/>
      <c r="J75" s="108"/>
    </row>
    <row r="76" spans="1:10" ht="54" customHeight="1" thickBot="1" x14ac:dyDescent="0.3">
      <c r="A76" s="7"/>
      <c r="B76" s="256" t="s">
        <v>238</v>
      </c>
      <c r="C76" s="257"/>
      <c r="D76" s="257"/>
      <c r="E76" s="258"/>
      <c r="F76" s="277" t="str">
        <f>"Цена от "&amp;MIN(F78,F82:J83,H116,F84:J95)&amp;" до "&amp;MAX(F78,F82:J83,H116,F84:J95)</f>
        <v>Цена от 3600 до 113976</v>
      </c>
      <c r="G76" s="278"/>
      <c r="H76" s="278"/>
      <c r="I76" s="278"/>
      <c r="J76" s="279"/>
    </row>
    <row r="77" spans="1:10" ht="24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10800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35">
        <v>1080</v>
      </c>
      <c r="G79" s="136"/>
      <c r="H79" s="136"/>
      <c r="I79" s="136"/>
      <c r="J79" s="137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35">
        <v>2700</v>
      </c>
      <c r="G80" s="136"/>
      <c r="H80" s="136"/>
      <c r="I80" s="136"/>
      <c r="J80" s="137"/>
    </row>
    <row r="81" spans="1:10" ht="24" thickBot="1" x14ac:dyDescent="0.3">
      <c r="A81" s="7"/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18" t="s">
        <v>179</v>
      </c>
      <c r="C82" s="119"/>
      <c r="D82" s="119"/>
      <c r="E82" s="120"/>
      <c r="F82" s="121">
        <v>14976</v>
      </c>
      <c r="G82" s="122"/>
      <c r="H82" s="122"/>
      <c r="I82" s="122"/>
      <c r="J82" s="123"/>
    </row>
    <row r="83" spans="1:10" ht="36" customHeight="1" x14ac:dyDescent="0.25">
      <c r="A83" s="7" t="s">
        <v>111</v>
      </c>
      <c r="B83" s="140" t="s">
        <v>180</v>
      </c>
      <c r="C83" s="141"/>
      <c r="D83" s="141"/>
      <c r="E83" s="142"/>
      <c r="F83" s="106">
        <v>14976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181</v>
      </c>
      <c r="C84" s="104"/>
      <c r="D84" s="104"/>
      <c r="E84" s="105"/>
      <c r="F84" s="106">
        <v>36000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182</v>
      </c>
      <c r="C85" s="104"/>
      <c r="D85" s="104"/>
      <c r="E85" s="105"/>
      <c r="F85" s="106">
        <v>66024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183</v>
      </c>
      <c r="C86" s="104"/>
      <c r="D86" s="104"/>
      <c r="E86" s="105"/>
      <c r="F86" s="106">
        <v>79228.799999999988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184</v>
      </c>
      <c r="C87" s="104"/>
      <c r="D87" s="104"/>
      <c r="E87" s="105"/>
      <c r="F87" s="106">
        <v>30024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185</v>
      </c>
      <c r="C88" s="104"/>
      <c r="D88" s="104"/>
      <c r="E88" s="105"/>
      <c r="F88" s="106">
        <v>23976</v>
      </c>
      <c r="G88" s="107"/>
      <c r="H88" s="107"/>
      <c r="I88" s="107"/>
      <c r="J88" s="108"/>
    </row>
    <row r="89" spans="1:10" ht="36" customHeight="1" x14ac:dyDescent="0.25">
      <c r="A89" s="7" t="s">
        <v>111</v>
      </c>
      <c r="B89" s="103" t="s">
        <v>186</v>
      </c>
      <c r="C89" s="104"/>
      <c r="D89" s="104"/>
      <c r="E89" s="105"/>
      <c r="F89" s="106">
        <v>48024</v>
      </c>
      <c r="G89" s="107"/>
      <c r="H89" s="107"/>
      <c r="I89" s="107"/>
      <c r="J89" s="108"/>
    </row>
    <row r="90" spans="1:10" ht="36" customHeight="1" x14ac:dyDescent="0.25">
      <c r="A90" s="7"/>
      <c r="B90" s="118" t="s">
        <v>187</v>
      </c>
      <c r="C90" s="119"/>
      <c r="D90" s="119"/>
      <c r="E90" s="120"/>
      <c r="F90" s="106">
        <v>54000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18" t="s">
        <v>188</v>
      </c>
      <c r="C91" s="119"/>
      <c r="D91" s="119"/>
      <c r="E91" s="120"/>
      <c r="F91" s="106">
        <v>3600</v>
      </c>
      <c r="G91" s="107"/>
      <c r="H91" s="107"/>
      <c r="I91" s="107"/>
      <c r="J91" s="108"/>
    </row>
    <row r="92" spans="1:10" ht="36" customHeight="1" x14ac:dyDescent="0.25">
      <c r="A92" s="7"/>
      <c r="B92" s="140" t="s">
        <v>189</v>
      </c>
      <c r="C92" s="141"/>
      <c r="D92" s="141"/>
      <c r="E92" s="142"/>
      <c r="F92" s="106">
        <v>21024</v>
      </c>
      <c r="G92" s="107"/>
      <c r="H92" s="107"/>
      <c r="I92" s="107"/>
      <c r="J92" s="108"/>
    </row>
    <row r="93" spans="1:10" ht="36" customHeight="1" x14ac:dyDescent="0.25">
      <c r="A93" s="7"/>
      <c r="B93" s="140" t="s">
        <v>190</v>
      </c>
      <c r="C93" s="141"/>
      <c r="D93" s="141"/>
      <c r="E93" s="142"/>
      <c r="F93" s="106">
        <v>18000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40" t="s">
        <v>191</v>
      </c>
      <c r="C94" s="141"/>
      <c r="D94" s="141"/>
      <c r="E94" s="142"/>
      <c r="F94" s="106">
        <v>113976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192</v>
      </c>
      <c r="C95" s="104"/>
      <c r="D95" s="104"/>
      <c r="E95" s="105"/>
      <c r="F95" s="106">
        <v>18000</v>
      </c>
      <c r="G95" s="107"/>
      <c r="H95" s="107"/>
      <c r="I95" s="107"/>
      <c r="J95" s="108"/>
    </row>
    <row r="96" spans="1:10" ht="37.5" customHeight="1" x14ac:dyDescent="0.25">
      <c r="A96" s="7"/>
      <c r="B96" s="103" t="s">
        <v>193</v>
      </c>
      <c r="C96" s="104"/>
      <c r="D96" s="104"/>
      <c r="E96" s="105"/>
      <c r="F96" s="106">
        <v>2160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106">
        <v>87300</v>
      </c>
      <c r="G97" s="107"/>
      <c r="H97" s="107"/>
      <c r="I97" s="107"/>
      <c r="J97" s="108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106">
        <v>36000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106">
        <v>21600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106">
        <v>21600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106">
        <v>50400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106">
        <v>92880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135">
        <v>111456</v>
      </c>
      <c r="G103" s="136"/>
      <c r="H103" s="136"/>
      <c r="I103" s="136"/>
      <c r="J103" s="137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106">
        <v>42480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106">
        <v>33840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106">
        <v>67680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204</v>
      </c>
      <c r="C107" s="104"/>
      <c r="D107" s="104"/>
      <c r="E107" s="105"/>
      <c r="F107" s="106">
        <v>5040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106">
        <v>159840</v>
      </c>
      <c r="G108" s="107"/>
      <c r="H108" s="107"/>
      <c r="I108" s="107"/>
      <c r="J108" s="108"/>
    </row>
    <row r="109" spans="1:10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106">
        <v>25200</v>
      </c>
      <c r="G109" s="107"/>
      <c r="H109" s="107"/>
      <c r="I109" s="107"/>
      <c r="J109" s="108"/>
    </row>
    <row r="110" spans="1:10" ht="36" customHeight="1" thickBot="1" x14ac:dyDescent="0.3">
      <c r="A110" s="7"/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A112" s="7"/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A113" s="7"/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A114" s="7"/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7" t="s">
        <v>111</v>
      </c>
      <c r="B116" s="103" t="s">
        <v>213</v>
      </c>
      <c r="C116" s="104"/>
      <c r="D116" s="104"/>
      <c r="E116" s="105"/>
      <c r="F116" s="41">
        <f>H116*1.2</f>
        <v>32400</v>
      </c>
      <c r="G116" s="42">
        <f>H116*1.1</f>
        <v>29700.000000000004</v>
      </c>
      <c r="H116" s="42">
        <v>27000</v>
      </c>
      <c r="I116" s="42">
        <f>H116*0.75</f>
        <v>20250</v>
      </c>
      <c r="J116" s="43">
        <f>H116*0.5</f>
        <v>13500</v>
      </c>
    </row>
    <row r="117" spans="1:10" ht="36" customHeight="1" x14ac:dyDescent="0.25">
      <c r="A117" s="7" t="s">
        <v>111</v>
      </c>
      <c r="B117" s="103" t="s">
        <v>214</v>
      </c>
      <c r="C117" s="104"/>
      <c r="D117" s="104"/>
      <c r="E117" s="105"/>
      <c r="F117" s="106">
        <v>21024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106">
        <v>14976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41">
        <f>H119*1.2</f>
        <v>45792</v>
      </c>
      <c r="G119" s="42">
        <f>H119*1.1</f>
        <v>41976</v>
      </c>
      <c r="H119" s="42">
        <v>38160</v>
      </c>
      <c r="I119" s="42">
        <f>H119*0.75</f>
        <v>28620</v>
      </c>
      <c r="J119" s="43">
        <f>H119*0.5</f>
        <v>19080</v>
      </c>
    </row>
    <row r="120" spans="1:10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106">
        <v>29520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106">
        <v>21600</v>
      </c>
      <c r="G121" s="107"/>
      <c r="H121" s="107"/>
      <c r="I121" s="107"/>
      <c r="J121" s="108"/>
    </row>
    <row r="122" spans="1:10" ht="36" customHeight="1" thickBot="1" x14ac:dyDescent="0.3">
      <c r="A122" s="7"/>
      <c r="B122" s="103" t="s">
        <v>219</v>
      </c>
      <c r="C122" s="104"/>
      <c r="D122" s="104"/>
      <c r="E122" s="105"/>
      <c r="F122" s="106">
        <v>27000</v>
      </c>
      <c r="G122" s="107"/>
      <c r="H122" s="107"/>
      <c r="I122" s="107"/>
      <c r="J122" s="108"/>
    </row>
    <row r="123" spans="1:10" ht="54" customHeight="1" thickBot="1" x14ac:dyDescent="0.3">
      <c r="A123" s="7"/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A124" s="7"/>
      <c r="B124" s="118" t="s">
        <v>221</v>
      </c>
      <c r="C124" s="119"/>
      <c r="D124" s="119"/>
      <c r="E124" s="120"/>
      <c r="F124" s="121">
        <v>25200</v>
      </c>
      <c r="G124" s="122"/>
      <c r="H124" s="122"/>
      <c r="I124" s="122"/>
      <c r="J124" s="123"/>
    </row>
    <row r="125" spans="1:10" ht="36" customHeight="1" x14ac:dyDescent="0.25">
      <c r="A125" s="7"/>
      <c r="B125" s="103" t="s">
        <v>222</v>
      </c>
      <c r="C125" s="104"/>
      <c r="D125" s="104"/>
      <c r="E125" s="105"/>
      <c r="F125" s="106">
        <v>49824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223</v>
      </c>
      <c r="C126" s="104"/>
      <c r="D126" s="104"/>
      <c r="E126" s="105"/>
      <c r="F126" s="106">
        <v>63000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224</v>
      </c>
      <c r="C127" s="104"/>
      <c r="D127" s="104"/>
      <c r="E127" s="105"/>
      <c r="F127" s="106">
        <v>936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225</v>
      </c>
      <c r="C128" s="104"/>
      <c r="D128" s="104"/>
      <c r="E128" s="105"/>
      <c r="F128" s="106">
        <v>37224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226</v>
      </c>
      <c r="C129" s="104"/>
      <c r="D129" s="104"/>
      <c r="E129" s="105"/>
      <c r="F129" s="106">
        <v>75024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227</v>
      </c>
      <c r="C130" s="104"/>
      <c r="D130" s="104"/>
      <c r="E130" s="105"/>
      <c r="F130" s="106">
        <v>93600</v>
      </c>
      <c r="G130" s="107"/>
      <c r="H130" s="107"/>
      <c r="I130" s="107"/>
      <c r="J130" s="108"/>
    </row>
    <row r="131" spans="1:10" ht="36" customHeight="1" thickBot="1" x14ac:dyDescent="0.3">
      <c r="A131" s="7"/>
      <c r="B131" s="109" t="s">
        <v>228</v>
      </c>
      <c r="C131" s="110"/>
      <c r="D131" s="110"/>
      <c r="E131" s="111"/>
      <c r="F131" s="94">
        <v>1512</v>
      </c>
      <c r="G131" s="95"/>
      <c r="H131" s="95"/>
      <c r="I131" s="95"/>
      <c r="J131" s="96"/>
    </row>
    <row r="132" spans="1:10" ht="36" customHeight="1" x14ac:dyDescent="0.25">
      <c r="A132" s="7"/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A133" s="7"/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  <c r="J133" s="319"/>
    </row>
    <row r="134" spans="1:10" ht="24" thickBot="1" x14ac:dyDescent="0.3">
      <c r="A134" s="7"/>
      <c r="B134" s="97"/>
      <c r="C134" s="98"/>
      <c r="D134" s="98"/>
      <c r="E134" s="99"/>
      <c r="F134" s="100"/>
      <c r="G134" s="101"/>
      <c r="H134" s="101"/>
      <c r="I134" s="101"/>
      <c r="J134" s="102"/>
    </row>
    <row r="135" spans="1:10" ht="21" customHeight="1" x14ac:dyDescent="0.25">
      <c r="A135" s="7"/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ht="56.25" customHeight="1" x14ac:dyDescent="0.25">
      <c r="A136" s="7"/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1.25" customHeight="1" x14ac:dyDescent="0.25">
      <c r="A137" s="7"/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21" x14ac:dyDescent="0.25">
      <c r="A138" s="7" t="s">
        <v>113</v>
      </c>
      <c r="B138" s="86" t="s">
        <v>278</v>
      </c>
      <c r="C138" s="86"/>
      <c r="D138" s="86"/>
      <c r="E138" s="86"/>
      <c r="F138" s="86"/>
      <c r="G138" s="86"/>
      <c r="H138" s="86"/>
      <c r="I138" s="86"/>
      <c r="J138" s="86"/>
    </row>
    <row r="139" spans="1:10" ht="42" customHeight="1" x14ac:dyDescent="0.25">
      <c r="A139" s="7"/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21" x14ac:dyDescent="0.25">
      <c r="A140" s="7"/>
    </row>
  </sheetData>
  <sheetProtection selectLockedCells="1" selectUnlockedCells="1"/>
  <mergeCells count="258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F110:J110"/>
    <mergeCell ref="B111:J111"/>
    <mergeCell ref="B105:E105"/>
    <mergeCell ref="F105:J105"/>
    <mergeCell ref="B106:E106"/>
    <mergeCell ref="F106:J106"/>
    <mergeCell ref="B107:E107"/>
    <mergeCell ref="F107:J107"/>
    <mergeCell ref="B115:E115"/>
    <mergeCell ref="F115:J115"/>
    <mergeCell ref="B116:E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19:E119"/>
    <mergeCell ref="B120:E120"/>
    <mergeCell ref="F120:J120"/>
    <mergeCell ref="B121:E121"/>
    <mergeCell ref="F121:J121"/>
    <mergeCell ref="B122:E122"/>
    <mergeCell ref="F122:J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7:J137"/>
    <mergeCell ref="B138:J138"/>
    <mergeCell ref="B139:J139"/>
    <mergeCell ref="B132:J132"/>
    <mergeCell ref="B133:E133"/>
    <mergeCell ref="F133:J133"/>
    <mergeCell ref="B134:E134"/>
    <mergeCell ref="F134:J134"/>
    <mergeCell ref="B136:J13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9"/>
  <sheetViews>
    <sheetView view="pageBreakPreview" zoomScale="65" zoomScaleNormal="60" zoomScaleSheetLayoutView="65" workbookViewId="0">
      <pane ySplit="4" topLeftCell="A11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6.140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78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42292.799999999996</v>
      </c>
      <c r="G8" s="16">
        <f>H8*1.1</f>
        <v>38768.400000000001</v>
      </c>
      <c r="H8" s="16">
        <v>35244</v>
      </c>
      <c r="I8" s="16">
        <f>H8*0.75</f>
        <v>26433</v>
      </c>
      <c r="J8" s="16">
        <f>H8*0.5</f>
        <v>17622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59270.399999999994</v>
      </c>
      <c r="G9" s="18">
        <f>H9*1.1</f>
        <v>54331.200000000004</v>
      </c>
      <c r="H9" s="18">
        <v>49392</v>
      </c>
      <c r="I9" s="18">
        <f>H9*0.75</f>
        <v>37044</v>
      </c>
      <c r="J9" s="18">
        <f>H9*0.5</f>
        <v>24696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46267.199999999997</v>
      </c>
      <c r="G11" s="16">
        <f>H11*1.1</f>
        <v>42411.600000000006</v>
      </c>
      <c r="H11" s="16">
        <v>38556</v>
      </c>
      <c r="I11" s="16">
        <f>H11*0.75</f>
        <v>28917</v>
      </c>
      <c r="J11" s="16">
        <f>H11*0.5</f>
        <v>19278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64800</v>
      </c>
      <c r="G12" s="18">
        <f>H12*1.1</f>
        <v>59400.000000000007</v>
      </c>
      <c r="H12" s="18">
        <v>54000</v>
      </c>
      <c r="I12" s="18">
        <f>H12*0.75</f>
        <v>40500</v>
      </c>
      <c r="J12" s="18">
        <f>H12*0.5</f>
        <v>27000</v>
      </c>
    </row>
    <row r="13" spans="1:10" ht="36" customHeight="1" thickBot="1" x14ac:dyDescent="0.3">
      <c r="A13" s="7"/>
      <c r="B13" s="97"/>
      <c r="C13" s="160"/>
      <c r="D13" s="160"/>
      <c r="E13" s="161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6732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10080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160"/>
      <c r="D16" s="160"/>
      <c r="E16" s="161"/>
      <c r="F16" s="206"/>
      <c r="G16" s="207"/>
      <c r="H16" s="207"/>
      <c r="I16" s="207"/>
      <c r="J16" s="2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72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283">
        <v>144</v>
      </c>
      <c r="G18" s="185"/>
      <c r="H18" s="185"/>
      <c r="I18" s="185"/>
      <c r="J18" s="186"/>
    </row>
    <row r="19" spans="1:10" ht="24" customHeight="1" thickBot="1" x14ac:dyDescent="0.3">
      <c r="A19" s="7"/>
      <c r="B19" s="97"/>
      <c r="C19" s="160"/>
      <c r="D19" s="160"/>
      <c r="E19" s="161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461" t="s">
        <v>119</v>
      </c>
      <c r="C20" s="462"/>
      <c r="D20" s="462"/>
      <c r="E20" s="463"/>
      <c r="F20" s="165" t="str">
        <f>"Цена от "&amp;MIN(F21:F40)&amp;" до "&amp;MAX(F21:F40)</f>
        <v>Цена от 1350 до 51300</v>
      </c>
      <c r="G20" s="166"/>
      <c r="H20" s="166"/>
      <c r="I20" s="166"/>
      <c r="J20" s="167"/>
    </row>
    <row r="21" spans="1:10" ht="36" customHeight="1" outlineLevel="1" x14ac:dyDescent="0.25">
      <c r="A21" s="7"/>
      <c r="B21" s="129" t="s">
        <v>120</v>
      </c>
      <c r="C21" s="130"/>
      <c r="D21" s="130"/>
      <c r="E21" s="131"/>
      <c r="F21" s="106">
        <v>1350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2700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5400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8100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10800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13500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16200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18900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21600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24300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27000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29700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32400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35100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37800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40500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43200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45900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48600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51300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4050 до 55350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8496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13104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4050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6750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9450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12150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14850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17550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20250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22950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25650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28350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31050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33750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36450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39150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41850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44550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47250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49950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52650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55350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1800 до 26208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3564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165</v>
      </c>
      <c r="C66" s="104"/>
      <c r="D66" s="104"/>
      <c r="E66" s="105"/>
      <c r="F66" s="106">
        <v>7092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2484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13104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7452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10296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1800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1800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3600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5400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26208</v>
      </c>
      <c r="G75" s="107"/>
      <c r="H75" s="107"/>
      <c r="I75" s="107"/>
      <c r="J75" s="108"/>
    </row>
    <row r="76" spans="1:10" ht="54" customHeight="1" thickBot="1" x14ac:dyDescent="0.3">
      <c r="A76" s="7"/>
      <c r="B76" s="256" t="s">
        <v>238</v>
      </c>
      <c r="C76" s="257"/>
      <c r="D76" s="257"/>
      <c r="E76" s="258"/>
      <c r="F76" s="277" t="str">
        <f>"Цена от "&amp;MIN(F78,F82:J83,H116,F84:J95)&amp;" до "&amp;MAX(F78,F82:J83,H116,F84:J95)</f>
        <v>Цена от 3564 до 39916,8</v>
      </c>
      <c r="G76" s="278"/>
      <c r="H76" s="278"/>
      <c r="I76" s="278"/>
      <c r="J76" s="279"/>
    </row>
    <row r="77" spans="1:10" ht="24" customHeight="1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9432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35">
        <v>943.19999999999993</v>
      </c>
      <c r="G79" s="136"/>
      <c r="H79" s="136"/>
      <c r="I79" s="136"/>
      <c r="J79" s="137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35">
        <v>4680</v>
      </c>
      <c r="G80" s="136"/>
      <c r="H80" s="136"/>
      <c r="I80" s="136"/>
      <c r="J80" s="137"/>
    </row>
    <row r="81" spans="1:10" ht="24" customHeight="1" thickBot="1" x14ac:dyDescent="0.3">
      <c r="A81" s="7"/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18" t="s">
        <v>179</v>
      </c>
      <c r="C82" s="119"/>
      <c r="D82" s="119"/>
      <c r="E82" s="120"/>
      <c r="F82" s="121">
        <v>19836</v>
      </c>
      <c r="G82" s="122"/>
      <c r="H82" s="122"/>
      <c r="I82" s="122"/>
      <c r="J82" s="123"/>
    </row>
    <row r="83" spans="1:10" ht="36" customHeight="1" x14ac:dyDescent="0.25">
      <c r="A83" s="7" t="s">
        <v>111</v>
      </c>
      <c r="B83" s="140" t="s">
        <v>180</v>
      </c>
      <c r="C83" s="141"/>
      <c r="D83" s="141"/>
      <c r="E83" s="142"/>
      <c r="F83" s="247">
        <v>16380</v>
      </c>
      <c r="G83" s="309"/>
      <c r="H83" s="309"/>
      <c r="I83" s="309"/>
      <c r="J83" s="310"/>
    </row>
    <row r="84" spans="1:10" ht="36" customHeight="1" x14ac:dyDescent="0.25">
      <c r="A84" s="7" t="s">
        <v>111</v>
      </c>
      <c r="B84" s="103" t="s">
        <v>181</v>
      </c>
      <c r="C84" s="104"/>
      <c r="D84" s="104"/>
      <c r="E84" s="105"/>
      <c r="F84" s="247">
        <v>33264</v>
      </c>
      <c r="G84" s="309"/>
      <c r="H84" s="309"/>
      <c r="I84" s="309"/>
      <c r="J84" s="310"/>
    </row>
    <row r="85" spans="1:10" ht="36" customHeight="1" x14ac:dyDescent="0.25">
      <c r="A85" s="7" t="s">
        <v>111</v>
      </c>
      <c r="B85" s="103" t="s">
        <v>182</v>
      </c>
      <c r="C85" s="104"/>
      <c r="D85" s="104"/>
      <c r="E85" s="105"/>
      <c r="F85" s="247">
        <v>33264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103" t="s">
        <v>183</v>
      </c>
      <c r="C86" s="104"/>
      <c r="D86" s="104"/>
      <c r="E86" s="105"/>
      <c r="F86" s="247">
        <v>39916.800000000003</v>
      </c>
      <c r="G86" s="309"/>
      <c r="H86" s="309"/>
      <c r="I86" s="309"/>
      <c r="J86" s="310"/>
    </row>
    <row r="87" spans="1:10" ht="36" customHeight="1" x14ac:dyDescent="0.25">
      <c r="A87" s="7" t="s">
        <v>111</v>
      </c>
      <c r="B87" s="103" t="s">
        <v>184</v>
      </c>
      <c r="C87" s="104"/>
      <c r="D87" s="104"/>
      <c r="E87" s="105"/>
      <c r="F87" s="247">
        <v>16380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103" t="s">
        <v>185</v>
      </c>
      <c r="C88" s="104"/>
      <c r="D88" s="104"/>
      <c r="E88" s="105"/>
      <c r="F88" s="247">
        <v>16380</v>
      </c>
      <c r="G88" s="309"/>
      <c r="H88" s="309"/>
      <c r="I88" s="309"/>
      <c r="J88" s="310"/>
    </row>
    <row r="89" spans="1:10" ht="36" customHeight="1" x14ac:dyDescent="0.25">
      <c r="A89" s="7" t="s">
        <v>111</v>
      </c>
      <c r="B89" s="140" t="s">
        <v>186</v>
      </c>
      <c r="C89" s="141"/>
      <c r="D89" s="141"/>
      <c r="E89" s="142"/>
      <c r="F89" s="247">
        <v>39672</v>
      </c>
      <c r="G89" s="309"/>
      <c r="H89" s="309"/>
      <c r="I89" s="309"/>
      <c r="J89" s="310"/>
    </row>
    <row r="90" spans="1:10" ht="36" customHeight="1" x14ac:dyDescent="0.25">
      <c r="A90" s="7"/>
      <c r="B90" s="118" t="s">
        <v>187</v>
      </c>
      <c r="C90" s="119"/>
      <c r="D90" s="119"/>
      <c r="E90" s="120"/>
      <c r="F90" s="247">
        <v>36000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118" t="s">
        <v>188</v>
      </c>
      <c r="C91" s="119"/>
      <c r="D91" s="119"/>
      <c r="E91" s="120"/>
      <c r="F91" s="247">
        <v>3564</v>
      </c>
      <c r="G91" s="309"/>
      <c r="H91" s="309"/>
      <c r="I91" s="309"/>
      <c r="J91" s="310"/>
    </row>
    <row r="92" spans="1:10" ht="36" customHeight="1" x14ac:dyDescent="0.25">
      <c r="A92" s="7"/>
      <c r="B92" s="140" t="s">
        <v>189</v>
      </c>
      <c r="C92" s="141"/>
      <c r="D92" s="141"/>
      <c r="E92" s="142"/>
      <c r="F92" s="247">
        <v>11700</v>
      </c>
      <c r="G92" s="309"/>
      <c r="H92" s="309"/>
      <c r="I92" s="309"/>
      <c r="J92" s="310"/>
    </row>
    <row r="93" spans="1:10" ht="36" customHeight="1" x14ac:dyDescent="0.25">
      <c r="B93" s="140" t="s">
        <v>190</v>
      </c>
      <c r="C93" s="141"/>
      <c r="D93" s="141"/>
      <c r="E93" s="142"/>
      <c r="F93" s="247">
        <v>7812</v>
      </c>
      <c r="G93" s="309"/>
      <c r="H93" s="309"/>
      <c r="I93" s="309"/>
      <c r="J93" s="310"/>
    </row>
    <row r="94" spans="1:10" ht="36" customHeight="1" x14ac:dyDescent="0.25">
      <c r="A94" s="7" t="s">
        <v>111</v>
      </c>
      <c r="B94" s="140" t="s">
        <v>191</v>
      </c>
      <c r="C94" s="141"/>
      <c r="D94" s="141"/>
      <c r="E94" s="142"/>
      <c r="F94" s="247">
        <v>32580</v>
      </c>
      <c r="G94" s="309"/>
      <c r="H94" s="309"/>
      <c r="I94" s="309"/>
      <c r="J94" s="310"/>
    </row>
    <row r="95" spans="1:10" ht="36" customHeight="1" x14ac:dyDescent="0.25">
      <c r="A95" s="7" t="s">
        <v>111</v>
      </c>
      <c r="B95" s="140" t="s">
        <v>192</v>
      </c>
      <c r="C95" s="141"/>
      <c r="D95" s="141"/>
      <c r="E95" s="142"/>
      <c r="F95" s="247">
        <v>9936</v>
      </c>
      <c r="G95" s="309"/>
      <c r="H95" s="309"/>
      <c r="I95" s="309"/>
      <c r="J95" s="310"/>
    </row>
    <row r="96" spans="1:10" ht="37.5" customHeight="1" x14ac:dyDescent="0.25">
      <c r="A96" s="7"/>
      <c r="B96" s="103" t="s">
        <v>193</v>
      </c>
      <c r="C96" s="104"/>
      <c r="D96" s="104"/>
      <c r="E96" s="105"/>
      <c r="F96" s="247">
        <v>3312</v>
      </c>
      <c r="G96" s="309"/>
      <c r="H96" s="309"/>
      <c r="I96" s="309"/>
      <c r="J96" s="310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247">
        <v>27090</v>
      </c>
      <c r="G97" s="309"/>
      <c r="H97" s="309"/>
      <c r="I97" s="309"/>
      <c r="J97" s="310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247">
        <v>18000</v>
      </c>
      <c r="G98" s="309"/>
      <c r="H98" s="309"/>
      <c r="I98" s="309"/>
      <c r="J98" s="310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247">
        <v>28080</v>
      </c>
      <c r="G99" s="309"/>
      <c r="H99" s="309"/>
      <c r="I99" s="309"/>
      <c r="J99" s="310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247">
        <v>23040</v>
      </c>
      <c r="G100" s="309"/>
      <c r="H100" s="309"/>
      <c r="I100" s="309"/>
      <c r="J100" s="310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247">
        <v>46800</v>
      </c>
      <c r="G101" s="309"/>
      <c r="H101" s="309"/>
      <c r="I101" s="309"/>
      <c r="J101" s="310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247">
        <v>46800</v>
      </c>
      <c r="G102" s="309"/>
      <c r="H102" s="309"/>
      <c r="I102" s="309"/>
      <c r="J102" s="310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247">
        <v>56160</v>
      </c>
      <c r="G103" s="309"/>
      <c r="H103" s="309"/>
      <c r="I103" s="309"/>
      <c r="J103" s="310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247">
        <v>23040</v>
      </c>
      <c r="G104" s="309"/>
      <c r="H104" s="309"/>
      <c r="I104" s="309"/>
      <c r="J104" s="310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247">
        <v>23040</v>
      </c>
      <c r="G105" s="309"/>
      <c r="H105" s="309"/>
      <c r="I105" s="309"/>
      <c r="J105" s="310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247">
        <v>56160</v>
      </c>
      <c r="G106" s="309"/>
      <c r="H106" s="309"/>
      <c r="I106" s="309"/>
      <c r="J106" s="310"/>
    </row>
    <row r="107" spans="1:10" ht="36" customHeight="1" x14ac:dyDescent="0.25">
      <c r="A107" s="7" t="s">
        <v>113</v>
      </c>
      <c r="B107" s="103" t="s">
        <v>204</v>
      </c>
      <c r="C107" s="104"/>
      <c r="D107" s="104"/>
      <c r="E107" s="105"/>
      <c r="F107" s="247">
        <v>5040</v>
      </c>
      <c r="G107" s="309"/>
      <c r="H107" s="309"/>
      <c r="I107" s="309"/>
      <c r="J107" s="310"/>
    </row>
    <row r="108" spans="1:10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247">
        <v>46080</v>
      </c>
      <c r="G108" s="309"/>
      <c r="H108" s="309"/>
      <c r="I108" s="309"/>
      <c r="J108" s="310"/>
    </row>
    <row r="109" spans="1:10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247">
        <v>14400</v>
      </c>
      <c r="G109" s="309"/>
      <c r="H109" s="309"/>
      <c r="I109" s="309"/>
      <c r="J109" s="310"/>
    </row>
    <row r="110" spans="1:10" ht="36" customHeight="1" thickBot="1" x14ac:dyDescent="0.3">
      <c r="A110" s="7"/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A112" s="7"/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A113" s="7"/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A114" s="7"/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7" t="s">
        <v>111</v>
      </c>
      <c r="B116" s="103" t="s">
        <v>213</v>
      </c>
      <c r="C116" s="104"/>
      <c r="D116" s="104"/>
      <c r="E116" s="105"/>
      <c r="F116" s="41">
        <f>H116*1.2</f>
        <v>11059.199999999999</v>
      </c>
      <c r="G116" s="42">
        <f>H116*1.1</f>
        <v>10137.6</v>
      </c>
      <c r="H116" s="42">
        <v>9216</v>
      </c>
      <c r="I116" s="42">
        <f>H116*0.75</f>
        <v>6912</v>
      </c>
      <c r="J116" s="43">
        <f>H116*0.5</f>
        <v>4608</v>
      </c>
    </row>
    <row r="117" spans="1:10" ht="36" customHeight="1" x14ac:dyDescent="0.25">
      <c r="A117" s="7" t="s">
        <v>111</v>
      </c>
      <c r="B117" s="103" t="s">
        <v>214</v>
      </c>
      <c r="C117" s="104"/>
      <c r="D117" s="104"/>
      <c r="E117" s="105"/>
      <c r="F117" s="106">
        <v>9216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106">
        <v>3204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41">
        <f>H119*1.2</f>
        <v>15552</v>
      </c>
      <c r="G119" s="42">
        <f>H119*1.1</f>
        <v>14256.000000000002</v>
      </c>
      <c r="H119" s="42">
        <v>12960</v>
      </c>
      <c r="I119" s="42">
        <f>H119*0.75</f>
        <v>9720</v>
      </c>
      <c r="J119" s="43">
        <f>H119*0.5</f>
        <v>6480</v>
      </c>
    </row>
    <row r="120" spans="1:10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106">
        <v>12960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106">
        <v>5040</v>
      </c>
      <c r="G121" s="107"/>
      <c r="H121" s="107"/>
      <c r="I121" s="107"/>
      <c r="J121" s="108"/>
    </row>
    <row r="122" spans="1:10" ht="36" customHeight="1" thickBot="1" x14ac:dyDescent="0.3">
      <c r="A122" s="7"/>
      <c r="B122" s="103" t="s">
        <v>219</v>
      </c>
      <c r="C122" s="104"/>
      <c r="D122" s="104"/>
      <c r="E122" s="138"/>
      <c r="F122" s="26">
        <f>H122*1.2</f>
        <v>11059.199999999999</v>
      </c>
      <c r="G122" s="26">
        <f>H122*1.1</f>
        <v>10137.6</v>
      </c>
      <c r="H122" s="26">
        <v>9216</v>
      </c>
      <c r="I122" s="26">
        <f>H122*0.75</f>
        <v>6912</v>
      </c>
      <c r="J122" s="26">
        <f>H122*0.5</f>
        <v>4608</v>
      </c>
    </row>
    <row r="123" spans="1:10" ht="54" customHeight="1" thickBot="1" x14ac:dyDescent="0.3">
      <c r="A123" s="7"/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A124" s="7"/>
      <c r="B124" s="118" t="s">
        <v>221</v>
      </c>
      <c r="C124" s="119"/>
      <c r="D124" s="119"/>
      <c r="E124" s="120"/>
      <c r="F124" s="121">
        <v>18792</v>
      </c>
      <c r="G124" s="122"/>
      <c r="H124" s="122"/>
      <c r="I124" s="122"/>
      <c r="J124" s="123"/>
    </row>
    <row r="125" spans="1:10" ht="36" customHeight="1" x14ac:dyDescent="0.25">
      <c r="A125" s="7"/>
      <c r="B125" s="103" t="s">
        <v>222</v>
      </c>
      <c r="C125" s="104"/>
      <c r="D125" s="104"/>
      <c r="E125" s="105"/>
      <c r="F125" s="106">
        <v>37512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223</v>
      </c>
      <c r="C126" s="104"/>
      <c r="D126" s="104"/>
      <c r="E126" s="105"/>
      <c r="F126" s="106">
        <v>46728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224</v>
      </c>
      <c r="C127" s="104"/>
      <c r="D127" s="104"/>
      <c r="E127" s="105"/>
      <c r="F127" s="106">
        <v>900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225</v>
      </c>
      <c r="C128" s="104"/>
      <c r="D128" s="104"/>
      <c r="E128" s="105"/>
      <c r="F128" s="106">
        <v>27972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226</v>
      </c>
      <c r="C129" s="104"/>
      <c r="D129" s="104"/>
      <c r="E129" s="105"/>
      <c r="F129" s="106">
        <v>55944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227</v>
      </c>
      <c r="C130" s="104"/>
      <c r="D130" s="104"/>
      <c r="E130" s="105"/>
      <c r="F130" s="106">
        <v>70092</v>
      </c>
      <c r="G130" s="107"/>
      <c r="H130" s="107"/>
      <c r="I130" s="107"/>
      <c r="J130" s="108"/>
    </row>
    <row r="131" spans="1:10" ht="36" customHeight="1" thickBot="1" x14ac:dyDescent="0.3">
      <c r="A131" s="7"/>
      <c r="B131" s="109" t="s">
        <v>228</v>
      </c>
      <c r="C131" s="110"/>
      <c r="D131" s="110"/>
      <c r="E131" s="111"/>
      <c r="F131" s="94">
        <v>1080</v>
      </c>
      <c r="G131" s="95"/>
      <c r="H131" s="95"/>
      <c r="I131" s="95"/>
      <c r="J131" s="96"/>
    </row>
    <row r="132" spans="1:10" ht="36" customHeight="1" x14ac:dyDescent="0.25">
      <c r="A132" s="7"/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A133" s="7"/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  <c r="J133" s="319"/>
    </row>
    <row r="134" spans="1:10" ht="24" thickBot="1" x14ac:dyDescent="0.3">
      <c r="A134" s="7"/>
      <c r="B134" s="97"/>
      <c r="C134" s="160"/>
      <c r="D134" s="160"/>
      <c r="E134" s="161"/>
      <c r="F134" s="246"/>
      <c r="G134" s="307"/>
      <c r="H134" s="307"/>
      <c r="I134" s="307"/>
      <c r="J134" s="308"/>
    </row>
    <row r="135" spans="1:10" ht="21" customHeight="1" x14ac:dyDescent="0.25">
      <c r="A135" s="7"/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ht="56.25" customHeight="1" x14ac:dyDescent="0.25">
      <c r="A136" s="7"/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1.25" customHeight="1" x14ac:dyDescent="0.25">
      <c r="A137" s="7"/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42" customHeight="1" x14ac:dyDescent="0.25">
      <c r="A138" s="7"/>
      <c r="B138" s="87" t="s">
        <v>233</v>
      </c>
      <c r="C138" s="87"/>
      <c r="D138" s="87"/>
      <c r="E138" s="87"/>
      <c r="F138" s="87"/>
      <c r="G138" s="87"/>
      <c r="H138" s="87"/>
      <c r="I138" s="87"/>
      <c r="J138" s="87"/>
    </row>
    <row r="139" spans="1:10" ht="21" x14ac:dyDescent="0.25">
      <c r="A139" s="7"/>
    </row>
  </sheetData>
  <sheetProtection selectLockedCells="1" selectUnlockedCells="1"/>
  <mergeCells count="256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2:E112"/>
    <mergeCell ref="F112:J112"/>
    <mergeCell ref="B113:E113"/>
    <mergeCell ref="F113:J113"/>
    <mergeCell ref="B114:E114"/>
    <mergeCell ref="F114:J114"/>
    <mergeCell ref="B108:E108"/>
    <mergeCell ref="F108:J108"/>
    <mergeCell ref="B109:E109"/>
    <mergeCell ref="F109:J109"/>
    <mergeCell ref="F110:J110"/>
    <mergeCell ref="B111:J111"/>
    <mergeCell ref="B119:E119"/>
    <mergeCell ref="B120:E120"/>
    <mergeCell ref="F120:J120"/>
    <mergeCell ref="B121:E121"/>
    <mergeCell ref="F121:J121"/>
    <mergeCell ref="B122:E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7:J137"/>
    <mergeCell ref="B138:J138"/>
    <mergeCell ref="B132:J132"/>
    <mergeCell ref="B133:E133"/>
    <mergeCell ref="F133:J133"/>
    <mergeCell ref="B134:E134"/>
    <mergeCell ref="F134:J134"/>
    <mergeCell ref="B136:J136"/>
    <mergeCell ref="B129:E129"/>
    <mergeCell ref="F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7"/>
  <sheetViews>
    <sheetView view="pageBreakPreview" topLeftCell="B1" zoomScale="60" zoomScaleNormal="6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19" defaultRowHeight="21" outlineLevelRow="1" x14ac:dyDescent="0.25"/>
  <cols>
    <col min="1" max="1" width="16.7109375" style="35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19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9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32659.199999999997</v>
      </c>
      <c r="G8" s="16">
        <f>H8*1.1</f>
        <v>29937.600000000002</v>
      </c>
      <c r="H8" s="16">
        <v>27216</v>
      </c>
      <c r="I8" s="16">
        <f>H8*0.75</f>
        <v>20412</v>
      </c>
      <c r="J8" s="16">
        <f>H8*0.5</f>
        <v>13608</v>
      </c>
    </row>
    <row r="9" spans="1:10" ht="36" customHeight="1" thickBot="1" x14ac:dyDescent="0.3">
      <c r="A9" s="7" t="s">
        <v>113</v>
      </c>
      <c r="B9" s="171" t="s">
        <v>114</v>
      </c>
      <c r="C9" s="172"/>
      <c r="D9" s="172"/>
      <c r="E9" s="120"/>
      <c r="F9" s="18">
        <f>H9*1.2</f>
        <v>54432</v>
      </c>
      <c r="G9" s="18">
        <f>H9*1.1</f>
        <v>49896.000000000007</v>
      </c>
      <c r="H9" s="18">
        <v>45360</v>
      </c>
      <c r="I9" s="18">
        <f>H9*0.75</f>
        <v>34020</v>
      </c>
      <c r="J9" s="18">
        <f>H9*0.5</f>
        <v>22680</v>
      </c>
    </row>
    <row r="10" spans="1:10" ht="24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9000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15120</v>
      </c>
      <c r="G12" s="185"/>
      <c r="H12" s="185"/>
      <c r="I12" s="185"/>
      <c r="J12" s="186"/>
    </row>
    <row r="13" spans="1:10" ht="24" customHeight="1" thickBot="1" x14ac:dyDescent="0.3">
      <c r="A13" s="7"/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432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720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"&amp;MIN($F$18:F47)&amp;" до "&amp;MAX($F$18:F47)</f>
        <v>Цена от 7740 до 232200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7740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15480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23220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30960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38700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46440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54180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61920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69660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77400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85140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92880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100620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108360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116100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123840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131580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139320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147060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139</v>
      </c>
      <c r="C37" s="138"/>
      <c r="D37" s="138"/>
      <c r="E37" s="105"/>
      <c r="F37" s="106">
        <v>154800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264</v>
      </c>
      <c r="C38" s="138"/>
      <c r="D38" s="138"/>
      <c r="E38" s="105"/>
      <c r="F38" s="106">
        <v>162540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265</v>
      </c>
      <c r="C39" s="138"/>
      <c r="D39" s="138"/>
      <c r="E39" s="105"/>
      <c r="F39" s="106">
        <v>170280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266</v>
      </c>
      <c r="C40" s="138"/>
      <c r="D40" s="138"/>
      <c r="E40" s="105"/>
      <c r="F40" s="106">
        <v>178020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267</v>
      </c>
      <c r="C41" s="138"/>
      <c r="D41" s="138"/>
      <c r="E41" s="105"/>
      <c r="F41" s="106">
        <v>185760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268</v>
      </c>
      <c r="C42" s="138"/>
      <c r="D42" s="138"/>
      <c r="E42" s="105"/>
      <c r="F42" s="106">
        <v>193500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269</v>
      </c>
      <c r="C43" s="138"/>
      <c r="D43" s="138"/>
      <c r="E43" s="105"/>
      <c r="F43" s="106">
        <v>201240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270</v>
      </c>
      <c r="C44" s="138"/>
      <c r="D44" s="138"/>
      <c r="E44" s="105"/>
      <c r="F44" s="106">
        <v>208980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271</v>
      </c>
      <c r="C45" s="138"/>
      <c r="D45" s="138"/>
      <c r="E45" s="105"/>
      <c r="F45" s="106">
        <v>216720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272</v>
      </c>
      <c r="C46" s="138"/>
      <c r="D46" s="138"/>
      <c r="E46" s="105"/>
      <c r="F46" s="106">
        <v>224460</v>
      </c>
      <c r="G46" s="107"/>
      <c r="H46" s="107"/>
      <c r="I46" s="107"/>
      <c r="J46" s="108"/>
    </row>
    <row r="47" spans="1:10" ht="36" customHeight="1" outlineLevel="1" thickBot="1" x14ac:dyDescent="0.3">
      <c r="A47" s="7"/>
      <c r="B47" s="140" t="s">
        <v>273</v>
      </c>
      <c r="C47" s="138"/>
      <c r="D47" s="138"/>
      <c r="E47" s="105"/>
      <c r="F47" s="106">
        <v>232200</v>
      </c>
      <c r="G47" s="107"/>
      <c r="H47" s="107"/>
      <c r="I47" s="107"/>
      <c r="J47" s="108"/>
    </row>
    <row r="48" spans="1:10" ht="36" customHeight="1" thickBot="1" x14ac:dyDescent="0.3">
      <c r="A48" s="7"/>
      <c r="B48" s="298" t="s">
        <v>140</v>
      </c>
      <c r="C48" s="299"/>
      <c r="D48" s="299"/>
      <c r="E48" s="300"/>
      <c r="F48" s="301" t="str">
        <f>"Цена от "&amp;MIN(F49:F70)&amp;" до "&amp;MAX(F49:F70)</f>
        <v>Цена от 6480 до 166410</v>
      </c>
      <c r="G48" s="302"/>
      <c r="H48" s="302"/>
      <c r="I48" s="302"/>
      <c r="J48" s="303"/>
    </row>
    <row r="49" spans="1:10" s="14" customFormat="1" ht="36" customHeight="1" outlineLevel="1" x14ac:dyDescent="0.25">
      <c r="A49" s="7"/>
      <c r="B49" s="140" t="s">
        <v>141</v>
      </c>
      <c r="C49" s="138"/>
      <c r="D49" s="138"/>
      <c r="E49" s="105"/>
      <c r="F49" s="311">
        <v>6480</v>
      </c>
      <c r="G49" s="312"/>
      <c r="H49" s="312"/>
      <c r="I49" s="312"/>
      <c r="J49" s="313"/>
    </row>
    <row r="50" spans="1:10" s="14" customFormat="1" ht="36" customHeight="1" outlineLevel="1" x14ac:dyDescent="0.25">
      <c r="A50" s="7"/>
      <c r="B50" s="140" t="s">
        <v>142</v>
      </c>
      <c r="C50" s="138"/>
      <c r="D50" s="138"/>
      <c r="E50" s="105"/>
      <c r="F50" s="311">
        <v>9900</v>
      </c>
      <c r="G50" s="312"/>
      <c r="H50" s="312"/>
      <c r="I50" s="312"/>
      <c r="J50" s="313"/>
    </row>
    <row r="51" spans="1:10" s="14" customFormat="1" ht="36" customHeight="1" outlineLevel="1" x14ac:dyDescent="0.25">
      <c r="A51" s="7"/>
      <c r="B51" s="140" t="s">
        <v>143</v>
      </c>
      <c r="C51" s="138"/>
      <c r="D51" s="138"/>
      <c r="E51" s="105"/>
      <c r="F51" s="311">
        <v>19350</v>
      </c>
      <c r="G51" s="312"/>
      <c r="H51" s="312"/>
      <c r="I51" s="312"/>
      <c r="J51" s="313"/>
    </row>
    <row r="52" spans="1:10" s="14" customFormat="1" ht="36" customHeight="1" outlineLevel="1" x14ac:dyDescent="0.25">
      <c r="A52" s="7"/>
      <c r="B52" s="140" t="s">
        <v>144</v>
      </c>
      <c r="C52" s="138"/>
      <c r="D52" s="138"/>
      <c r="E52" s="105"/>
      <c r="F52" s="311">
        <v>27090</v>
      </c>
      <c r="G52" s="312"/>
      <c r="H52" s="312"/>
      <c r="I52" s="312"/>
      <c r="J52" s="313"/>
    </row>
    <row r="53" spans="1:10" s="14" customFormat="1" ht="36" customHeight="1" outlineLevel="1" x14ac:dyDescent="0.25">
      <c r="A53" s="7"/>
      <c r="B53" s="140" t="s">
        <v>145</v>
      </c>
      <c r="C53" s="138"/>
      <c r="D53" s="138"/>
      <c r="E53" s="105"/>
      <c r="F53" s="311">
        <v>34830</v>
      </c>
      <c r="G53" s="312"/>
      <c r="H53" s="312"/>
      <c r="I53" s="312"/>
      <c r="J53" s="313"/>
    </row>
    <row r="54" spans="1:10" s="14" customFormat="1" ht="36" customHeight="1" outlineLevel="1" x14ac:dyDescent="0.25">
      <c r="A54" s="7"/>
      <c r="B54" s="140" t="s">
        <v>146</v>
      </c>
      <c r="C54" s="138"/>
      <c r="D54" s="138"/>
      <c r="E54" s="105"/>
      <c r="F54" s="311">
        <v>42570</v>
      </c>
      <c r="G54" s="312"/>
      <c r="H54" s="312"/>
      <c r="I54" s="312"/>
      <c r="J54" s="313"/>
    </row>
    <row r="55" spans="1:10" s="14" customFormat="1" ht="36" customHeight="1" outlineLevel="1" x14ac:dyDescent="0.25">
      <c r="A55" s="7"/>
      <c r="B55" s="140" t="s">
        <v>147</v>
      </c>
      <c r="C55" s="138"/>
      <c r="D55" s="138"/>
      <c r="E55" s="105"/>
      <c r="F55" s="311">
        <v>50310</v>
      </c>
      <c r="G55" s="312"/>
      <c r="H55" s="312"/>
      <c r="I55" s="312"/>
      <c r="J55" s="313"/>
    </row>
    <row r="56" spans="1:10" s="14" customFormat="1" ht="36" customHeight="1" outlineLevel="1" x14ac:dyDescent="0.25">
      <c r="A56" s="7"/>
      <c r="B56" s="140" t="s">
        <v>148</v>
      </c>
      <c r="C56" s="138"/>
      <c r="D56" s="138"/>
      <c r="E56" s="105"/>
      <c r="F56" s="311">
        <v>58050</v>
      </c>
      <c r="G56" s="312"/>
      <c r="H56" s="312"/>
      <c r="I56" s="312"/>
      <c r="J56" s="313"/>
    </row>
    <row r="57" spans="1:10" s="14" customFormat="1" ht="36" customHeight="1" outlineLevel="1" x14ac:dyDescent="0.25">
      <c r="A57" s="7"/>
      <c r="B57" s="140" t="s">
        <v>149</v>
      </c>
      <c r="C57" s="138"/>
      <c r="D57" s="138"/>
      <c r="E57" s="105"/>
      <c r="F57" s="311">
        <v>65790</v>
      </c>
      <c r="G57" s="312"/>
      <c r="H57" s="312"/>
      <c r="I57" s="312"/>
      <c r="J57" s="313"/>
    </row>
    <row r="58" spans="1:10" s="14" customFormat="1" ht="36" customHeight="1" outlineLevel="1" x14ac:dyDescent="0.25">
      <c r="A58" s="7"/>
      <c r="B58" s="140" t="s">
        <v>150</v>
      </c>
      <c r="C58" s="138"/>
      <c r="D58" s="138"/>
      <c r="E58" s="105"/>
      <c r="F58" s="311">
        <v>73530</v>
      </c>
      <c r="G58" s="312"/>
      <c r="H58" s="312"/>
      <c r="I58" s="312"/>
      <c r="J58" s="313"/>
    </row>
    <row r="59" spans="1:10" s="14" customFormat="1" ht="36" customHeight="1" outlineLevel="1" x14ac:dyDescent="0.25">
      <c r="A59" s="7"/>
      <c r="B59" s="140" t="s">
        <v>151</v>
      </c>
      <c r="C59" s="138"/>
      <c r="D59" s="138"/>
      <c r="E59" s="105"/>
      <c r="F59" s="311">
        <v>81270</v>
      </c>
      <c r="G59" s="312"/>
      <c r="H59" s="312"/>
      <c r="I59" s="312"/>
      <c r="J59" s="313"/>
    </row>
    <row r="60" spans="1:10" s="14" customFormat="1" ht="36" customHeight="1" outlineLevel="1" x14ac:dyDescent="0.25">
      <c r="A60" s="35"/>
      <c r="B60" s="140" t="s">
        <v>152</v>
      </c>
      <c r="C60" s="138"/>
      <c r="D60" s="138"/>
      <c r="E60" s="105"/>
      <c r="F60" s="311">
        <v>89010</v>
      </c>
      <c r="G60" s="312"/>
      <c r="H60" s="312"/>
      <c r="I60" s="312"/>
      <c r="J60" s="313"/>
    </row>
    <row r="61" spans="1:10" s="14" customFormat="1" ht="36" customHeight="1" outlineLevel="1" x14ac:dyDescent="0.25">
      <c r="A61" s="35"/>
      <c r="B61" s="140" t="s">
        <v>153</v>
      </c>
      <c r="C61" s="138"/>
      <c r="D61" s="138"/>
      <c r="E61" s="105"/>
      <c r="F61" s="311">
        <v>96750</v>
      </c>
      <c r="G61" s="312"/>
      <c r="H61" s="312"/>
      <c r="I61" s="312"/>
      <c r="J61" s="313"/>
    </row>
    <row r="62" spans="1:10" s="14" customFormat="1" ht="36" customHeight="1" outlineLevel="1" x14ac:dyDescent="0.25">
      <c r="A62" s="35"/>
      <c r="B62" s="140" t="s">
        <v>154</v>
      </c>
      <c r="C62" s="138"/>
      <c r="D62" s="138"/>
      <c r="E62" s="105"/>
      <c r="F62" s="311">
        <v>104490</v>
      </c>
      <c r="G62" s="312"/>
      <c r="H62" s="312"/>
      <c r="I62" s="312"/>
      <c r="J62" s="313"/>
    </row>
    <row r="63" spans="1:10" s="14" customFormat="1" ht="36" customHeight="1" outlineLevel="1" x14ac:dyDescent="0.25">
      <c r="A63" s="35"/>
      <c r="B63" s="140" t="s">
        <v>155</v>
      </c>
      <c r="C63" s="138"/>
      <c r="D63" s="138"/>
      <c r="E63" s="105"/>
      <c r="F63" s="311">
        <v>112230</v>
      </c>
      <c r="G63" s="312"/>
      <c r="H63" s="312"/>
      <c r="I63" s="312"/>
      <c r="J63" s="313"/>
    </row>
    <row r="64" spans="1:10" s="14" customFormat="1" ht="36" customHeight="1" outlineLevel="1" x14ac:dyDescent="0.25">
      <c r="A64" s="35"/>
      <c r="B64" s="140" t="s">
        <v>156</v>
      </c>
      <c r="C64" s="138"/>
      <c r="D64" s="138"/>
      <c r="E64" s="105"/>
      <c r="F64" s="311">
        <v>119970</v>
      </c>
      <c r="G64" s="312"/>
      <c r="H64" s="312"/>
      <c r="I64" s="312"/>
      <c r="J64" s="313"/>
    </row>
    <row r="65" spans="1:10" s="14" customFormat="1" ht="36" customHeight="1" outlineLevel="1" x14ac:dyDescent="0.25">
      <c r="A65" s="35"/>
      <c r="B65" s="140" t="s">
        <v>157</v>
      </c>
      <c r="C65" s="138"/>
      <c r="D65" s="138"/>
      <c r="E65" s="105"/>
      <c r="F65" s="311">
        <v>127710</v>
      </c>
      <c r="G65" s="312"/>
      <c r="H65" s="312"/>
      <c r="I65" s="312"/>
      <c r="J65" s="313"/>
    </row>
    <row r="66" spans="1:10" s="14" customFormat="1" ht="36" customHeight="1" outlineLevel="1" x14ac:dyDescent="0.25">
      <c r="A66" s="35"/>
      <c r="B66" s="140" t="s">
        <v>158</v>
      </c>
      <c r="C66" s="138"/>
      <c r="D66" s="138"/>
      <c r="E66" s="105"/>
      <c r="F66" s="311">
        <v>135450</v>
      </c>
      <c r="G66" s="312"/>
      <c r="H66" s="312"/>
      <c r="I66" s="312"/>
      <c r="J66" s="313"/>
    </row>
    <row r="67" spans="1:10" s="14" customFormat="1" ht="36" customHeight="1" outlineLevel="1" x14ac:dyDescent="0.25">
      <c r="A67" s="35"/>
      <c r="B67" s="140" t="s">
        <v>159</v>
      </c>
      <c r="C67" s="138"/>
      <c r="D67" s="138"/>
      <c r="E67" s="105"/>
      <c r="F67" s="311">
        <v>143190</v>
      </c>
      <c r="G67" s="312"/>
      <c r="H67" s="312"/>
      <c r="I67" s="312"/>
      <c r="J67" s="313"/>
    </row>
    <row r="68" spans="1:10" s="14" customFormat="1" ht="36" customHeight="1" outlineLevel="1" x14ac:dyDescent="0.25">
      <c r="A68" s="35"/>
      <c r="B68" s="140" t="s">
        <v>160</v>
      </c>
      <c r="C68" s="138"/>
      <c r="D68" s="138"/>
      <c r="E68" s="105"/>
      <c r="F68" s="311">
        <v>150930</v>
      </c>
      <c r="G68" s="312"/>
      <c r="H68" s="312"/>
      <c r="I68" s="312"/>
      <c r="J68" s="313"/>
    </row>
    <row r="69" spans="1:10" s="14" customFormat="1" ht="36" customHeight="1" outlineLevel="1" x14ac:dyDescent="0.25">
      <c r="A69" s="35"/>
      <c r="B69" s="140" t="s">
        <v>161</v>
      </c>
      <c r="C69" s="138"/>
      <c r="D69" s="138"/>
      <c r="E69" s="105"/>
      <c r="F69" s="311">
        <v>158670</v>
      </c>
      <c r="G69" s="312"/>
      <c r="H69" s="312"/>
      <c r="I69" s="312"/>
      <c r="J69" s="313"/>
    </row>
    <row r="70" spans="1:10" s="14" customFormat="1" ht="36" customHeight="1" outlineLevel="1" thickBot="1" x14ac:dyDescent="0.3">
      <c r="A70" s="35"/>
      <c r="B70" s="140" t="s">
        <v>162</v>
      </c>
      <c r="C70" s="138"/>
      <c r="D70" s="138"/>
      <c r="E70" s="105"/>
      <c r="F70" s="311">
        <v>166410</v>
      </c>
      <c r="G70" s="312"/>
      <c r="H70" s="312"/>
      <c r="I70" s="312"/>
      <c r="J70" s="313"/>
    </row>
    <row r="71" spans="1:10" ht="36" customHeight="1" thickBot="1" x14ac:dyDescent="0.3">
      <c r="B71" s="149" t="s">
        <v>163</v>
      </c>
      <c r="C71" s="150"/>
      <c r="D71" s="150"/>
      <c r="E71" s="151"/>
      <c r="F71" s="152" t="str">
        <f>"Цена от "&amp;MIN(F72:F82)&amp;" до "&amp;MAX(F72:F82)</f>
        <v>Цена от 864 до 29160</v>
      </c>
      <c r="G71" s="153"/>
      <c r="H71" s="153"/>
      <c r="I71" s="153"/>
      <c r="J71" s="154"/>
    </row>
    <row r="72" spans="1:10" ht="36" customHeight="1" x14ac:dyDescent="0.25">
      <c r="B72" s="103" t="s">
        <v>164</v>
      </c>
      <c r="C72" s="104"/>
      <c r="D72" s="104"/>
      <c r="E72" s="105"/>
      <c r="F72" s="106">
        <v>4320</v>
      </c>
      <c r="G72" s="107"/>
      <c r="H72" s="107"/>
      <c r="I72" s="107"/>
      <c r="J72" s="108"/>
    </row>
    <row r="73" spans="1:10" ht="36" customHeight="1" x14ac:dyDescent="0.25">
      <c r="B73" s="103" t="s">
        <v>165</v>
      </c>
      <c r="C73" s="104"/>
      <c r="D73" s="104"/>
      <c r="E73" s="105"/>
      <c r="F73" s="106">
        <v>23400</v>
      </c>
      <c r="G73" s="107"/>
      <c r="H73" s="107"/>
      <c r="I73" s="107"/>
      <c r="J73" s="108"/>
    </row>
    <row r="74" spans="1:10" ht="36" customHeight="1" x14ac:dyDescent="0.25">
      <c r="B74" s="103" t="s">
        <v>237</v>
      </c>
      <c r="C74" s="104"/>
      <c r="D74" s="104"/>
      <c r="E74" s="105"/>
      <c r="F74" s="106">
        <v>864</v>
      </c>
      <c r="G74" s="107"/>
      <c r="H74" s="107"/>
      <c r="I74" s="107"/>
      <c r="J74" s="108"/>
    </row>
    <row r="75" spans="1:10" ht="36" customHeight="1" x14ac:dyDescent="0.25">
      <c r="B75" s="103" t="s">
        <v>167</v>
      </c>
      <c r="C75" s="104"/>
      <c r="D75" s="104"/>
      <c r="E75" s="105"/>
      <c r="F75" s="106">
        <v>9000</v>
      </c>
      <c r="G75" s="107"/>
      <c r="H75" s="107"/>
      <c r="I75" s="107"/>
      <c r="J75" s="108"/>
    </row>
    <row r="76" spans="1:10" ht="36" customHeight="1" x14ac:dyDescent="0.25">
      <c r="B76" s="103" t="s">
        <v>168</v>
      </c>
      <c r="C76" s="104"/>
      <c r="D76" s="104"/>
      <c r="E76" s="105"/>
      <c r="F76" s="106">
        <v>4320</v>
      </c>
      <c r="G76" s="107"/>
      <c r="H76" s="107"/>
      <c r="I76" s="107"/>
      <c r="J76" s="108"/>
    </row>
    <row r="77" spans="1:10" ht="36" customHeight="1" x14ac:dyDescent="0.25">
      <c r="B77" s="103" t="s">
        <v>169</v>
      </c>
      <c r="C77" s="104"/>
      <c r="D77" s="104"/>
      <c r="E77" s="105"/>
      <c r="F77" s="106">
        <v>5940</v>
      </c>
      <c r="G77" s="107"/>
      <c r="H77" s="107"/>
      <c r="I77" s="107"/>
      <c r="J77" s="108"/>
    </row>
    <row r="78" spans="1:10" ht="36" customHeight="1" x14ac:dyDescent="0.25">
      <c r="B78" s="103" t="s">
        <v>170</v>
      </c>
      <c r="C78" s="104"/>
      <c r="D78" s="104"/>
      <c r="E78" s="105"/>
      <c r="F78" s="106">
        <v>1728</v>
      </c>
      <c r="G78" s="107"/>
      <c r="H78" s="107"/>
      <c r="I78" s="107"/>
      <c r="J78" s="108"/>
    </row>
    <row r="79" spans="1:10" ht="36" customHeight="1" x14ac:dyDescent="0.25">
      <c r="B79" s="103" t="s">
        <v>171</v>
      </c>
      <c r="C79" s="104"/>
      <c r="D79" s="104"/>
      <c r="E79" s="105"/>
      <c r="F79" s="106">
        <v>1728</v>
      </c>
      <c r="G79" s="107"/>
      <c r="H79" s="107"/>
      <c r="I79" s="107"/>
      <c r="J79" s="108"/>
    </row>
    <row r="80" spans="1:10" ht="36" customHeight="1" x14ac:dyDescent="0.25">
      <c r="B80" s="103" t="s">
        <v>172</v>
      </c>
      <c r="C80" s="104"/>
      <c r="D80" s="104"/>
      <c r="E80" s="105"/>
      <c r="F80" s="106">
        <v>3456</v>
      </c>
      <c r="G80" s="107"/>
      <c r="H80" s="107"/>
      <c r="I80" s="107"/>
      <c r="J80" s="108"/>
    </row>
    <row r="81" spans="1:10" ht="36" customHeight="1" x14ac:dyDescent="0.25">
      <c r="B81" s="103" t="s">
        <v>173</v>
      </c>
      <c r="C81" s="104"/>
      <c r="D81" s="104"/>
      <c r="E81" s="105"/>
      <c r="F81" s="106">
        <v>5184</v>
      </c>
      <c r="G81" s="107"/>
      <c r="H81" s="107"/>
      <c r="I81" s="107"/>
      <c r="J81" s="108"/>
    </row>
    <row r="82" spans="1:10" ht="36" customHeight="1" thickBot="1" x14ac:dyDescent="0.3">
      <c r="B82" s="103" t="s">
        <v>174</v>
      </c>
      <c r="C82" s="104"/>
      <c r="D82" s="104"/>
      <c r="E82" s="105"/>
      <c r="F82" s="106">
        <v>29160</v>
      </c>
      <c r="G82" s="107"/>
      <c r="H82" s="107"/>
      <c r="I82" s="107"/>
      <c r="J82" s="108"/>
    </row>
    <row r="83" spans="1:10" ht="58.5" customHeight="1" thickBot="1" x14ac:dyDescent="0.3">
      <c r="B83" s="198" t="s">
        <v>238</v>
      </c>
      <c r="C83" s="199"/>
      <c r="D83" s="199"/>
      <c r="E83" s="200"/>
      <c r="F83" s="126" t="str">
        <f>"Цена от "&amp;MIN(F85:F85,F89:J90,H123,F91:J102)&amp;" до "&amp;MAX(F85:F85,F89:J90,H123,F91:J102)</f>
        <v>Цена от 3780 до 39096</v>
      </c>
      <c r="G83" s="127"/>
      <c r="H83" s="127"/>
      <c r="I83" s="127"/>
      <c r="J83" s="128"/>
    </row>
    <row r="84" spans="1:10" ht="24" thickBot="1" x14ac:dyDescent="0.3">
      <c r="A84" s="7"/>
      <c r="B84" s="97"/>
      <c r="C84" s="98"/>
      <c r="D84" s="98"/>
      <c r="E84" s="99"/>
      <c r="F84" s="100"/>
      <c r="G84" s="101"/>
      <c r="H84" s="101"/>
      <c r="I84" s="101"/>
      <c r="J84" s="102"/>
    </row>
    <row r="85" spans="1:10" ht="36" customHeight="1" x14ac:dyDescent="0.25">
      <c r="B85" s="103" t="s">
        <v>176</v>
      </c>
      <c r="C85" s="104"/>
      <c r="D85" s="104"/>
      <c r="E85" s="105"/>
      <c r="F85" s="106">
        <v>15552</v>
      </c>
      <c r="G85" s="107"/>
      <c r="H85" s="107"/>
      <c r="I85" s="107"/>
      <c r="J85" s="108"/>
    </row>
    <row r="86" spans="1:10" ht="36" customHeight="1" x14ac:dyDescent="0.25">
      <c r="B86" s="103" t="s">
        <v>177</v>
      </c>
      <c r="C86" s="104"/>
      <c r="D86" s="104"/>
      <c r="E86" s="105"/>
      <c r="F86" s="106">
        <v>1555.1999999999998</v>
      </c>
      <c r="G86" s="107"/>
      <c r="H86" s="107"/>
      <c r="I86" s="107"/>
      <c r="J86" s="108"/>
    </row>
    <row r="87" spans="1:10" ht="36" customHeight="1" thickBot="1" x14ac:dyDescent="0.3">
      <c r="B87" s="103" t="s">
        <v>178</v>
      </c>
      <c r="C87" s="104"/>
      <c r="D87" s="104"/>
      <c r="E87" s="105"/>
      <c r="F87" s="106">
        <v>3888</v>
      </c>
      <c r="G87" s="107"/>
      <c r="H87" s="107"/>
      <c r="I87" s="107"/>
      <c r="J87" s="108"/>
    </row>
    <row r="88" spans="1:10" ht="24" thickBot="1" x14ac:dyDescent="0.3">
      <c r="A88" s="7"/>
      <c r="B88" s="97"/>
      <c r="C88" s="98"/>
      <c r="D88" s="98"/>
      <c r="E88" s="99"/>
      <c r="F88" s="100"/>
      <c r="G88" s="101"/>
      <c r="H88" s="101"/>
      <c r="I88" s="101"/>
      <c r="J88" s="102"/>
    </row>
    <row r="89" spans="1:10" ht="36" customHeight="1" x14ac:dyDescent="0.25">
      <c r="A89" s="35" t="s">
        <v>111</v>
      </c>
      <c r="B89" s="103" t="s">
        <v>179</v>
      </c>
      <c r="C89" s="104"/>
      <c r="D89" s="104"/>
      <c r="E89" s="105"/>
      <c r="F89" s="106">
        <v>18900</v>
      </c>
      <c r="G89" s="107"/>
      <c r="H89" s="107"/>
      <c r="I89" s="107"/>
      <c r="J89" s="108"/>
    </row>
    <row r="90" spans="1:10" ht="36" customHeight="1" x14ac:dyDescent="0.25">
      <c r="A90" s="35" t="s">
        <v>111</v>
      </c>
      <c r="B90" s="140" t="s">
        <v>180</v>
      </c>
      <c r="C90" s="141"/>
      <c r="D90" s="141"/>
      <c r="E90" s="142"/>
      <c r="F90" s="106">
        <v>10980</v>
      </c>
      <c r="G90" s="107"/>
      <c r="H90" s="107"/>
      <c r="I90" s="107"/>
      <c r="J90" s="108"/>
    </row>
    <row r="91" spans="1:10" ht="36" customHeight="1" x14ac:dyDescent="0.25">
      <c r="A91" s="35" t="s">
        <v>111</v>
      </c>
      <c r="B91" s="103" t="s">
        <v>181</v>
      </c>
      <c r="C91" s="104"/>
      <c r="D91" s="104"/>
      <c r="E91" s="105"/>
      <c r="F91" s="106">
        <v>12420</v>
      </c>
      <c r="G91" s="107"/>
      <c r="H91" s="107"/>
      <c r="I91" s="107"/>
      <c r="J91" s="108"/>
    </row>
    <row r="92" spans="1:10" ht="36" customHeight="1" x14ac:dyDescent="0.25">
      <c r="A92" s="35" t="s">
        <v>111</v>
      </c>
      <c r="B92" s="103" t="s">
        <v>182</v>
      </c>
      <c r="C92" s="104"/>
      <c r="D92" s="104"/>
      <c r="E92" s="105"/>
      <c r="F92" s="106">
        <v>27216</v>
      </c>
      <c r="G92" s="107"/>
      <c r="H92" s="107"/>
      <c r="I92" s="107"/>
      <c r="J92" s="108"/>
    </row>
    <row r="93" spans="1:10" ht="36" customHeight="1" x14ac:dyDescent="0.25">
      <c r="A93" s="35" t="s">
        <v>111</v>
      </c>
      <c r="B93" s="103" t="s">
        <v>183</v>
      </c>
      <c r="C93" s="104"/>
      <c r="D93" s="104"/>
      <c r="E93" s="105"/>
      <c r="F93" s="106">
        <v>32659.199999999997</v>
      </c>
      <c r="G93" s="107"/>
      <c r="H93" s="107"/>
      <c r="I93" s="107"/>
      <c r="J93" s="108"/>
    </row>
    <row r="94" spans="1:10" ht="36" customHeight="1" x14ac:dyDescent="0.25">
      <c r="A94" s="35" t="s">
        <v>111</v>
      </c>
      <c r="B94" s="103" t="s">
        <v>184</v>
      </c>
      <c r="C94" s="104"/>
      <c r="D94" s="104"/>
      <c r="E94" s="105"/>
      <c r="F94" s="106">
        <v>12420</v>
      </c>
      <c r="G94" s="107"/>
      <c r="H94" s="107"/>
      <c r="I94" s="107"/>
      <c r="J94" s="108"/>
    </row>
    <row r="95" spans="1:10" ht="36" customHeight="1" x14ac:dyDescent="0.25">
      <c r="A95" s="35" t="s">
        <v>111</v>
      </c>
      <c r="B95" s="103" t="s">
        <v>185</v>
      </c>
      <c r="C95" s="104"/>
      <c r="D95" s="104"/>
      <c r="E95" s="105"/>
      <c r="F95" s="106">
        <v>10620</v>
      </c>
      <c r="G95" s="107"/>
      <c r="H95" s="107"/>
      <c r="I95" s="107"/>
      <c r="J95" s="108"/>
    </row>
    <row r="96" spans="1:10" ht="36" customHeight="1" x14ac:dyDescent="0.25">
      <c r="A96" s="35" t="s">
        <v>111</v>
      </c>
      <c r="B96" s="103" t="s">
        <v>186</v>
      </c>
      <c r="C96" s="104"/>
      <c r="D96" s="104"/>
      <c r="E96" s="105"/>
      <c r="F96" s="106">
        <v>16020</v>
      </c>
      <c r="G96" s="107"/>
      <c r="H96" s="107"/>
      <c r="I96" s="107"/>
      <c r="J96" s="108"/>
    </row>
    <row r="97" spans="1:10" ht="36" customHeight="1" x14ac:dyDescent="0.25">
      <c r="B97" s="103" t="s">
        <v>187</v>
      </c>
      <c r="C97" s="104"/>
      <c r="D97" s="104"/>
      <c r="E97" s="105"/>
      <c r="F97" s="106">
        <v>20412</v>
      </c>
      <c r="G97" s="107"/>
      <c r="H97" s="107"/>
      <c r="I97" s="107"/>
      <c r="J97" s="108"/>
    </row>
    <row r="98" spans="1:10" ht="36" customHeight="1" x14ac:dyDescent="0.25">
      <c r="A98" s="35" t="s">
        <v>111</v>
      </c>
      <c r="B98" s="118" t="s">
        <v>188</v>
      </c>
      <c r="C98" s="119"/>
      <c r="D98" s="119"/>
      <c r="E98" s="120"/>
      <c r="F98" s="106">
        <v>3780</v>
      </c>
      <c r="G98" s="107"/>
      <c r="H98" s="107"/>
      <c r="I98" s="107"/>
      <c r="J98" s="108"/>
    </row>
    <row r="99" spans="1:10" ht="36" customHeight="1" x14ac:dyDescent="0.25">
      <c r="B99" s="140" t="s">
        <v>189</v>
      </c>
      <c r="C99" s="141"/>
      <c r="D99" s="141"/>
      <c r="E99" s="142"/>
      <c r="F99" s="106">
        <v>12744</v>
      </c>
      <c r="G99" s="107"/>
      <c r="H99" s="107"/>
      <c r="I99" s="107"/>
      <c r="J99" s="108"/>
    </row>
    <row r="100" spans="1:10" ht="36" customHeight="1" x14ac:dyDescent="0.25">
      <c r="B100" s="140" t="s">
        <v>190</v>
      </c>
      <c r="C100" s="141"/>
      <c r="D100" s="141"/>
      <c r="E100" s="142"/>
      <c r="F100" s="106">
        <v>8820</v>
      </c>
      <c r="G100" s="107"/>
      <c r="H100" s="107"/>
      <c r="I100" s="107"/>
      <c r="J100" s="108"/>
    </row>
    <row r="101" spans="1:10" ht="36" customHeight="1" x14ac:dyDescent="0.25">
      <c r="A101" s="35" t="s">
        <v>111</v>
      </c>
      <c r="B101" s="140" t="s">
        <v>191</v>
      </c>
      <c r="C101" s="141"/>
      <c r="D101" s="141"/>
      <c r="E101" s="142"/>
      <c r="F101" s="106">
        <v>39096</v>
      </c>
      <c r="G101" s="107"/>
      <c r="H101" s="107"/>
      <c r="I101" s="107"/>
      <c r="J101" s="108"/>
    </row>
    <row r="102" spans="1:10" ht="36" customHeight="1" x14ac:dyDescent="0.25">
      <c r="A102" s="35" t="s">
        <v>111</v>
      </c>
      <c r="B102" s="103" t="s">
        <v>192</v>
      </c>
      <c r="C102" s="104"/>
      <c r="D102" s="104"/>
      <c r="E102" s="105"/>
      <c r="F102" s="106">
        <v>11160</v>
      </c>
      <c r="G102" s="107"/>
      <c r="H102" s="107"/>
      <c r="I102" s="107"/>
      <c r="J102" s="108"/>
    </row>
    <row r="103" spans="1:10" ht="36" customHeight="1" x14ac:dyDescent="0.25">
      <c r="A103" s="7"/>
      <c r="B103" s="103" t="s">
        <v>193</v>
      </c>
      <c r="C103" s="104"/>
      <c r="D103" s="104"/>
      <c r="E103" s="105"/>
      <c r="F103" s="106">
        <v>4320</v>
      </c>
      <c r="G103" s="107"/>
      <c r="H103" s="107"/>
      <c r="I103" s="107"/>
      <c r="J103" s="108"/>
    </row>
    <row r="104" spans="1:10" ht="36" customHeight="1" x14ac:dyDescent="0.25">
      <c r="A104" s="7"/>
      <c r="B104" s="103" t="s">
        <v>194</v>
      </c>
      <c r="C104" s="104"/>
      <c r="D104" s="104"/>
      <c r="E104" s="105"/>
      <c r="F104" s="106">
        <v>30060</v>
      </c>
      <c r="G104" s="107"/>
      <c r="H104" s="107"/>
      <c r="I104" s="107"/>
      <c r="J104" s="108"/>
    </row>
    <row r="105" spans="1:10" ht="36" customHeight="1" x14ac:dyDescent="0.25">
      <c r="A105" s="7"/>
      <c r="B105" s="103" t="s">
        <v>195</v>
      </c>
      <c r="C105" s="104"/>
      <c r="D105" s="104"/>
      <c r="E105" s="138"/>
      <c r="F105" s="106">
        <v>30060</v>
      </c>
      <c r="G105" s="107"/>
      <c r="H105" s="107"/>
      <c r="I105" s="107"/>
      <c r="J105" s="108"/>
    </row>
    <row r="106" spans="1:10" ht="36" customHeight="1" x14ac:dyDescent="0.25">
      <c r="A106" s="35" t="s">
        <v>113</v>
      </c>
      <c r="B106" s="103" t="s">
        <v>196</v>
      </c>
      <c r="C106" s="104"/>
      <c r="D106" s="104"/>
      <c r="E106" s="105"/>
      <c r="F106" s="106">
        <v>31680</v>
      </c>
      <c r="G106" s="107"/>
      <c r="H106" s="107"/>
      <c r="I106" s="107"/>
      <c r="J106" s="108"/>
    </row>
    <row r="107" spans="1:10" ht="36" customHeight="1" x14ac:dyDescent="0.25">
      <c r="A107" s="35" t="s">
        <v>113</v>
      </c>
      <c r="B107" s="103" t="s">
        <v>197</v>
      </c>
      <c r="C107" s="104"/>
      <c r="D107" s="104"/>
      <c r="E107" s="105"/>
      <c r="F107" s="106">
        <v>18720</v>
      </c>
      <c r="G107" s="107"/>
      <c r="H107" s="107"/>
      <c r="I107" s="107"/>
      <c r="J107" s="108"/>
    </row>
    <row r="108" spans="1:10" ht="36" customHeight="1" x14ac:dyDescent="0.25">
      <c r="A108" s="35" t="s">
        <v>113</v>
      </c>
      <c r="B108" s="103" t="s">
        <v>198</v>
      </c>
      <c r="C108" s="104"/>
      <c r="D108" s="104"/>
      <c r="E108" s="105"/>
      <c r="F108" s="106">
        <v>20880</v>
      </c>
      <c r="G108" s="107"/>
      <c r="H108" s="107"/>
      <c r="I108" s="107"/>
      <c r="J108" s="108"/>
    </row>
    <row r="109" spans="1:10" ht="36" customHeight="1" x14ac:dyDescent="0.25">
      <c r="A109" s="35" t="s">
        <v>113</v>
      </c>
      <c r="B109" s="103" t="s">
        <v>199</v>
      </c>
      <c r="C109" s="104"/>
      <c r="D109" s="104"/>
      <c r="E109" s="105"/>
      <c r="F109" s="106">
        <v>45360</v>
      </c>
      <c r="G109" s="107"/>
      <c r="H109" s="107"/>
      <c r="I109" s="107"/>
      <c r="J109" s="108"/>
    </row>
    <row r="110" spans="1:10" ht="36" customHeight="1" x14ac:dyDescent="0.25">
      <c r="A110" s="35" t="s">
        <v>113</v>
      </c>
      <c r="B110" s="132" t="s">
        <v>200</v>
      </c>
      <c r="C110" s="133"/>
      <c r="D110" s="133"/>
      <c r="E110" s="134"/>
      <c r="F110" s="135">
        <v>54432</v>
      </c>
      <c r="G110" s="136"/>
      <c r="H110" s="136"/>
      <c r="I110" s="136"/>
      <c r="J110" s="137"/>
    </row>
    <row r="111" spans="1:10" ht="36" customHeight="1" x14ac:dyDescent="0.25">
      <c r="A111" s="35" t="s">
        <v>113</v>
      </c>
      <c r="B111" s="103" t="s">
        <v>201</v>
      </c>
      <c r="C111" s="104"/>
      <c r="D111" s="104"/>
      <c r="E111" s="105"/>
      <c r="F111" s="106">
        <v>20880</v>
      </c>
      <c r="G111" s="107"/>
      <c r="H111" s="107"/>
      <c r="I111" s="107"/>
      <c r="J111" s="108"/>
    </row>
    <row r="112" spans="1:10" ht="36" customHeight="1" x14ac:dyDescent="0.25">
      <c r="A112" s="35" t="s">
        <v>113</v>
      </c>
      <c r="B112" s="103" t="s">
        <v>202</v>
      </c>
      <c r="C112" s="104"/>
      <c r="D112" s="104"/>
      <c r="E112" s="105"/>
      <c r="F112" s="106">
        <v>18000</v>
      </c>
      <c r="G112" s="107"/>
      <c r="H112" s="107"/>
      <c r="I112" s="107"/>
      <c r="J112" s="108"/>
    </row>
    <row r="113" spans="1:10" ht="36" customHeight="1" x14ac:dyDescent="0.25">
      <c r="A113" s="35" t="s">
        <v>113</v>
      </c>
      <c r="B113" s="140" t="s">
        <v>203</v>
      </c>
      <c r="C113" s="141"/>
      <c r="D113" s="141"/>
      <c r="E113" s="142"/>
      <c r="F113" s="247">
        <v>26640</v>
      </c>
      <c r="G113" s="309"/>
      <c r="H113" s="309"/>
      <c r="I113" s="309"/>
      <c r="J113" s="310"/>
    </row>
    <row r="114" spans="1:10" ht="36" customHeight="1" x14ac:dyDescent="0.25">
      <c r="A114" s="35" t="s">
        <v>113</v>
      </c>
      <c r="B114" s="140" t="s">
        <v>204</v>
      </c>
      <c r="C114" s="141"/>
      <c r="D114" s="141"/>
      <c r="E114" s="142"/>
      <c r="F114" s="247">
        <v>6480</v>
      </c>
      <c r="G114" s="309"/>
      <c r="H114" s="309"/>
      <c r="I114" s="309"/>
      <c r="J114" s="310"/>
    </row>
    <row r="115" spans="1:10" ht="36" customHeight="1" x14ac:dyDescent="0.25">
      <c r="A115" s="35" t="s">
        <v>113</v>
      </c>
      <c r="B115" s="103" t="s">
        <v>205</v>
      </c>
      <c r="C115" s="104"/>
      <c r="D115" s="104"/>
      <c r="E115" s="105"/>
      <c r="F115" s="106">
        <v>64800</v>
      </c>
      <c r="G115" s="107"/>
      <c r="H115" s="107"/>
      <c r="I115" s="107"/>
      <c r="J115" s="108"/>
    </row>
    <row r="116" spans="1:10" ht="36" customHeight="1" thickBot="1" x14ac:dyDescent="0.3">
      <c r="A116" s="35" t="s">
        <v>113</v>
      </c>
      <c r="B116" s="103" t="s">
        <v>206</v>
      </c>
      <c r="C116" s="104"/>
      <c r="D116" s="104"/>
      <c r="E116" s="105"/>
      <c r="F116" s="106">
        <v>18720</v>
      </c>
      <c r="G116" s="107"/>
      <c r="H116" s="107"/>
      <c r="I116" s="107"/>
      <c r="J116" s="108"/>
    </row>
    <row r="117" spans="1:10" ht="36" customHeight="1" thickBot="1" x14ac:dyDescent="0.3">
      <c r="A117" s="7"/>
      <c r="B117" s="38" t="s">
        <v>207</v>
      </c>
      <c r="C117" s="39"/>
      <c r="D117" s="39"/>
      <c r="E117" s="40"/>
      <c r="F117" s="277"/>
      <c r="G117" s="278"/>
      <c r="H117" s="278"/>
      <c r="I117" s="278"/>
      <c r="J117" s="279"/>
    </row>
    <row r="118" spans="1:10" ht="22.5" customHeight="1" thickBot="1" x14ac:dyDescent="0.3">
      <c r="A118" s="7" t="s">
        <v>111</v>
      </c>
      <c r="B118" s="190" t="s">
        <v>208</v>
      </c>
      <c r="C118" s="191"/>
      <c r="D118" s="191"/>
      <c r="E118" s="191"/>
      <c r="F118" s="191"/>
      <c r="G118" s="191"/>
      <c r="H118" s="191"/>
      <c r="I118" s="191"/>
      <c r="J118" s="192"/>
    </row>
    <row r="119" spans="1:10" ht="36" customHeight="1" x14ac:dyDescent="0.25">
      <c r="A119" s="7"/>
      <c r="B119" s="171" t="s">
        <v>209</v>
      </c>
      <c r="C119" s="193"/>
      <c r="D119" s="193"/>
      <c r="E119" s="194"/>
      <c r="F119" s="121">
        <v>60</v>
      </c>
      <c r="G119" s="122"/>
      <c r="H119" s="122"/>
      <c r="I119" s="122"/>
      <c r="J119" s="123"/>
    </row>
    <row r="120" spans="1:10" ht="36" customHeight="1" x14ac:dyDescent="0.25">
      <c r="A120" s="7"/>
      <c r="B120" s="103" t="s">
        <v>210</v>
      </c>
      <c r="C120" s="104"/>
      <c r="D120" s="104"/>
      <c r="E120" s="105"/>
      <c r="F120" s="106">
        <v>60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211</v>
      </c>
      <c r="C121" s="104"/>
      <c r="D121" s="104"/>
      <c r="E121" s="105"/>
      <c r="F121" s="106">
        <v>120</v>
      </c>
      <c r="G121" s="107"/>
      <c r="H121" s="107"/>
      <c r="I121" s="107"/>
      <c r="J121" s="108"/>
    </row>
    <row r="122" spans="1:10" ht="36" customHeight="1" thickBot="1" x14ac:dyDescent="0.3">
      <c r="A122" s="7"/>
      <c r="B122" s="112" t="s">
        <v>212</v>
      </c>
      <c r="C122" s="113"/>
      <c r="D122" s="113"/>
      <c r="E122" s="114"/>
      <c r="F122" s="277"/>
      <c r="G122" s="278"/>
      <c r="H122" s="278"/>
      <c r="I122" s="278"/>
      <c r="J122" s="279"/>
    </row>
    <row r="123" spans="1:10" ht="36" customHeight="1" x14ac:dyDescent="0.25">
      <c r="A123" s="35" t="s">
        <v>111</v>
      </c>
      <c r="B123" s="103" t="s">
        <v>213</v>
      </c>
      <c r="C123" s="104"/>
      <c r="D123" s="104"/>
      <c r="E123" s="105"/>
      <c r="F123" s="41">
        <f>H123*1.2</f>
        <v>27000</v>
      </c>
      <c r="G123" s="42">
        <f>H123*1.1</f>
        <v>24750.000000000004</v>
      </c>
      <c r="H123" s="42">
        <v>22500</v>
      </c>
      <c r="I123" s="42">
        <f>H123*0.75</f>
        <v>16875</v>
      </c>
      <c r="J123" s="43">
        <f>H123*0.5</f>
        <v>11250</v>
      </c>
    </row>
    <row r="124" spans="1:10" ht="36" customHeight="1" x14ac:dyDescent="0.25">
      <c r="A124" s="35" t="s">
        <v>111</v>
      </c>
      <c r="B124" s="103" t="s">
        <v>214</v>
      </c>
      <c r="C124" s="104"/>
      <c r="D124" s="104"/>
      <c r="E124" s="105"/>
      <c r="F124" s="106">
        <v>18900</v>
      </c>
      <c r="G124" s="107"/>
      <c r="H124" s="107"/>
      <c r="I124" s="107"/>
      <c r="J124" s="108"/>
    </row>
    <row r="125" spans="1:10" ht="36" customHeight="1" x14ac:dyDescent="0.25">
      <c r="A125" s="35" t="s">
        <v>111</v>
      </c>
      <c r="B125" s="103" t="s">
        <v>215</v>
      </c>
      <c r="C125" s="104"/>
      <c r="D125" s="104"/>
      <c r="E125" s="105"/>
      <c r="F125" s="106">
        <v>5400</v>
      </c>
      <c r="G125" s="107"/>
      <c r="H125" s="107"/>
      <c r="I125" s="107"/>
      <c r="J125" s="108"/>
    </row>
    <row r="126" spans="1:10" ht="36" customHeight="1" x14ac:dyDescent="0.25">
      <c r="A126" s="35" t="s">
        <v>113</v>
      </c>
      <c r="B126" s="103" t="s">
        <v>216</v>
      </c>
      <c r="C126" s="104"/>
      <c r="D126" s="104"/>
      <c r="E126" s="105"/>
      <c r="F126" s="41">
        <f>H126*1.2</f>
        <v>44928</v>
      </c>
      <c r="G126" s="42">
        <f>H126*1.1</f>
        <v>41184</v>
      </c>
      <c r="H126" s="42">
        <v>37440</v>
      </c>
      <c r="I126" s="42">
        <f>H126*0.75</f>
        <v>28080</v>
      </c>
      <c r="J126" s="43">
        <f>H126*0.5</f>
        <v>18720</v>
      </c>
    </row>
    <row r="127" spans="1:10" ht="36" customHeight="1" x14ac:dyDescent="0.25">
      <c r="A127" s="35" t="s">
        <v>113</v>
      </c>
      <c r="B127" s="103" t="s">
        <v>217</v>
      </c>
      <c r="C127" s="104"/>
      <c r="D127" s="104"/>
      <c r="E127" s="105"/>
      <c r="F127" s="106">
        <v>31680</v>
      </c>
      <c r="G127" s="107"/>
      <c r="H127" s="107"/>
      <c r="I127" s="107"/>
      <c r="J127" s="108"/>
    </row>
    <row r="128" spans="1:10" ht="36" customHeight="1" x14ac:dyDescent="0.25">
      <c r="A128" s="35" t="s">
        <v>113</v>
      </c>
      <c r="B128" s="103" t="s">
        <v>218</v>
      </c>
      <c r="C128" s="104"/>
      <c r="D128" s="104"/>
      <c r="E128" s="105"/>
      <c r="F128" s="106">
        <v>9360</v>
      </c>
      <c r="G128" s="107"/>
      <c r="H128" s="107"/>
      <c r="I128" s="107"/>
      <c r="J128" s="108"/>
    </row>
    <row r="129" spans="1:10" ht="36" customHeight="1" thickBot="1" x14ac:dyDescent="0.3">
      <c r="A129" s="7"/>
      <c r="B129" s="103" t="s">
        <v>219</v>
      </c>
      <c r="C129" s="104"/>
      <c r="D129" s="104"/>
      <c r="E129" s="105"/>
      <c r="F129" s="106">
        <v>22500</v>
      </c>
      <c r="G129" s="107"/>
      <c r="H129" s="107"/>
      <c r="I129" s="107"/>
      <c r="J129" s="108"/>
    </row>
    <row r="130" spans="1:10" ht="54" customHeight="1" thickBot="1" x14ac:dyDescent="0.3">
      <c r="B130" s="112" t="s">
        <v>220</v>
      </c>
      <c r="C130" s="113"/>
      <c r="D130" s="113"/>
      <c r="E130" s="114"/>
      <c r="F130" s="115"/>
      <c r="G130" s="116"/>
      <c r="H130" s="116"/>
      <c r="I130" s="116"/>
      <c r="J130" s="117"/>
    </row>
    <row r="131" spans="1:10" ht="36" customHeight="1" x14ac:dyDescent="0.25">
      <c r="B131" s="118" t="s">
        <v>221</v>
      </c>
      <c r="C131" s="119"/>
      <c r="D131" s="119"/>
      <c r="E131" s="120"/>
      <c r="F131" s="121">
        <v>29808</v>
      </c>
      <c r="G131" s="122"/>
      <c r="H131" s="122"/>
      <c r="I131" s="122"/>
      <c r="J131" s="123"/>
    </row>
    <row r="132" spans="1:10" ht="36" customHeight="1" x14ac:dyDescent="0.25">
      <c r="B132" s="103" t="s">
        <v>222</v>
      </c>
      <c r="C132" s="104"/>
      <c r="D132" s="104"/>
      <c r="E132" s="105"/>
      <c r="F132" s="106">
        <v>59616</v>
      </c>
      <c r="G132" s="107"/>
      <c r="H132" s="107"/>
      <c r="I132" s="107"/>
      <c r="J132" s="108"/>
    </row>
    <row r="133" spans="1:10" ht="36" customHeight="1" x14ac:dyDescent="0.25">
      <c r="B133" s="103" t="s">
        <v>223</v>
      </c>
      <c r="C133" s="104"/>
      <c r="D133" s="104"/>
      <c r="E133" s="105"/>
      <c r="F133" s="106">
        <v>74700</v>
      </c>
      <c r="G133" s="107"/>
      <c r="H133" s="107"/>
      <c r="I133" s="107"/>
      <c r="J133" s="108"/>
    </row>
    <row r="134" spans="1:10" ht="36" customHeight="1" x14ac:dyDescent="0.25">
      <c r="B134" s="103" t="s">
        <v>224</v>
      </c>
      <c r="C134" s="104"/>
      <c r="D134" s="104"/>
      <c r="E134" s="105"/>
      <c r="F134" s="106">
        <v>864</v>
      </c>
      <c r="G134" s="107"/>
      <c r="H134" s="107"/>
      <c r="I134" s="107"/>
      <c r="J134" s="108"/>
    </row>
    <row r="135" spans="1:10" ht="36" customHeight="1" x14ac:dyDescent="0.25">
      <c r="B135" s="103" t="s">
        <v>225</v>
      </c>
      <c r="C135" s="104"/>
      <c r="D135" s="104"/>
      <c r="E135" s="105"/>
      <c r="F135" s="106">
        <v>45000</v>
      </c>
      <c r="G135" s="107"/>
      <c r="H135" s="107"/>
      <c r="I135" s="107"/>
      <c r="J135" s="108"/>
    </row>
    <row r="136" spans="1:10" ht="36" customHeight="1" x14ac:dyDescent="0.25">
      <c r="B136" s="103" t="s">
        <v>226</v>
      </c>
      <c r="C136" s="104"/>
      <c r="D136" s="104"/>
      <c r="E136" s="105"/>
      <c r="F136" s="106">
        <v>89208</v>
      </c>
      <c r="G136" s="107"/>
      <c r="H136" s="107"/>
      <c r="I136" s="107"/>
      <c r="J136" s="108"/>
    </row>
    <row r="137" spans="1:10" ht="36" customHeight="1" x14ac:dyDescent="0.25">
      <c r="B137" s="103" t="s">
        <v>227</v>
      </c>
      <c r="C137" s="104"/>
      <c r="D137" s="104"/>
      <c r="E137" s="105"/>
      <c r="F137" s="106">
        <v>113580</v>
      </c>
      <c r="G137" s="107"/>
      <c r="H137" s="107"/>
      <c r="I137" s="107"/>
      <c r="J137" s="108"/>
    </row>
    <row r="138" spans="1:10" ht="36" customHeight="1" thickBot="1" x14ac:dyDescent="0.3">
      <c r="B138" s="109" t="s">
        <v>228</v>
      </c>
      <c r="C138" s="110"/>
      <c r="D138" s="110"/>
      <c r="E138" s="111"/>
      <c r="F138" s="94">
        <v>1728</v>
      </c>
      <c r="G138" s="95"/>
      <c r="H138" s="95"/>
      <c r="I138" s="95"/>
      <c r="J138" s="96"/>
    </row>
    <row r="139" spans="1:10" ht="36" customHeight="1" thickBot="1" x14ac:dyDescent="0.3">
      <c r="B139" s="304" t="s">
        <v>208</v>
      </c>
      <c r="C139" s="305"/>
      <c r="D139" s="305"/>
      <c r="E139" s="305"/>
      <c r="F139" s="305"/>
      <c r="G139" s="305"/>
      <c r="H139" s="305"/>
      <c r="I139" s="305"/>
      <c r="J139" s="306"/>
    </row>
    <row r="140" spans="1:10" ht="36" customHeight="1" thickBot="1" x14ac:dyDescent="0.3">
      <c r="B140" s="287" t="s">
        <v>229</v>
      </c>
      <c r="C140" s="288"/>
      <c r="D140" s="288"/>
      <c r="E140" s="289"/>
      <c r="F140" s="290">
        <v>90</v>
      </c>
      <c r="G140" s="291"/>
      <c r="H140" s="291"/>
      <c r="I140" s="291"/>
      <c r="J140" s="292"/>
    </row>
    <row r="141" spans="1:10" ht="24" thickBot="1" x14ac:dyDescent="0.3">
      <c r="B141" s="97"/>
      <c r="C141" s="98"/>
      <c r="D141" s="98"/>
      <c r="E141" s="99"/>
      <c r="F141" s="100"/>
      <c r="G141" s="101"/>
      <c r="H141" s="101"/>
      <c r="I141" s="101"/>
      <c r="J141" s="102"/>
    </row>
    <row r="142" spans="1:10" ht="18" customHeight="1" x14ac:dyDescent="0.25">
      <c r="A142" s="7"/>
      <c r="B142" s="27"/>
      <c r="C142" s="28"/>
      <c r="D142" s="28"/>
      <c r="E142" s="28"/>
      <c r="F142" s="29"/>
      <c r="G142" s="29"/>
      <c r="H142" s="29"/>
      <c r="I142" s="29"/>
      <c r="J142" s="29"/>
    </row>
    <row r="143" spans="1:10" s="30" customFormat="1" ht="67.5" customHeight="1" x14ac:dyDescent="0.25">
      <c r="A143" s="7"/>
      <c r="B143" s="85" t="s">
        <v>274</v>
      </c>
      <c r="C143" s="85"/>
      <c r="D143" s="85"/>
      <c r="E143" s="85"/>
      <c r="F143" s="85"/>
      <c r="G143" s="85"/>
      <c r="H143" s="85"/>
      <c r="I143" s="85"/>
      <c r="J143" s="85"/>
    </row>
    <row r="144" spans="1:10" s="30" customFormat="1" ht="40.5" customHeight="1" x14ac:dyDescent="0.25">
      <c r="A144" s="7"/>
      <c r="B144" s="85" t="s">
        <v>231</v>
      </c>
      <c r="C144" s="85"/>
      <c r="D144" s="85"/>
      <c r="E144" s="85"/>
      <c r="F144" s="85"/>
      <c r="G144" s="85"/>
      <c r="H144" s="85"/>
      <c r="I144" s="85"/>
      <c r="J144" s="85"/>
    </row>
    <row r="145" spans="1:10" s="31" customFormat="1" ht="27" customHeight="1" x14ac:dyDescent="0.25">
      <c r="A145" s="7" t="s">
        <v>113</v>
      </c>
      <c r="B145" s="86" t="s">
        <v>232</v>
      </c>
      <c r="C145" s="86"/>
      <c r="D145" s="86"/>
      <c r="E145" s="86"/>
      <c r="F145" s="86"/>
      <c r="G145" s="86"/>
      <c r="H145" s="86"/>
      <c r="I145" s="86"/>
      <c r="J145" s="86"/>
    </row>
    <row r="146" spans="1:10" s="32" customFormat="1" ht="40.5" customHeight="1" x14ac:dyDescent="0.25">
      <c r="A146" s="7"/>
      <c r="B146" s="87" t="s">
        <v>233</v>
      </c>
      <c r="C146" s="87"/>
      <c r="D146" s="87"/>
      <c r="E146" s="87"/>
      <c r="F146" s="87"/>
      <c r="G146" s="87"/>
      <c r="H146" s="87"/>
      <c r="I146" s="87"/>
      <c r="J146" s="87"/>
    </row>
    <row r="147" spans="1:10" ht="18" customHeight="1" x14ac:dyDescent="0.25">
      <c r="A147" s="7"/>
    </row>
  </sheetData>
  <sheetProtection selectLockedCells="1" selectUnlockedCells="1"/>
  <mergeCells count="27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0:E110"/>
    <mergeCell ref="F110:J110"/>
    <mergeCell ref="B111:E111"/>
    <mergeCell ref="F111:J111"/>
    <mergeCell ref="B112:E112"/>
    <mergeCell ref="F112:J112"/>
    <mergeCell ref="B107:E107"/>
    <mergeCell ref="F107:J107"/>
    <mergeCell ref="B108:E108"/>
    <mergeCell ref="F108:J108"/>
    <mergeCell ref="B109:E109"/>
    <mergeCell ref="F109:J109"/>
    <mergeCell ref="B116:E116"/>
    <mergeCell ref="F116:J116"/>
    <mergeCell ref="F117:J117"/>
    <mergeCell ref="B118:J118"/>
    <mergeCell ref="B119:E119"/>
    <mergeCell ref="F119:J119"/>
    <mergeCell ref="B113:E113"/>
    <mergeCell ref="F113:J113"/>
    <mergeCell ref="B114:E114"/>
    <mergeCell ref="F114:J114"/>
    <mergeCell ref="B115:E115"/>
    <mergeCell ref="F115:J115"/>
    <mergeCell ref="B123:E123"/>
    <mergeCell ref="B124:E124"/>
    <mergeCell ref="F124:J124"/>
    <mergeCell ref="B125:E125"/>
    <mergeCell ref="F125:J125"/>
    <mergeCell ref="B126:E126"/>
    <mergeCell ref="B120:E120"/>
    <mergeCell ref="F120:J120"/>
    <mergeCell ref="B121:E121"/>
    <mergeCell ref="F121:J121"/>
    <mergeCell ref="B122:E122"/>
    <mergeCell ref="F122:J122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44:J144"/>
    <mergeCell ref="B145:J145"/>
    <mergeCell ref="B146:J146"/>
    <mergeCell ref="B139:J139"/>
    <mergeCell ref="B140:E140"/>
    <mergeCell ref="F140:J140"/>
    <mergeCell ref="B141:E141"/>
    <mergeCell ref="F141:J141"/>
    <mergeCell ref="B143:J14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37"/>
  <sheetViews>
    <sheetView view="pageBreakPreview" zoomScale="65" zoomScaleNormal="60" zoomScaleSheetLayoutView="65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21" outlineLevelRow="1" x14ac:dyDescent="0.25"/>
  <cols>
    <col min="1" max="1" width="23.42578125" style="35" hidden="1" customWidth="1"/>
    <col min="2" max="2" width="30.7109375" style="33" customWidth="1"/>
    <col min="3" max="5" width="30.7109375" style="8" customWidth="1"/>
    <col min="6" max="9" width="24.7109375" style="34" customWidth="1"/>
    <col min="10" max="16384" width="9.140625" style="8"/>
  </cols>
  <sheetData>
    <row r="1" spans="1:9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</row>
    <row r="2" spans="1:9" s="11" customFormat="1" ht="54" customHeight="1" x14ac:dyDescent="0.25">
      <c r="A2" s="36"/>
      <c r="B2" s="10"/>
      <c r="C2" s="10"/>
      <c r="D2" s="10"/>
      <c r="E2" s="10"/>
      <c r="F2" s="174" t="s">
        <v>79</v>
      </c>
      <c r="G2" s="174"/>
      <c r="H2" s="174"/>
      <c r="I2" s="174"/>
    </row>
    <row r="3" spans="1:9" s="14" customFormat="1" ht="36" customHeight="1" x14ac:dyDescent="0.25">
      <c r="A3" s="35"/>
      <c r="B3" s="175" t="s">
        <v>102</v>
      </c>
      <c r="C3" s="175"/>
      <c r="D3" s="175"/>
      <c r="E3" s="175"/>
      <c r="F3" s="12">
        <v>6</v>
      </c>
      <c r="G3" s="13"/>
      <c r="H3" s="13"/>
      <c r="I3" s="13"/>
    </row>
    <row r="4" spans="1:9" s="14" customFormat="1" ht="36" customHeight="1" thickBot="1" x14ac:dyDescent="0.3">
      <c r="A4" s="35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</row>
    <row r="5" spans="1:9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7"/>
    </row>
    <row r="6" spans="1:9" ht="54" customHeight="1" thickBot="1" x14ac:dyDescent="0.3">
      <c r="B6" s="168" t="s">
        <v>105</v>
      </c>
      <c r="C6" s="169"/>
      <c r="D6" s="169"/>
      <c r="E6" s="170"/>
      <c r="F6" s="229"/>
      <c r="G6" s="230"/>
      <c r="H6" s="230"/>
      <c r="I6" s="231"/>
    </row>
    <row r="7" spans="1:9" ht="24" thickBot="1" x14ac:dyDescent="0.3">
      <c r="B7" s="97"/>
      <c r="C7" s="98"/>
      <c r="D7" s="98"/>
      <c r="E7" s="99"/>
      <c r="F7" s="100"/>
      <c r="G7" s="101"/>
      <c r="H7" s="101"/>
      <c r="I7" s="102"/>
    </row>
    <row r="8" spans="1:9" ht="36" customHeight="1" x14ac:dyDescent="0.25">
      <c r="A8" s="35" t="s">
        <v>111</v>
      </c>
      <c r="B8" s="187" t="s">
        <v>255</v>
      </c>
      <c r="C8" s="269"/>
      <c r="D8" s="269"/>
      <c r="E8" s="270"/>
      <c r="F8" s="280">
        <v>16272</v>
      </c>
      <c r="G8" s="281"/>
      <c r="H8" s="281"/>
      <c r="I8" s="282"/>
    </row>
    <row r="9" spans="1:9" ht="36" customHeight="1" thickBot="1" x14ac:dyDescent="0.3">
      <c r="A9" s="35" t="s">
        <v>113</v>
      </c>
      <c r="B9" s="171" t="s">
        <v>256</v>
      </c>
      <c r="C9" s="172"/>
      <c r="D9" s="172"/>
      <c r="E9" s="120"/>
      <c r="F9" s="125">
        <v>22824</v>
      </c>
      <c r="G9" s="107"/>
      <c r="H9" s="107"/>
      <c r="I9" s="108"/>
    </row>
    <row r="10" spans="1:9" ht="36" customHeight="1" thickBot="1" x14ac:dyDescent="0.3">
      <c r="B10" s="97"/>
      <c r="C10" s="98"/>
      <c r="D10" s="98"/>
      <c r="E10" s="99"/>
      <c r="F10" s="100"/>
      <c r="G10" s="101"/>
      <c r="H10" s="101"/>
      <c r="I10" s="102"/>
    </row>
    <row r="11" spans="1:9" ht="36" customHeight="1" x14ac:dyDescent="0.25">
      <c r="A11" s="7" t="s">
        <v>111</v>
      </c>
      <c r="B11" s="187" t="s">
        <v>257</v>
      </c>
      <c r="C11" s="269"/>
      <c r="D11" s="269"/>
      <c r="E11" s="270"/>
      <c r="F11" s="280">
        <v>17424</v>
      </c>
      <c r="G11" s="281"/>
      <c r="H11" s="281"/>
      <c r="I11" s="282"/>
    </row>
    <row r="12" spans="1:9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25">
        <v>24408</v>
      </c>
      <c r="G12" s="107"/>
      <c r="H12" s="107"/>
      <c r="I12" s="108"/>
    </row>
    <row r="13" spans="1:9" ht="24" thickBot="1" x14ac:dyDescent="0.3">
      <c r="B13" s="97"/>
      <c r="C13" s="160"/>
      <c r="D13" s="160"/>
      <c r="E13" s="161"/>
      <c r="F13" s="100"/>
      <c r="G13" s="101"/>
      <c r="H13" s="101"/>
      <c r="I13" s="102"/>
    </row>
    <row r="14" spans="1:9" ht="36" customHeight="1" x14ac:dyDescent="0.25">
      <c r="A14" s="35" t="s">
        <v>111</v>
      </c>
      <c r="B14" s="187" t="s">
        <v>115</v>
      </c>
      <c r="C14" s="188"/>
      <c r="D14" s="188"/>
      <c r="E14" s="189"/>
      <c r="F14" s="280">
        <v>1080</v>
      </c>
      <c r="G14" s="281"/>
      <c r="H14" s="281"/>
      <c r="I14" s="282"/>
    </row>
    <row r="15" spans="1:9" ht="36" customHeight="1" thickBot="1" x14ac:dyDescent="0.3">
      <c r="A15" s="35" t="s">
        <v>113</v>
      </c>
      <c r="B15" s="241" t="s">
        <v>116</v>
      </c>
      <c r="C15" s="242"/>
      <c r="D15" s="242"/>
      <c r="E15" s="243"/>
      <c r="F15" s="283">
        <v>2160</v>
      </c>
      <c r="G15" s="185"/>
      <c r="H15" s="185"/>
      <c r="I15" s="186"/>
    </row>
    <row r="16" spans="1:9" ht="24" thickBot="1" x14ac:dyDescent="0.3">
      <c r="B16" s="97"/>
      <c r="C16" s="160"/>
      <c r="D16" s="160"/>
      <c r="E16" s="161"/>
      <c r="F16" s="100"/>
      <c r="G16" s="101"/>
      <c r="H16" s="101"/>
      <c r="I16" s="102"/>
    </row>
    <row r="17" spans="1:9" ht="36" customHeight="1" x14ac:dyDescent="0.25">
      <c r="A17" s="35" t="s">
        <v>111</v>
      </c>
      <c r="B17" s="140" t="s">
        <v>259</v>
      </c>
      <c r="C17" s="138"/>
      <c r="D17" s="138"/>
      <c r="E17" s="105"/>
      <c r="F17" s="250">
        <v>360</v>
      </c>
      <c r="G17" s="281"/>
      <c r="H17" s="281"/>
      <c r="I17" s="282"/>
    </row>
    <row r="18" spans="1:9" ht="36" customHeight="1" thickBot="1" x14ac:dyDescent="0.3">
      <c r="A18" s="35" t="s">
        <v>113</v>
      </c>
      <c r="B18" s="140" t="s">
        <v>260</v>
      </c>
      <c r="C18" s="138"/>
      <c r="D18" s="138"/>
      <c r="E18" s="105"/>
      <c r="F18" s="106">
        <v>504</v>
      </c>
      <c r="G18" s="107"/>
      <c r="H18" s="107"/>
      <c r="I18" s="108"/>
    </row>
    <row r="19" spans="1:9" ht="24" thickBot="1" x14ac:dyDescent="0.3">
      <c r="B19" s="97"/>
      <c r="C19" s="98"/>
      <c r="D19" s="98"/>
      <c r="E19" s="99"/>
      <c r="F19" s="100"/>
      <c r="G19" s="101"/>
      <c r="H19" s="101"/>
      <c r="I19" s="102"/>
    </row>
    <row r="20" spans="1:9" ht="36" customHeight="1" thickBot="1" x14ac:dyDescent="0.3">
      <c r="B20" s="162" t="s">
        <v>119</v>
      </c>
      <c r="C20" s="163"/>
      <c r="D20" s="163"/>
      <c r="E20" s="164"/>
      <c r="F20" s="165" t="str">
        <f>"Цена от "&amp;MIN(F21:F40)&amp;" до "&amp;MAX(F21:F40)</f>
        <v>Цена от 720 до 14400</v>
      </c>
      <c r="G20" s="166"/>
      <c r="H20" s="166"/>
      <c r="I20" s="167"/>
    </row>
    <row r="21" spans="1:9" ht="36" customHeight="1" outlineLevel="1" x14ac:dyDescent="0.25">
      <c r="B21" s="140" t="s">
        <v>120</v>
      </c>
      <c r="C21" s="138"/>
      <c r="D21" s="138"/>
      <c r="E21" s="105"/>
      <c r="F21" s="106">
        <v>720</v>
      </c>
      <c r="G21" s="107"/>
      <c r="H21" s="107"/>
      <c r="I21" s="108"/>
    </row>
    <row r="22" spans="1:9" ht="36" customHeight="1" outlineLevel="1" x14ac:dyDescent="0.25">
      <c r="B22" s="140" t="s">
        <v>121</v>
      </c>
      <c r="C22" s="138"/>
      <c r="D22" s="138"/>
      <c r="E22" s="105"/>
      <c r="F22" s="106">
        <v>1440</v>
      </c>
      <c r="G22" s="107"/>
      <c r="H22" s="107"/>
      <c r="I22" s="108"/>
    </row>
    <row r="23" spans="1:9" ht="36" customHeight="1" outlineLevel="1" x14ac:dyDescent="0.25">
      <c r="B23" s="140" t="s">
        <v>122</v>
      </c>
      <c r="C23" s="138"/>
      <c r="D23" s="138"/>
      <c r="E23" s="105"/>
      <c r="F23" s="106">
        <v>2160</v>
      </c>
      <c r="G23" s="107"/>
      <c r="H23" s="107"/>
      <c r="I23" s="108"/>
    </row>
    <row r="24" spans="1:9" ht="36" customHeight="1" outlineLevel="1" x14ac:dyDescent="0.25">
      <c r="B24" s="140" t="s">
        <v>123</v>
      </c>
      <c r="C24" s="138"/>
      <c r="D24" s="138"/>
      <c r="E24" s="105"/>
      <c r="F24" s="106">
        <v>2880</v>
      </c>
      <c r="G24" s="107"/>
      <c r="H24" s="107"/>
      <c r="I24" s="108"/>
    </row>
    <row r="25" spans="1:9" ht="36" customHeight="1" outlineLevel="1" x14ac:dyDescent="0.25">
      <c r="B25" s="140" t="s">
        <v>124</v>
      </c>
      <c r="C25" s="138"/>
      <c r="D25" s="138"/>
      <c r="E25" s="105"/>
      <c r="F25" s="106">
        <v>3600</v>
      </c>
      <c r="G25" s="107"/>
      <c r="H25" s="107"/>
      <c r="I25" s="108"/>
    </row>
    <row r="26" spans="1:9" ht="36" customHeight="1" outlineLevel="1" x14ac:dyDescent="0.25">
      <c r="B26" s="140" t="s">
        <v>125</v>
      </c>
      <c r="C26" s="138"/>
      <c r="D26" s="138"/>
      <c r="E26" s="105"/>
      <c r="F26" s="106">
        <v>4320</v>
      </c>
      <c r="G26" s="107"/>
      <c r="H26" s="107"/>
      <c r="I26" s="108"/>
    </row>
    <row r="27" spans="1:9" ht="36" customHeight="1" outlineLevel="1" x14ac:dyDescent="0.25">
      <c r="B27" s="140" t="s">
        <v>126</v>
      </c>
      <c r="C27" s="138"/>
      <c r="D27" s="138"/>
      <c r="E27" s="105"/>
      <c r="F27" s="106">
        <v>5040</v>
      </c>
      <c r="G27" s="107"/>
      <c r="H27" s="107"/>
      <c r="I27" s="108"/>
    </row>
    <row r="28" spans="1:9" ht="36" customHeight="1" outlineLevel="1" x14ac:dyDescent="0.25">
      <c r="B28" s="140" t="s">
        <v>127</v>
      </c>
      <c r="C28" s="138"/>
      <c r="D28" s="138"/>
      <c r="E28" s="105"/>
      <c r="F28" s="106">
        <v>5760</v>
      </c>
      <c r="G28" s="107"/>
      <c r="H28" s="107"/>
      <c r="I28" s="108"/>
    </row>
    <row r="29" spans="1:9" ht="36" customHeight="1" outlineLevel="1" x14ac:dyDescent="0.25">
      <c r="B29" s="140" t="s">
        <v>128</v>
      </c>
      <c r="C29" s="138"/>
      <c r="D29" s="138"/>
      <c r="E29" s="105"/>
      <c r="F29" s="106">
        <v>6480</v>
      </c>
      <c r="G29" s="107"/>
      <c r="H29" s="107"/>
      <c r="I29" s="108"/>
    </row>
    <row r="30" spans="1:9" ht="36" customHeight="1" outlineLevel="1" x14ac:dyDescent="0.25">
      <c r="B30" s="140" t="s">
        <v>129</v>
      </c>
      <c r="C30" s="138"/>
      <c r="D30" s="138"/>
      <c r="E30" s="105"/>
      <c r="F30" s="106">
        <v>7200</v>
      </c>
      <c r="G30" s="107"/>
      <c r="H30" s="107"/>
      <c r="I30" s="108"/>
    </row>
    <row r="31" spans="1:9" ht="36" customHeight="1" outlineLevel="1" x14ac:dyDescent="0.25">
      <c r="B31" s="140" t="s">
        <v>130</v>
      </c>
      <c r="C31" s="138"/>
      <c r="D31" s="138"/>
      <c r="E31" s="105"/>
      <c r="F31" s="106">
        <v>7920</v>
      </c>
      <c r="G31" s="107"/>
      <c r="H31" s="107"/>
      <c r="I31" s="108"/>
    </row>
    <row r="32" spans="1:9" ht="36" customHeight="1" outlineLevel="1" x14ac:dyDescent="0.25">
      <c r="B32" s="140" t="s">
        <v>131</v>
      </c>
      <c r="C32" s="138"/>
      <c r="D32" s="138"/>
      <c r="E32" s="105"/>
      <c r="F32" s="106">
        <v>8640</v>
      </c>
      <c r="G32" s="107"/>
      <c r="H32" s="107"/>
      <c r="I32" s="108"/>
    </row>
    <row r="33" spans="2:9" ht="36" customHeight="1" outlineLevel="1" x14ac:dyDescent="0.25">
      <c r="B33" s="140" t="s">
        <v>132</v>
      </c>
      <c r="C33" s="138"/>
      <c r="D33" s="138"/>
      <c r="E33" s="105"/>
      <c r="F33" s="106">
        <v>9360</v>
      </c>
      <c r="G33" s="107"/>
      <c r="H33" s="107"/>
      <c r="I33" s="108"/>
    </row>
    <row r="34" spans="2:9" ht="36" customHeight="1" outlineLevel="1" x14ac:dyDescent="0.25">
      <c r="B34" s="140" t="s">
        <v>133</v>
      </c>
      <c r="C34" s="138"/>
      <c r="D34" s="138"/>
      <c r="E34" s="105"/>
      <c r="F34" s="106">
        <v>10080</v>
      </c>
      <c r="G34" s="107"/>
      <c r="H34" s="107"/>
      <c r="I34" s="108"/>
    </row>
    <row r="35" spans="2:9" ht="36" customHeight="1" outlineLevel="1" x14ac:dyDescent="0.25">
      <c r="B35" s="140" t="s">
        <v>134</v>
      </c>
      <c r="C35" s="138"/>
      <c r="D35" s="138"/>
      <c r="E35" s="105"/>
      <c r="F35" s="106">
        <v>10800</v>
      </c>
      <c r="G35" s="107"/>
      <c r="H35" s="107"/>
      <c r="I35" s="108"/>
    </row>
    <row r="36" spans="2:9" ht="36" customHeight="1" outlineLevel="1" x14ac:dyDescent="0.25">
      <c r="B36" s="140" t="s">
        <v>135</v>
      </c>
      <c r="C36" s="138"/>
      <c r="D36" s="138"/>
      <c r="E36" s="105"/>
      <c r="F36" s="106">
        <v>11520</v>
      </c>
      <c r="G36" s="107"/>
      <c r="H36" s="107"/>
      <c r="I36" s="108"/>
    </row>
    <row r="37" spans="2:9" ht="36" customHeight="1" outlineLevel="1" x14ac:dyDescent="0.25">
      <c r="B37" s="140" t="s">
        <v>136</v>
      </c>
      <c r="C37" s="138"/>
      <c r="D37" s="138"/>
      <c r="E37" s="105"/>
      <c r="F37" s="106">
        <v>12240</v>
      </c>
      <c r="G37" s="107"/>
      <c r="H37" s="107"/>
      <c r="I37" s="108"/>
    </row>
    <row r="38" spans="2:9" ht="36" customHeight="1" outlineLevel="1" x14ac:dyDescent="0.25">
      <c r="B38" s="140" t="s">
        <v>137</v>
      </c>
      <c r="C38" s="138"/>
      <c r="D38" s="138"/>
      <c r="E38" s="105"/>
      <c r="F38" s="106">
        <v>12960</v>
      </c>
      <c r="G38" s="107"/>
      <c r="H38" s="107"/>
      <c r="I38" s="108"/>
    </row>
    <row r="39" spans="2:9" ht="36" customHeight="1" outlineLevel="1" x14ac:dyDescent="0.25">
      <c r="B39" s="140" t="s">
        <v>138</v>
      </c>
      <c r="C39" s="138"/>
      <c r="D39" s="138"/>
      <c r="E39" s="105"/>
      <c r="F39" s="106">
        <v>13680</v>
      </c>
      <c r="G39" s="107"/>
      <c r="H39" s="107"/>
      <c r="I39" s="108"/>
    </row>
    <row r="40" spans="2:9" ht="36" customHeight="1" outlineLevel="1" thickBot="1" x14ac:dyDescent="0.3">
      <c r="B40" s="140" t="s">
        <v>139</v>
      </c>
      <c r="C40" s="138"/>
      <c r="D40" s="138"/>
      <c r="E40" s="105"/>
      <c r="F40" s="106">
        <v>14400</v>
      </c>
      <c r="G40" s="107"/>
      <c r="H40" s="107"/>
      <c r="I40" s="108"/>
    </row>
    <row r="41" spans="2:9" ht="36" customHeight="1" thickBot="1" x14ac:dyDescent="0.3"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720 до 15480</v>
      </c>
      <c r="G41" s="153"/>
      <c r="H41" s="153"/>
      <c r="I41" s="154"/>
    </row>
    <row r="42" spans="2:9" ht="36" customHeight="1" outlineLevel="1" x14ac:dyDescent="0.25">
      <c r="B42" s="129" t="s">
        <v>141</v>
      </c>
      <c r="C42" s="155"/>
      <c r="D42" s="155"/>
      <c r="E42" s="156"/>
      <c r="F42" s="157">
        <v>720</v>
      </c>
      <c r="G42" s="158"/>
      <c r="H42" s="158"/>
      <c r="I42" s="159"/>
    </row>
    <row r="43" spans="2:9" ht="36" customHeight="1" outlineLevel="1" x14ac:dyDescent="0.25">
      <c r="B43" s="140" t="s">
        <v>142</v>
      </c>
      <c r="C43" s="138"/>
      <c r="D43" s="138"/>
      <c r="E43" s="105"/>
      <c r="F43" s="106">
        <v>1440</v>
      </c>
      <c r="G43" s="107"/>
      <c r="H43" s="107"/>
      <c r="I43" s="108"/>
    </row>
    <row r="44" spans="2:9" ht="36" customHeight="1" outlineLevel="1" x14ac:dyDescent="0.25">
      <c r="B44" s="140" t="s">
        <v>143</v>
      </c>
      <c r="C44" s="138"/>
      <c r="D44" s="138"/>
      <c r="E44" s="105"/>
      <c r="F44" s="106">
        <v>1800</v>
      </c>
      <c r="G44" s="107"/>
      <c r="H44" s="107"/>
      <c r="I44" s="108"/>
    </row>
    <row r="45" spans="2:9" ht="36" customHeight="1" outlineLevel="1" x14ac:dyDescent="0.25">
      <c r="B45" s="140" t="s">
        <v>144</v>
      </c>
      <c r="C45" s="138"/>
      <c r="D45" s="138"/>
      <c r="E45" s="105"/>
      <c r="F45" s="106">
        <v>2520</v>
      </c>
      <c r="G45" s="107"/>
      <c r="H45" s="107"/>
      <c r="I45" s="108"/>
    </row>
    <row r="46" spans="2:9" ht="36" customHeight="1" outlineLevel="1" x14ac:dyDescent="0.25">
      <c r="B46" s="140" t="s">
        <v>145</v>
      </c>
      <c r="C46" s="138"/>
      <c r="D46" s="138"/>
      <c r="E46" s="105"/>
      <c r="F46" s="106">
        <v>3240</v>
      </c>
      <c r="G46" s="107"/>
      <c r="H46" s="107"/>
      <c r="I46" s="108"/>
    </row>
    <row r="47" spans="2:9" ht="36" customHeight="1" outlineLevel="1" x14ac:dyDescent="0.25">
      <c r="B47" s="140" t="s">
        <v>146</v>
      </c>
      <c r="C47" s="138"/>
      <c r="D47" s="138"/>
      <c r="E47" s="105"/>
      <c r="F47" s="106">
        <v>3960</v>
      </c>
      <c r="G47" s="107"/>
      <c r="H47" s="107"/>
      <c r="I47" s="108"/>
    </row>
    <row r="48" spans="2:9" ht="36" customHeight="1" outlineLevel="1" x14ac:dyDescent="0.25">
      <c r="B48" s="140" t="s">
        <v>147</v>
      </c>
      <c r="C48" s="138"/>
      <c r="D48" s="138"/>
      <c r="E48" s="105"/>
      <c r="F48" s="106">
        <v>4680</v>
      </c>
      <c r="G48" s="107"/>
      <c r="H48" s="107"/>
      <c r="I48" s="108"/>
    </row>
    <row r="49" spans="2:9" ht="36" customHeight="1" outlineLevel="1" x14ac:dyDescent="0.25">
      <c r="B49" s="140" t="s">
        <v>148</v>
      </c>
      <c r="C49" s="138"/>
      <c r="D49" s="138"/>
      <c r="E49" s="105"/>
      <c r="F49" s="106">
        <v>5400</v>
      </c>
      <c r="G49" s="107"/>
      <c r="H49" s="107"/>
      <c r="I49" s="108"/>
    </row>
    <row r="50" spans="2:9" ht="36" customHeight="1" outlineLevel="1" x14ac:dyDescent="0.25">
      <c r="B50" s="140" t="s">
        <v>149</v>
      </c>
      <c r="C50" s="138"/>
      <c r="D50" s="138"/>
      <c r="E50" s="105"/>
      <c r="F50" s="106">
        <v>6120</v>
      </c>
      <c r="G50" s="107"/>
      <c r="H50" s="107"/>
      <c r="I50" s="108"/>
    </row>
    <row r="51" spans="2:9" ht="36" customHeight="1" outlineLevel="1" x14ac:dyDescent="0.25">
      <c r="B51" s="140" t="s">
        <v>150</v>
      </c>
      <c r="C51" s="138"/>
      <c r="D51" s="138"/>
      <c r="E51" s="105"/>
      <c r="F51" s="106">
        <v>6840</v>
      </c>
      <c r="G51" s="107"/>
      <c r="H51" s="107"/>
      <c r="I51" s="108"/>
    </row>
    <row r="52" spans="2:9" ht="36" customHeight="1" outlineLevel="1" x14ac:dyDescent="0.25">
      <c r="B52" s="140" t="s">
        <v>151</v>
      </c>
      <c r="C52" s="138"/>
      <c r="D52" s="138"/>
      <c r="E52" s="105"/>
      <c r="F52" s="106">
        <v>7560</v>
      </c>
      <c r="G52" s="107"/>
      <c r="H52" s="107"/>
      <c r="I52" s="108"/>
    </row>
    <row r="53" spans="2:9" ht="36" customHeight="1" outlineLevel="1" x14ac:dyDescent="0.25">
      <c r="B53" s="140" t="s">
        <v>152</v>
      </c>
      <c r="C53" s="138"/>
      <c r="D53" s="138"/>
      <c r="E53" s="105"/>
      <c r="F53" s="106">
        <v>8280</v>
      </c>
      <c r="G53" s="107"/>
      <c r="H53" s="107"/>
      <c r="I53" s="108"/>
    </row>
    <row r="54" spans="2:9" ht="36" customHeight="1" outlineLevel="1" x14ac:dyDescent="0.25">
      <c r="B54" s="140" t="s">
        <v>153</v>
      </c>
      <c r="C54" s="138"/>
      <c r="D54" s="138"/>
      <c r="E54" s="105"/>
      <c r="F54" s="106">
        <v>9000</v>
      </c>
      <c r="G54" s="107"/>
      <c r="H54" s="107"/>
      <c r="I54" s="108"/>
    </row>
    <row r="55" spans="2:9" ht="36" customHeight="1" outlineLevel="1" x14ac:dyDescent="0.25">
      <c r="B55" s="140" t="s">
        <v>154</v>
      </c>
      <c r="C55" s="138"/>
      <c r="D55" s="138"/>
      <c r="E55" s="105"/>
      <c r="F55" s="106">
        <v>9720</v>
      </c>
      <c r="G55" s="107"/>
      <c r="H55" s="107"/>
      <c r="I55" s="108"/>
    </row>
    <row r="56" spans="2:9" ht="36" customHeight="1" outlineLevel="1" x14ac:dyDescent="0.25">
      <c r="B56" s="140" t="s">
        <v>155</v>
      </c>
      <c r="C56" s="138"/>
      <c r="D56" s="138"/>
      <c r="E56" s="105"/>
      <c r="F56" s="106">
        <v>10440</v>
      </c>
      <c r="G56" s="107"/>
      <c r="H56" s="107"/>
      <c r="I56" s="108"/>
    </row>
    <row r="57" spans="2:9" ht="36" customHeight="1" outlineLevel="1" x14ac:dyDescent="0.25">
      <c r="B57" s="140" t="s">
        <v>156</v>
      </c>
      <c r="C57" s="138"/>
      <c r="D57" s="138"/>
      <c r="E57" s="105"/>
      <c r="F57" s="106">
        <v>11160</v>
      </c>
      <c r="G57" s="107"/>
      <c r="H57" s="107"/>
      <c r="I57" s="108"/>
    </row>
    <row r="58" spans="2:9" ht="36" customHeight="1" outlineLevel="1" x14ac:dyDescent="0.25">
      <c r="B58" s="140" t="s">
        <v>157</v>
      </c>
      <c r="C58" s="138"/>
      <c r="D58" s="138"/>
      <c r="E58" s="105"/>
      <c r="F58" s="106">
        <v>11880</v>
      </c>
      <c r="G58" s="107"/>
      <c r="H58" s="107"/>
      <c r="I58" s="108"/>
    </row>
    <row r="59" spans="2:9" ht="36" customHeight="1" outlineLevel="1" x14ac:dyDescent="0.25">
      <c r="B59" s="140" t="s">
        <v>158</v>
      </c>
      <c r="C59" s="138"/>
      <c r="D59" s="138"/>
      <c r="E59" s="105"/>
      <c r="F59" s="106">
        <v>12600</v>
      </c>
      <c r="G59" s="107"/>
      <c r="H59" s="107"/>
      <c r="I59" s="108"/>
    </row>
    <row r="60" spans="2:9" ht="36" customHeight="1" outlineLevel="1" x14ac:dyDescent="0.25">
      <c r="B60" s="140" t="s">
        <v>159</v>
      </c>
      <c r="C60" s="138"/>
      <c r="D60" s="138"/>
      <c r="E60" s="105"/>
      <c r="F60" s="106">
        <v>13320</v>
      </c>
      <c r="G60" s="107"/>
      <c r="H60" s="107"/>
      <c r="I60" s="108"/>
    </row>
    <row r="61" spans="2:9" ht="36" customHeight="1" outlineLevel="1" x14ac:dyDescent="0.25">
      <c r="B61" s="140" t="s">
        <v>160</v>
      </c>
      <c r="C61" s="138"/>
      <c r="D61" s="138"/>
      <c r="E61" s="105"/>
      <c r="F61" s="106">
        <v>14040</v>
      </c>
      <c r="G61" s="107"/>
      <c r="H61" s="107"/>
      <c r="I61" s="108"/>
    </row>
    <row r="62" spans="2:9" ht="36" customHeight="1" outlineLevel="1" x14ac:dyDescent="0.25">
      <c r="B62" s="140" t="s">
        <v>161</v>
      </c>
      <c r="C62" s="138"/>
      <c r="D62" s="138"/>
      <c r="E62" s="105"/>
      <c r="F62" s="106">
        <v>14760</v>
      </c>
      <c r="G62" s="107"/>
      <c r="H62" s="107"/>
      <c r="I62" s="108"/>
    </row>
    <row r="63" spans="2:9" ht="36" customHeight="1" outlineLevel="1" thickBot="1" x14ac:dyDescent="0.3">
      <c r="B63" s="140" t="s">
        <v>162</v>
      </c>
      <c r="C63" s="138"/>
      <c r="D63" s="138"/>
      <c r="E63" s="105"/>
      <c r="F63" s="106">
        <v>15480</v>
      </c>
      <c r="G63" s="107"/>
      <c r="H63" s="107"/>
      <c r="I63" s="108"/>
    </row>
    <row r="64" spans="2:9" ht="36" customHeight="1" thickBot="1" x14ac:dyDescent="0.3"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360 до 3888</v>
      </c>
      <c r="G64" s="153"/>
      <c r="H64" s="153"/>
      <c r="I64" s="154"/>
    </row>
    <row r="65" spans="2:9" ht="36" customHeight="1" x14ac:dyDescent="0.25">
      <c r="B65" s="103" t="s">
        <v>164</v>
      </c>
      <c r="C65" s="104"/>
      <c r="D65" s="104"/>
      <c r="E65" s="105"/>
      <c r="F65" s="106">
        <v>1152</v>
      </c>
      <c r="G65" s="107"/>
      <c r="H65" s="107"/>
      <c r="I65" s="108"/>
    </row>
    <row r="66" spans="2:9" ht="36" customHeight="1" x14ac:dyDescent="0.25">
      <c r="B66" s="103" t="s">
        <v>165</v>
      </c>
      <c r="C66" s="104"/>
      <c r="D66" s="104"/>
      <c r="E66" s="105"/>
      <c r="F66" s="106">
        <v>1800</v>
      </c>
      <c r="G66" s="107"/>
      <c r="H66" s="107"/>
      <c r="I66" s="108"/>
    </row>
    <row r="67" spans="2:9" ht="36" customHeight="1" x14ac:dyDescent="0.25">
      <c r="B67" s="103" t="s">
        <v>237</v>
      </c>
      <c r="C67" s="104"/>
      <c r="D67" s="104"/>
      <c r="E67" s="105"/>
      <c r="F67" s="106">
        <v>360</v>
      </c>
      <c r="G67" s="107"/>
      <c r="H67" s="107"/>
      <c r="I67" s="108"/>
    </row>
    <row r="68" spans="2:9" ht="36" customHeight="1" x14ac:dyDescent="0.25">
      <c r="B68" s="103" t="s">
        <v>167</v>
      </c>
      <c r="C68" s="104"/>
      <c r="D68" s="104"/>
      <c r="E68" s="105"/>
      <c r="F68" s="106">
        <v>3888</v>
      </c>
      <c r="G68" s="107"/>
      <c r="H68" s="107"/>
      <c r="I68" s="108"/>
    </row>
    <row r="69" spans="2:9" ht="36" customHeight="1" x14ac:dyDescent="0.25">
      <c r="B69" s="103" t="s">
        <v>168</v>
      </c>
      <c r="C69" s="104"/>
      <c r="D69" s="104"/>
      <c r="E69" s="105"/>
      <c r="F69" s="106">
        <v>1080</v>
      </c>
      <c r="G69" s="107"/>
      <c r="H69" s="107"/>
      <c r="I69" s="108"/>
    </row>
    <row r="70" spans="2:9" ht="36" customHeight="1" x14ac:dyDescent="0.25">
      <c r="B70" s="103" t="s">
        <v>169</v>
      </c>
      <c r="C70" s="104"/>
      <c r="D70" s="104"/>
      <c r="E70" s="105"/>
      <c r="F70" s="106">
        <v>3564</v>
      </c>
      <c r="G70" s="107"/>
      <c r="H70" s="107"/>
      <c r="I70" s="108"/>
    </row>
    <row r="71" spans="2:9" ht="36" customHeight="1" x14ac:dyDescent="0.25">
      <c r="B71" s="103" t="s">
        <v>170</v>
      </c>
      <c r="C71" s="104"/>
      <c r="D71" s="104"/>
      <c r="E71" s="105"/>
      <c r="F71" s="106">
        <v>360</v>
      </c>
      <c r="G71" s="107"/>
      <c r="H71" s="107"/>
      <c r="I71" s="108"/>
    </row>
    <row r="72" spans="2:9" ht="36" customHeight="1" x14ac:dyDescent="0.25">
      <c r="B72" s="103" t="s">
        <v>171</v>
      </c>
      <c r="C72" s="104"/>
      <c r="D72" s="104"/>
      <c r="E72" s="105"/>
      <c r="F72" s="106">
        <v>360</v>
      </c>
      <c r="G72" s="107"/>
      <c r="H72" s="107"/>
      <c r="I72" s="108"/>
    </row>
    <row r="73" spans="2:9" ht="36" customHeight="1" x14ac:dyDescent="0.25">
      <c r="B73" s="103" t="s">
        <v>172</v>
      </c>
      <c r="C73" s="104"/>
      <c r="D73" s="104"/>
      <c r="E73" s="105"/>
      <c r="F73" s="106">
        <v>720</v>
      </c>
      <c r="G73" s="107"/>
      <c r="H73" s="107"/>
      <c r="I73" s="108"/>
    </row>
    <row r="74" spans="2:9" ht="36" customHeight="1" x14ac:dyDescent="0.25">
      <c r="B74" s="103" t="s">
        <v>173</v>
      </c>
      <c r="C74" s="104"/>
      <c r="D74" s="104"/>
      <c r="E74" s="105"/>
      <c r="F74" s="106">
        <v>1080</v>
      </c>
      <c r="G74" s="107"/>
      <c r="H74" s="107"/>
      <c r="I74" s="108"/>
    </row>
    <row r="75" spans="2:9" ht="36" customHeight="1" thickBot="1" x14ac:dyDescent="0.3">
      <c r="B75" s="103" t="s">
        <v>174</v>
      </c>
      <c r="C75" s="104"/>
      <c r="D75" s="104"/>
      <c r="E75" s="105"/>
      <c r="F75" s="106">
        <v>1440</v>
      </c>
      <c r="G75" s="107"/>
      <c r="H75" s="107"/>
      <c r="I75" s="108"/>
    </row>
    <row r="76" spans="2:9" ht="54" customHeight="1" thickBot="1" x14ac:dyDescent="0.3">
      <c r="B76" s="198" t="s">
        <v>238</v>
      </c>
      <c r="C76" s="199"/>
      <c r="D76" s="199"/>
      <c r="E76" s="200"/>
      <c r="F76" s="126" t="str">
        <f>"Цена от "&amp;MIN(F78,F82:F95)&amp;" до "&amp;MAX(F78,F82:F95)</f>
        <v>Цена от 1800 до 14472</v>
      </c>
      <c r="G76" s="127"/>
      <c r="H76" s="127"/>
      <c r="I76" s="128"/>
    </row>
    <row r="77" spans="2:9" ht="24" thickBot="1" x14ac:dyDescent="0.3">
      <c r="B77" s="97"/>
      <c r="C77" s="98"/>
      <c r="D77" s="98"/>
      <c r="E77" s="99"/>
      <c r="F77" s="100"/>
      <c r="G77" s="101"/>
      <c r="H77" s="101"/>
      <c r="I77" s="102"/>
    </row>
    <row r="78" spans="2:9" ht="36" customHeight="1" x14ac:dyDescent="0.25">
      <c r="B78" s="103" t="s">
        <v>176</v>
      </c>
      <c r="C78" s="104"/>
      <c r="D78" s="104"/>
      <c r="E78" s="105"/>
      <c r="F78" s="106">
        <v>2160</v>
      </c>
      <c r="G78" s="107"/>
      <c r="H78" s="107"/>
      <c r="I78" s="108"/>
    </row>
    <row r="79" spans="2:9" ht="36" customHeight="1" x14ac:dyDescent="0.25">
      <c r="B79" s="103" t="s">
        <v>177</v>
      </c>
      <c r="C79" s="104"/>
      <c r="D79" s="104"/>
      <c r="E79" s="105"/>
      <c r="F79" s="106">
        <v>216</v>
      </c>
      <c r="G79" s="107"/>
      <c r="H79" s="107"/>
      <c r="I79" s="108"/>
    </row>
    <row r="80" spans="2:9" ht="36" customHeight="1" thickBot="1" x14ac:dyDescent="0.3">
      <c r="B80" s="103" t="s">
        <v>178</v>
      </c>
      <c r="C80" s="104"/>
      <c r="D80" s="104"/>
      <c r="E80" s="105"/>
      <c r="F80" s="106">
        <v>540</v>
      </c>
      <c r="G80" s="107"/>
      <c r="H80" s="107"/>
      <c r="I80" s="108"/>
    </row>
    <row r="81" spans="1:9" ht="24" thickBot="1" x14ac:dyDescent="0.3">
      <c r="B81" s="97"/>
      <c r="C81" s="98"/>
      <c r="D81" s="98"/>
      <c r="E81" s="99"/>
      <c r="F81" s="100"/>
      <c r="G81" s="101"/>
      <c r="H81" s="101"/>
      <c r="I81" s="102"/>
    </row>
    <row r="82" spans="1:9" ht="36" customHeight="1" x14ac:dyDescent="0.25">
      <c r="A82" s="35" t="s">
        <v>111</v>
      </c>
      <c r="B82" s="103" t="s">
        <v>179</v>
      </c>
      <c r="C82" s="104"/>
      <c r="D82" s="104"/>
      <c r="E82" s="105"/>
      <c r="F82" s="106">
        <v>10440</v>
      </c>
      <c r="G82" s="107"/>
      <c r="H82" s="107"/>
      <c r="I82" s="108"/>
    </row>
    <row r="83" spans="1:9" ht="36" customHeight="1" x14ac:dyDescent="0.25">
      <c r="A83" s="35" t="s">
        <v>111</v>
      </c>
      <c r="B83" s="140" t="s">
        <v>180</v>
      </c>
      <c r="C83" s="141"/>
      <c r="D83" s="141"/>
      <c r="E83" s="142"/>
      <c r="F83" s="106">
        <v>3888</v>
      </c>
      <c r="G83" s="107"/>
      <c r="H83" s="107"/>
      <c r="I83" s="108"/>
    </row>
    <row r="84" spans="1:9" ht="36" customHeight="1" x14ac:dyDescent="0.25">
      <c r="A84" s="35" t="s">
        <v>111</v>
      </c>
      <c r="B84" s="103" t="s">
        <v>181</v>
      </c>
      <c r="C84" s="104"/>
      <c r="D84" s="104"/>
      <c r="E84" s="105"/>
      <c r="F84" s="106">
        <v>6048</v>
      </c>
      <c r="G84" s="107"/>
      <c r="H84" s="107"/>
      <c r="I84" s="108"/>
    </row>
    <row r="85" spans="1:9" ht="36" customHeight="1" x14ac:dyDescent="0.25">
      <c r="A85" s="35" t="s">
        <v>111</v>
      </c>
      <c r="B85" s="103" t="s">
        <v>182</v>
      </c>
      <c r="C85" s="104"/>
      <c r="D85" s="104"/>
      <c r="E85" s="105"/>
      <c r="F85" s="106">
        <v>12060</v>
      </c>
      <c r="G85" s="107"/>
      <c r="H85" s="107"/>
      <c r="I85" s="108"/>
    </row>
    <row r="86" spans="1:9" ht="36" customHeight="1" x14ac:dyDescent="0.25">
      <c r="A86" s="35" t="s">
        <v>111</v>
      </c>
      <c r="B86" s="103" t="s">
        <v>183</v>
      </c>
      <c r="C86" s="104"/>
      <c r="D86" s="104"/>
      <c r="E86" s="105"/>
      <c r="F86" s="106">
        <v>14472</v>
      </c>
      <c r="G86" s="107"/>
      <c r="H86" s="107"/>
      <c r="I86" s="108"/>
    </row>
    <row r="87" spans="1:9" ht="36" customHeight="1" x14ac:dyDescent="0.25">
      <c r="A87" s="35" t="s">
        <v>111</v>
      </c>
      <c r="B87" s="103" t="s">
        <v>184</v>
      </c>
      <c r="C87" s="104"/>
      <c r="D87" s="104"/>
      <c r="E87" s="105"/>
      <c r="F87" s="106">
        <v>3888</v>
      </c>
      <c r="G87" s="107"/>
      <c r="H87" s="107"/>
      <c r="I87" s="108"/>
    </row>
    <row r="88" spans="1:9" ht="36" customHeight="1" x14ac:dyDescent="0.25">
      <c r="A88" s="35" t="s">
        <v>111</v>
      </c>
      <c r="B88" s="103" t="s">
        <v>185</v>
      </c>
      <c r="C88" s="104"/>
      <c r="D88" s="104"/>
      <c r="E88" s="105"/>
      <c r="F88" s="106">
        <v>2484</v>
      </c>
      <c r="G88" s="107"/>
      <c r="H88" s="107"/>
      <c r="I88" s="108"/>
    </row>
    <row r="89" spans="1:9" ht="36" customHeight="1" x14ac:dyDescent="0.25">
      <c r="A89" s="35" t="s">
        <v>111</v>
      </c>
      <c r="B89" s="103" t="s">
        <v>186</v>
      </c>
      <c r="C89" s="104"/>
      <c r="D89" s="104"/>
      <c r="E89" s="105"/>
      <c r="F89" s="106">
        <v>5328</v>
      </c>
      <c r="G89" s="107"/>
      <c r="H89" s="107"/>
      <c r="I89" s="108"/>
    </row>
    <row r="90" spans="1:9" ht="36" customHeight="1" x14ac:dyDescent="0.25">
      <c r="B90" s="118" t="s">
        <v>187</v>
      </c>
      <c r="C90" s="119"/>
      <c r="D90" s="119"/>
      <c r="E90" s="120"/>
      <c r="F90" s="106">
        <v>7200</v>
      </c>
      <c r="G90" s="107"/>
      <c r="H90" s="107"/>
      <c r="I90" s="108"/>
    </row>
    <row r="91" spans="1:9" ht="36" customHeight="1" x14ac:dyDescent="0.25">
      <c r="A91" s="35" t="s">
        <v>111</v>
      </c>
      <c r="B91" s="118" t="s">
        <v>188</v>
      </c>
      <c r="C91" s="119"/>
      <c r="D91" s="119"/>
      <c r="E91" s="120"/>
      <c r="F91" s="106">
        <v>1800</v>
      </c>
      <c r="G91" s="107"/>
      <c r="H91" s="107"/>
      <c r="I91" s="108"/>
    </row>
    <row r="92" spans="1:9" ht="36" customHeight="1" x14ac:dyDescent="0.25">
      <c r="B92" s="140" t="s">
        <v>189</v>
      </c>
      <c r="C92" s="141"/>
      <c r="D92" s="141"/>
      <c r="E92" s="142"/>
      <c r="F92" s="106">
        <v>6048</v>
      </c>
      <c r="G92" s="107"/>
      <c r="H92" s="107"/>
      <c r="I92" s="108"/>
    </row>
    <row r="93" spans="1:9" ht="36" customHeight="1" x14ac:dyDescent="0.25">
      <c r="A93" s="8"/>
      <c r="B93" s="140" t="s">
        <v>190</v>
      </c>
      <c r="C93" s="141"/>
      <c r="D93" s="141"/>
      <c r="E93" s="142"/>
      <c r="F93" s="106">
        <v>2844</v>
      </c>
      <c r="G93" s="107"/>
      <c r="H93" s="107"/>
      <c r="I93" s="108"/>
    </row>
    <row r="94" spans="1:9" ht="36" customHeight="1" x14ac:dyDescent="0.25">
      <c r="A94" s="35" t="s">
        <v>111</v>
      </c>
      <c r="B94" s="140" t="s">
        <v>191</v>
      </c>
      <c r="C94" s="141"/>
      <c r="D94" s="141"/>
      <c r="E94" s="142"/>
      <c r="F94" s="106">
        <v>12060</v>
      </c>
      <c r="G94" s="107"/>
      <c r="H94" s="107"/>
      <c r="I94" s="108"/>
    </row>
    <row r="95" spans="1:9" ht="36" customHeight="1" x14ac:dyDescent="0.25">
      <c r="A95" s="35" t="s">
        <v>111</v>
      </c>
      <c r="B95" s="103" t="s">
        <v>192</v>
      </c>
      <c r="C95" s="104"/>
      <c r="D95" s="104"/>
      <c r="E95" s="105"/>
      <c r="F95" s="106">
        <v>2844</v>
      </c>
      <c r="G95" s="107"/>
      <c r="H95" s="107"/>
      <c r="I95" s="108"/>
    </row>
    <row r="96" spans="1:9" ht="37.5" customHeight="1" x14ac:dyDescent="0.25">
      <c r="A96" s="7"/>
      <c r="B96" s="103" t="s">
        <v>193</v>
      </c>
      <c r="C96" s="104"/>
      <c r="D96" s="104"/>
      <c r="E96" s="105"/>
      <c r="F96" s="106">
        <v>1152</v>
      </c>
      <c r="G96" s="107"/>
      <c r="H96" s="107"/>
      <c r="I96" s="108"/>
    </row>
    <row r="97" spans="1:9" ht="36" customHeight="1" x14ac:dyDescent="0.25">
      <c r="A97" s="7"/>
      <c r="B97" s="103" t="s">
        <v>194</v>
      </c>
      <c r="C97" s="104"/>
      <c r="D97" s="104"/>
      <c r="E97" s="105"/>
      <c r="F97" s="106">
        <v>6030</v>
      </c>
      <c r="G97" s="107"/>
      <c r="H97" s="107"/>
      <c r="I97" s="108"/>
    </row>
    <row r="98" spans="1:9" ht="36" customHeight="1" x14ac:dyDescent="0.25">
      <c r="A98" s="35" t="s">
        <v>113</v>
      </c>
      <c r="B98" s="103" t="s">
        <v>239</v>
      </c>
      <c r="C98" s="104"/>
      <c r="D98" s="104"/>
      <c r="E98" s="105"/>
      <c r="F98" s="106">
        <v>15120</v>
      </c>
      <c r="G98" s="107"/>
      <c r="H98" s="107"/>
      <c r="I98" s="108"/>
    </row>
    <row r="99" spans="1:9" ht="36" customHeight="1" x14ac:dyDescent="0.25">
      <c r="A99" s="35" t="s">
        <v>113</v>
      </c>
      <c r="B99" s="103" t="s">
        <v>197</v>
      </c>
      <c r="C99" s="104"/>
      <c r="D99" s="104"/>
      <c r="E99" s="105"/>
      <c r="F99" s="106">
        <v>5760</v>
      </c>
      <c r="G99" s="107"/>
      <c r="H99" s="107"/>
      <c r="I99" s="108"/>
    </row>
    <row r="100" spans="1:9" ht="36" customHeight="1" x14ac:dyDescent="0.25">
      <c r="A100" s="35" t="s">
        <v>113</v>
      </c>
      <c r="B100" s="103" t="s">
        <v>241</v>
      </c>
      <c r="C100" s="104"/>
      <c r="D100" s="104"/>
      <c r="E100" s="105"/>
      <c r="F100" s="106">
        <v>8640</v>
      </c>
      <c r="G100" s="107"/>
      <c r="H100" s="107"/>
      <c r="I100" s="108"/>
    </row>
    <row r="101" spans="1:9" ht="36" customHeight="1" x14ac:dyDescent="0.25">
      <c r="A101" s="35" t="s">
        <v>113</v>
      </c>
      <c r="B101" s="103" t="s">
        <v>242</v>
      </c>
      <c r="C101" s="104"/>
      <c r="D101" s="104"/>
      <c r="E101" s="105"/>
      <c r="F101" s="106">
        <v>17280</v>
      </c>
      <c r="G101" s="107"/>
      <c r="H101" s="107"/>
      <c r="I101" s="108"/>
    </row>
    <row r="102" spans="1:9" ht="36" customHeight="1" x14ac:dyDescent="0.25">
      <c r="A102" s="35" t="s">
        <v>113</v>
      </c>
      <c r="B102" s="103" t="s">
        <v>243</v>
      </c>
      <c r="C102" s="104"/>
      <c r="D102" s="104"/>
      <c r="E102" s="105"/>
      <c r="F102" s="135">
        <v>20736</v>
      </c>
      <c r="G102" s="136"/>
      <c r="H102" s="136"/>
      <c r="I102" s="137"/>
    </row>
    <row r="103" spans="1:9" ht="36" customHeight="1" x14ac:dyDescent="0.25">
      <c r="A103" s="35" t="s">
        <v>113</v>
      </c>
      <c r="B103" s="103" t="s">
        <v>244</v>
      </c>
      <c r="C103" s="104"/>
      <c r="D103" s="104"/>
      <c r="E103" s="105"/>
      <c r="F103" s="106">
        <v>5760</v>
      </c>
      <c r="G103" s="107"/>
      <c r="H103" s="107"/>
      <c r="I103" s="108"/>
    </row>
    <row r="104" spans="1:9" ht="36" customHeight="1" x14ac:dyDescent="0.25">
      <c r="A104" s="35" t="s">
        <v>113</v>
      </c>
      <c r="B104" s="103" t="s">
        <v>245</v>
      </c>
      <c r="C104" s="104"/>
      <c r="D104" s="104"/>
      <c r="E104" s="105"/>
      <c r="F104" s="106">
        <v>3600</v>
      </c>
      <c r="G104" s="107"/>
      <c r="H104" s="107"/>
      <c r="I104" s="108"/>
    </row>
    <row r="105" spans="1:9" ht="36" customHeight="1" x14ac:dyDescent="0.25">
      <c r="A105" s="35" t="s">
        <v>113</v>
      </c>
      <c r="B105" s="103" t="s">
        <v>246</v>
      </c>
      <c r="C105" s="104"/>
      <c r="D105" s="104"/>
      <c r="E105" s="105"/>
      <c r="F105" s="106">
        <v>7920</v>
      </c>
      <c r="G105" s="107"/>
      <c r="H105" s="107"/>
      <c r="I105" s="108"/>
    </row>
    <row r="106" spans="1:9" ht="36" customHeight="1" x14ac:dyDescent="0.25">
      <c r="A106" s="35" t="s">
        <v>113</v>
      </c>
      <c r="B106" s="103" t="s">
        <v>247</v>
      </c>
      <c r="C106" s="104"/>
      <c r="D106" s="104"/>
      <c r="E106" s="105"/>
      <c r="F106" s="106">
        <v>2880</v>
      </c>
      <c r="G106" s="107"/>
      <c r="H106" s="107"/>
      <c r="I106" s="108"/>
    </row>
    <row r="107" spans="1:9" ht="36" customHeight="1" x14ac:dyDescent="0.25">
      <c r="A107" s="35" t="s">
        <v>113</v>
      </c>
      <c r="B107" s="103" t="s">
        <v>248</v>
      </c>
      <c r="C107" s="104"/>
      <c r="D107" s="104"/>
      <c r="E107" s="105"/>
      <c r="F107" s="106">
        <v>17280</v>
      </c>
      <c r="G107" s="107"/>
      <c r="H107" s="107"/>
      <c r="I107" s="108"/>
    </row>
    <row r="108" spans="1:9" ht="36" customHeight="1" x14ac:dyDescent="0.25">
      <c r="A108" s="35" t="s">
        <v>113</v>
      </c>
      <c r="B108" s="103" t="s">
        <v>249</v>
      </c>
      <c r="C108" s="104"/>
      <c r="D108" s="104"/>
      <c r="E108" s="105"/>
      <c r="F108" s="106">
        <v>4320</v>
      </c>
      <c r="G108" s="107"/>
      <c r="H108" s="107"/>
      <c r="I108" s="108"/>
    </row>
    <row r="109" spans="1:9" ht="27" customHeight="1" thickBot="1" x14ac:dyDescent="0.3">
      <c r="B109" s="466" t="s">
        <v>207</v>
      </c>
      <c r="C109" s="467"/>
      <c r="D109" s="467"/>
      <c r="E109" s="468"/>
      <c r="F109" s="466"/>
      <c r="G109" s="467"/>
      <c r="H109" s="467"/>
      <c r="I109" s="468"/>
    </row>
    <row r="110" spans="1:9" ht="19.5" customHeight="1" thickBot="1" x14ac:dyDescent="0.3">
      <c r="B110" s="190" t="s">
        <v>208</v>
      </c>
      <c r="C110" s="191"/>
      <c r="D110" s="191"/>
      <c r="E110" s="192"/>
      <c r="F110" s="190"/>
      <c r="G110" s="191"/>
      <c r="H110" s="191"/>
      <c r="I110" s="192"/>
    </row>
    <row r="111" spans="1:9" ht="36" customHeight="1" x14ac:dyDescent="0.25">
      <c r="B111" s="187" t="s">
        <v>209</v>
      </c>
      <c r="C111" s="188"/>
      <c r="D111" s="188"/>
      <c r="E111" s="189"/>
      <c r="F111" s="249">
        <v>60</v>
      </c>
      <c r="G111" s="455"/>
      <c r="H111" s="455"/>
      <c r="I111" s="456"/>
    </row>
    <row r="112" spans="1:9" ht="36" customHeight="1" x14ac:dyDescent="0.25">
      <c r="B112" s="140" t="s">
        <v>210</v>
      </c>
      <c r="C112" s="141"/>
      <c r="D112" s="141"/>
      <c r="E112" s="142"/>
      <c r="F112" s="247">
        <v>60</v>
      </c>
      <c r="G112" s="309"/>
      <c r="H112" s="309"/>
      <c r="I112" s="310"/>
    </row>
    <row r="113" spans="1:9" ht="36" customHeight="1" thickBot="1" x14ac:dyDescent="0.3">
      <c r="B113" s="241" t="s">
        <v>211</v>
      </c>
      <c r="C113" s="242"/>
      <c r="D113" s="242"/>
      <c r="E113" s="243"/>
      <c r="F113" s="244">
        <v>120</v>
      </c>
      <c r="G113" s="396"/>
      <c r="H113" s="396"/>
      <c r="I113" s="397"/>
    </row>
    <row r="114" spans="1:9" ht="36" customHeight="1" thickBot="1" x14ac:dyDescent="0.3">
      <c r="A114" s="7"/>
      <c r="B114" s="112" t="s">
        <v>212</v>
      </c>
      <c r="C114" s="113"/>
      <c r="D114" s="113"/>
      <c r="E114" s="114"/>
      <c r="F114" s="277"/>
      <c r="G114" s="278"/>
      <c r="H114" s="278"/>
      <c r="I114" s="278"/>
    </row>
    <row r="115" spans="1:9" ht="36" customHeight="1" x14ac:dyDescent="0.25">
      <c r="A115" s="35" t="s">
        <v>111</v>
      </c>
      <c r="B115" s="103" t="s">
        <v>275</v>
      </c>
      <c r="C115" s="104"/>
      <c r="D115" s="104"/>
      <c r="E115" s="105"/>
      <c r="F115" s="106">
        <v>1080</v>
      </c>
      <c r="G115" s="107"/>
      <c r="H115" s="107"/>
      <c r="I115" s="108"/>
    </row>
    <row r="116" spans="1:9" ht="36" customHeight="1" x14ac:dyDescent="0.25">
      <c r="A116" s="35" t="s">
        <v>111</v>
      </c>
      <c r="B116" s="103" t="s">
        <v>214</v>
      </c>
      <c r="C116" s="104"/>
      <c r="D116" s="104"/>
      <c r="E116" s="105"/>
      <c r="F116" s="106">
        <v>1080</v>
      </c>
      <c r="G116" s="107"/>
      <c r="H116" s="107"/>
      <c r="I116" s="108"/>
    </row>
    <row r="117" spans="1:9" ht="36" customHeight="1" x14ac:dyDescent="0.25">
      <c r="A117" s="35" t="s">
        <v>111</v>
      </c>
      <c r="B117" s="103" t="s">
        <v>215</v>
      </c>
      <c r="C117" s="104"/>
      <c r="D117" s="104"/>
      <c r="E117" s="105"/>
      <c r="F117" s="106">
        <v>1080</v>
      </c>
      <c r="G117" s="107"/>
      <c r="H117" s="107"/>
      <c r="I117" s="108"/>
    </row>
    <row r="118" spans="1:9" ht="36" customHeight="1" x14ac:dyDescent="0.25">
      <c r="A118" s="35" t="s">
        <v>113</v>
      </c>
      <c r="B118" s="103" t="s">
        <v>251</v>
      </c>
      <c r="C118" s="104"/>
      <c r="D118" s="104"/>
      <c r="E118" s="105"/>
      <c r="F118" s="106">
        <v>2160</v>
      </c>
      <c r="G118" s="107"/>
      <c r="H118" s="107"/>
      <c r="I118" s="108"/>
    </row>
    <row r="119" spans="1:9" ht="36" customHeight="1" x14ac:dyDescent="0.25">
      <c r="A119" s="35" t="s">
        <v>113</v>
      </c>
      <c r="B119" s="103" t="s">
        <v>252</v>
      </c>
      <c r="C119" s="104"/>
      <c r="D119" s="104"/>
      <c r="E119" s="105"/>
      <c r="F119" s="106">
        <v>2160</v>
      </c>
      <c r="G119" s="107"/>
      <c r="H119" s="107"/>
      <c r="I119" s="108"/>
    </row>
    <row r="120" spans="1:9" ht="36" customHeight="1" x14ac:dyDescent="0.25">
      <c r="A120" s="35" t="s">
        <v>113</v>
      </c>
      <c r="B120" s="103" t="s">
        <v>253</v>
      </c>
      <c r="C120" s="104"/>
      <c r="D120" s="104"/>
      <c r="E120" s="105"/>
      <c r="F120" s="106">
        <v>2160</v>
      </c>
      <c r="G120" s="107"/>
      <c r="H120" s="107"/>
      <c r="I120" s="108"/>
    </row>
    <row r="121" spans="1:9" ht="36" customHeight="1" thickBot="1" x14ac:dyDescent="0.3">
      <c r="A121" s="7"/>
      <c r="B121" s="103" t="s">
        <v>219</v>
      </c>
      <c r="C121" s="104"/>
      <c r="D121" s="104"/>
      <c r="E121" s="105"/>
      <c r="F121" s="106">
        <v>1080</v>
      </c>
      <c r="G121" s="107"/>
      <c r="H121" s="107"/>
      <c r="I121" s="108"/>
    </row>
    <row r="122" spans="1:9" ht="54" customHeight="1" thickBot="1" x14ac:dyDescent="0.3">
      <c r="B122" s="112" t="s">
        <v>220</v>
      </c>
      <c r="C122" s="113"/>
      <c r="D122" s="113"/>
      <c r="E122" s="114"/>
      <c r="F122" s="115"/>
      <c r="G122" s="116"/>
      <c r="H122" s="116"/>
      <c r="I122" s="117"/>
    </row>
    <row r="123" spans="1:9" ht="36" customHeight="1" x14ac:dyDescent="0.25">
      <c r="B123" s="118" t="s">
        <v>221</v>
      </c>
      <c r="C123" s="119"/>
      <c r="D123" s="119"/>
      <c r="E123" s="120"/>
      <c r="F123" s="121">
        <v>14184</v>
      </c>
      <c r="G123" s="122"/>
      <c r="H123" s="122"/>
      <c r="I123" s="123"/>
    </row>
    <row r="124" spans="1:9" ht="36" customHeight="1" x14ac:dyDescent="0.25">
      <c r="B124" s="103" t="s">
        <v>222</v>
      </c>
      <c r="C124" s="104"/>
      <c r="D124" s="104"/>
      <c r="E124" s="105"/>
      <c r="F124" s="106">
        <v>28332</v>
      </c>
      <c r="G124" s="107"/>
      <c r="H124" s="107"/>
      <c r="I124" s="108"/>
    </row>
    <row r="125" spans="1:9" ht="36" customHeight="1" x14ac:dyDescent="0.25">
      <c r="B125" s="103" t="s">
        <v>223</v>
      </c>
      <c r="C125" s="104"/>
      <c r="D125" s="104"/>
      <c r="E125" s="105"/>
      <c r="F125" s="106">
        <v>35424</v>
      </c>
      <c r="G125" s="107"/>
      <c r="H125" s="107"/>
      <c r="I125" s="108"/>
    </row>
    <row r="126" spans="1:9" ht="36" customHeight="1" x14ac:dyDescent="0.25">
      <c r="B126" s="103" t="s">
        <v>224</v>
      </c>
      <c r="C126" s="104"/>
      <c r="D126" s="104"/>
      <c r="E126" s="105"/>
      <c r="F126" s="106">
        <v>360</v>
      </c>
      <c r="G126" s="107"/>
      <c r="H126" s="107"/>
      <c r="I126" s="108"/>
    </row>
    <row r="127" spans="1:9" ht="36" customHeight="1" x14ac:dyDescent="0.25">
      <c r="B127" s="103" t="s">
        <v>225</v>
      </c>
      <c r="C127" s="104"/>
      <c r="D127" s="104"/>
      <c r="E127" s="105"/>
      <c r="F127" s="106">
        <v>21240</v>
      </c>
      <c r="G127" s="107"/>
      <c r="H127" s="107"/>
      <c r="I127" s="108"/>
    </row>
    <row r="128" spans="1:9" ht="36" customHeight="1" x14ac:dyDescent="0.25">
      <c r="B128" s="103" t="s">
        <v>226</v>
      </c>
      <c r="C128" s="104"/>
      <c r="D128" s="104"/>
      <c r="E128" s="105"/>
      <c r="F128" s="106">
        <v>42480</v>
      </c>
      <c r="G128" s="107"/>
      <c r="H128" s="107"/>
      <c r="I128" s="108"/>
    </row>
    <row r="129" spans="1:9" ht="36" customHeight="1" x14ac:dyDescent="0.25">
      <c r="B129" s="103" t="s">
        <v>227</v>
      </c>
      <c r="C129" s="104"/>
      <c r="D129" s="104"/>
      <c r="E129" s="105"/>
      <c r="F129" s="106">
        <v>53100</v>
      </c>
      <c r="G129" s="107"/>
      <c r="H129" s="107"/>
      <c r="I129" s="108"/>
    </row>
    <row r="130" spans="1:9" ht="36" customHeight="1" thickBot="1" x14ac:dyDescent="0.3">
      <c r="B130" s="109" t="s">
        <v>228</v>
      </c>
      <c r="C130" s="110"/>
      <c r="D130" s="110"/>
      <c r="E130" s="111"/>
      <c r="F130" s="184">
        <v>720</v>
      </c>
      <c r="G130" s="185"/>
      <c r="H130" s="185"/>
      <c r="I130" s="186"/>
    </row>
    <row r="131" spans="1:9" ht="36" customHeight="1" x14ac:dyDescent="0.25">
      <c r="A131" s="7"/>
      <c r="B131" s="304" t="s">
        <v>208</v>
      </c>
      <c r="C131" s="305"/>
      <c r="D131" s="305"/>
      <c r="E131" s="305"/>
      <c r="F131" s="305"/>
      <c r="G131" s="305"/>
      <c r="H131" s="305"/>
      <c r="I131" s="305"/>
    </row>
    <row r="132" spans="1:9" ht="36" customHeight="1" thickBot="1" x14ac:dyDescent="0.3">
      <c r="A132" s="7"/>
      <c r="B132" s="329" t="s">
        <v>229</v>
      </c>
      <c r="C132" s="329"/>
      <c r="D132" s="329"/>
      <c r="E132" s="329"/>
      <c r="F132" s="318">
        <v>90</v>
      </c>
      <c r="G132" s="318"/>
      <c r="H132" s="318"/>
      <c r="I132" s="318"/>
    </row>
    <row r="133" spans="1:9" ht="24" thickBot="1" x14ac:dyDescent="0.3">
      <c r="B133" s="97"/>
      <c r="C133" s="98"/>
      <c r="D133" s="98"/>
      <c r="E133" s="99"/>
      <c r="F133" s="100"/>
      <c r="G133" s="101"/>
      <c r="H133" s="101"/>
      <c r="I133" s="102"/>
    </row>
    <row r="134" spans="1:9" ht="21" customHeight="1" x14ac:dyDescent="0.25">
      <c r="B134" s="85"/>
      <c r="C134" s="85"/>
      <c r="D134" s="85"/>
      <c r="E134" s="85"/>
      <c r="F134" s="85"/>
      <c r="G134" s="85"/>
      <c r="H134" s="85"/>
      <c r="I134" s="85"/>
    </row>
    <row r="135" spans="1:9" s="31" customFormat="1" ht="27" customHeight="1" x14ac:dyDescent="0.25">
      <c r="A135" s="7" t="s">
        <v>113</v>
      </c>
      <c r="B135" s="86" t="s">
        <v>312</v>
      </c>
      <c r="C135" s="86"/>
      <c r="D135" s="86"/>
      <c r="E135" s="86"/>
      <c r="F135" s="86"/>
      <c r="G135" s="86"/>
      <c r="H135" s="86"/>
      <c r="I135" s="86"/>
    </row>
    <row r="136" spans="1:9" s="32" customFormat="1" ht="45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</row>
    <row r="137" spans="1:9" ht="21" customHeight="1" x14ac:dyDescent="0.25"/>
  </sheetData>
  <sheetProtection selectLockedCells="1" selectUnlockedCells="1"/>
  <mergeCells count="264"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3:E133"/>
    <mergeCell ref="F133:I133"/>
    <mergeCell ref="B134:I134"/>
    <mergeCell ref="B135:I135"/>
    <mergeCell ref="B136:I136"/>
    <mergeCell ref="B129:E129"/>
    <mergeCell ref="F129:I129"/>
    <mergeCell ref="B130:E130"/>
    <mergeCell ref="F130:I130"/>
    <mergeCell ref="B131:I131"/>
    <mergeCell ref="B132:E132"/>
    <mergeCell ref="F132:I132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1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80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21600</v>
      </c>
      <c r="G8" s="16">
        <f>H8*1.1</f>
        <v>19800</v>
      </c>
      <c r="H8" s="16">
        <v>18000</v>
      </c>
      <c r="I8" s="16">
        <f>H8*0.75</f>
        <v>13500</v>
      </c>
      <c r="J8" s="16">
        <f>H8*0.5</f>
        <v>9000</v>
      </c>
    </row>
    <row r="9" spans="1:10" ht="36" customHeight="1" thickBot="1" x14ac:dyDescent="0.3">
      <c r="A9" s="7" t="s">
        <v>113</v>
      </c>
      <c r="B9" s="171" t="s">
        <v>114</v>
      </c>
      <c r="C9" s="172"/>
      <c r="D9" s="172"/>
      <c r="E9" s="120"/>
      <c r="F9" s="18">
        <f>H9*1.2</f>
        <v>30240</v>
      </c>
      <c r="G9" s="18">
        <f>H9*1.1</f>
        <v>27720.000000000004</v>
      </c>
      <c r="H9" s="18">
        <v>25200</v>
      </c>
      <c r="I9" s="18">
        <f>H9*0.75</f>
        <v>18900</v>
      </c>
      <c r="J9" s="18">
        <f>H9*0.5</f>
        <v>12600</v>
      </c>
    </row>
    <row r="10" spans="1:10" ht="24" customHeight="1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69"/>
      <c r="F11" s="219">
        <v>4320</v>
      </c>
      <c r="G11" s="220"/>
      <c r="H11" s="220"/>
      <c r="I11" s="220"/>
      <c r="J11" s="221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5"/>
      <c r="F12" s="94">
        <v>6480</v>
      </c>
      <c r="G12" s="95"/>
      <c r="H12" s="95"/>
      <c r="I12" s="95"/>
      <c r="J12" s="96"/>
    </row>
    <row r="13" spans="1:10" ht="24" customHeight="1" thickBot="1" x14ac:dyDescent="0.3">
      <c r="A13" s="7"/>
      <c r="B13" s="97"/>
      <c r="C13" s="98"/>
      <c r="D13" s="98"/>
      <c r="E13" s="99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1080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1512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2664 до 53280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2664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5328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7992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10656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13320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15984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18648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21312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23976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26640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29304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31968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34632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37296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39960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42624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45288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47952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50616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53280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1800 до 57276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1800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2520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6660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9324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11988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14652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17316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19980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22644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25308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27972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30636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33300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35964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38628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41292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43956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46620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49284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51948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54612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57276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360 до 9360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5040</v>
      </c>
      <c r="G62" s="107"/>
      <c r="H62" s="107"/>
      <c r="I62" s="107"/>
      <c r="J62" s="108"/>
    </row>
    <row r="63" spans="1:10" ht="36" customHeight="1" x14ac:dyDescent="0.25">
      <c r="A63" s="7"/>
      <c r="B63" s="118" t="s">
        <v>165</v>
      </c>
      <c r="C63" s="119"/>
      <c r="D63" s="119"/>
      <c r="E63" s="120"/>
      <c r="F63" s="106">
        <v>6480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360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9000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3600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8640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9360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3060 до 36720</v>
      </c>
      <c r="G73" s="278"/>
      <c r="H73" s="278"/>
      <c r="I73" s="278"/>
      <c r="J73" s="279"/>
    </row>
    <row r="74" spans="1:10" ht="24" customHeight="1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7200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720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1800</v>
      </c>
      <c r="G77" s="136"/>
      <c r="H77" s="136"/>
      <c r="I77" s="136"/>
      <c r="J77" s="137"/>
    </row>
    <row r="78" spans="1:10" ht="24" customHeight="1" thickBot="1" x14ac:dyDescent="0.3">
      <c r="A78" s="7"/>
      <c r="B78" s="232"/>
      <c r="C78" s="233"/>
      <c r="D78" s="233"/>
      <c r="E78" s="234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473" t="s">
        <v>179</v>
      </c>
      <c r="C79" s="474"/>
      <c r="D79" s="474"/>
      <c r="E79" s="475"/>
      <c r="F79" s="250">
        <v>15840</v>
      </c>
      <c r="G79" s="281"/>
      <c r="H79" s="281"/>
      <c r="I79" s="281"/>
      <c r="J79" s="282"/>
    </row>
    <row r="80" spans="1:10" ht="36" customHeight="1" x14ac:dyDescent="0.25">
      <c r="A80" s="7" t="s">
        <v>111</v>
      </c>
      <c r="B80" s="293" t="s">
        <v>180</v>
      </c>
      <c r="C80" s="294"/>
      <c r="D80" s="294"/>
      <c r="E80" s="295"/>
      <c r="F80" s="309">
        <v>9720</v>
      </c>
      <c r="G80" s="309"/>
      <c r="H80" s="309"/>
      <c r="I80" s="309"/>
      <c r="J80" s="310"/>
    </row>
    <row r="81" spans="1:10" ht="36" customHeight="1" x14ac:dyDescent="0.25">
      <c r="A81" s="7" t="s">
        <v>111</v>
      </c>
      <c r="B81" s="293" t="s">
        <v>181</v>
      </c>
      <c r="C81" s="294"/>
      <c r="D81" s="294"/>
      <c r="E81" s="295"/>
      <c r="F81" s="309">
        <v>12240</v>
      </c>
      <c r="G81" s="309"/>
      <c r="H81" s="309"/>
      <c r="I81" s="309"/>
      <c r="J81" s="310"/>
    </row>
    <row r="82" spans="1:10" ht="36" customHeight="1" x14ac:dyDescent="0.25">
      <c r="A82" s="7" t="s">
        <v>111</v>
      </c>
      <c r="B82" s="293" t="s">
        <v>182</v>
      </c>
      <c r="C82" s="294"/>
      <c r="D82" s="294"/>
      <c r="E82" s="295"/>
      <c r="F82" s="309">
        <v>30600</v>
      </c>
      <c r="G82" s="309"/>
      <c r="H82" s="309"/>
      <c r="I82" s="309"/>
      <c r="J82" s="310"/>
    </row>
    <row r="83" spans="1:10" ht="36" customHeight="1" x14ac:dyDescent="0.25">
      <c r="A83" s="7" t="s">
        <v>111</v>
      </c>
      <c r="B83" s="293" t="s">
        <v>183</v>
      </c>
      <c r="C83" s="294"/>
      <c r="D83" s="294"/>
      <c r="E83" s="295"/>
      <c r="F83" s="309">
        <v>36720</v>
      </c>
      <c r="G83" s="309"/>
      <c r="H83" s="309"/>
      <c r="I83" s="309"/>
      <c r="J83" s="310"/>
    </row>
    <row r="84" spans="1:10" ht="36" customHeight="1" x14ac:dyDescent="0.25">
      <c r="A84" s="7" t="s">
        <v>111</v>
      </c>
      <c r="B84" s="293" t="s">
        <v>184</v>
      </c>
      <c r="C84" s="294"/>
      <c r="D84" s="294"/>
      <c r="E84" s="295"/>
      <c r="F84" s="309">
        <v>10800</v>
      </c>
      <c r="G84" s="309"/>
      <c r="H84" s="309"/>
      <c r="I84" s="309"/>
      <c r="J84" s="310"/>
    </row>
    <row r="85" spans="1:10" ht="36" customHeight="1" x14ac:dyDescent="0.25">
      <c r="A85" s="7" t="s">
        <v>111</v>
      </c>
      <c r="B85" s="293" t="s">
        <v>185</v>
      </c>
      <c r="C85" s="294"/>
      <c r="D85" s="294"/>
      <c r="E85" s="295"/>
      <c r="F85" s="309">
        <v>24480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293" t="s">
        <v>186</v>
      </c>
      <c r="C86" s="294"/>
      <c r="D86" s="294"/>
      <c r="E86" s="295"/>
      <c r="F86" s="309">
        <v>13680</v>
      </c>
      <c r="G86" s="309"/>
      <c r="H86" s="309"/>
      <c r="I86" s="309"/>
      <c r="J86" s="310"/>
    </row>
    <row r="87" spans="1:10" ht="36" customHeight="1" x14ac:dyDescent="0.25">
      <c r="A87" s="7"/>
      <c r="B87" s="118" t="s">
        <v>187</v>
      </c>
      <c r="C87" s="119"/>
      <c r="D87" s="119"/>
      <c r="E87" s="120"/>
      <c r="F87" s="309">
        <v>32760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293" t="s">
        <v>188</v>
      </c>
      <c r="C88" s="294"/>
      <c r="D88" s="294"/>
      <c r="E88" s="295"/>
      <c r="F88" s="309">
        <v>3060</v>
      </c>
      <c r="G88" s="309"/>
      <c r="H88" s="309"/>
      <c r="I88" s="309"/>
      <c r="J88" s="310"/>
    </row>
    <row r="89" spans="1:10" ht="36" customHeight="1" x14ac:dyDescent="0.25">
      <c r="A89" s="7"/>
      <c r="B89" s="293" t="s">
        <v>189</v>
      </c>
      <c r="C89" s="294"/>
      <c r="D89" s="294"/>
      <c r="E89" s="295"/>
      <c r="F89" s="309">
        <v>10800</v>
      </c>
      <c r="G89" s="309"/>
      <c r="H89" s="309"/>
      <c r="I89" s="309"/>
      <c r="J89" s="310"/>
    </row>
    <row r="90" spans="1:10" ht="36" customHeight="1" x14ac:dyDescent="0.25">
      <c r="B90" s="293" t="s">
        <v>190</v>
      </c>
      <c r="C90" s="294"/>
      <c r="D90" s="294"/>
      <c r="E90" s="295"/>
      <c r="F90" s="309">
        <v>7200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293" t="s">
        <v>191</v>
      </c>
      <c r="C91" s="294"/>
      <c r="D91" s="294"/>
      <c r="E91" s="295"/>
      <c r="F91" s="309">
        <v>32760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293" t="s">
        <v>192</v>
      </c>
      <c r="C92" s="294"/>
      <c r="D92" s="294"/>
      <c r="E92" s="295"/>
      <c r="F92" s="309">
        <v>9000</v>
      </c>
      <c r="G92" s="309"/>
      <c r="H92" s="309"/>
      <c r="I92" s="309"/>
      <c r="J92" s="310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309">
        <v>5400</v>
      </c>
      <c r="G93" s="309"/>
      <c r="H93" s="309"/>
      <c r="I93" s="309"/>
      <c r="J93" s="310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309">
        <v>16200</v>
      </c>
      <c r="G94" s="309"/>
      <c r="H94" s="309"/>
      <c r="I94" s="309"/>
      <c r="J94" s="310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309">
        <v>18000</v>
      </c>
      <c r="G95" s="309"/>
      <c r="H95" s="309"/>
      <c r="I95" s="309"/>
      <c r="J95" s="310"/>
    </row>
    <row r="96" spans="1:10" ht="36" customHeight="1" x14ac:dyDescent="0.25">
      <c r="A96" s="7" t="s">
        <v>113</v>
      </c>
      <c r="B96" s="293" t="s">
        <v>196</v>
      </c>
      <c r="C96" s="294"/>
      <c r="D96" s="294"/>
      <c r="E96" s="295"/>
      <c r="F96" s="309">
        <v>22320</v>
      </c>
      <c r="G96" s="309"/>
      <c r="H96" s="309"/>
      <c r="I96" s="309"/>
      <c r="J96" s="310"/>
    </row>
    <row r="97" spans="1:10" ht="36" customHeight="1" x14ac:dyDescent="0.25">
      <c r="A97" s="7" t="s">
        <v>113</v>
      </c>
      <c r="B97" s="293" t="s">
        <v>197</v>
      </c>
      <c r="C97" s="294"/>
      <c r="D97" s="294"/>
      <c r="E97" s="295"/>
      <c r="F97" s="309">
        <v>13680</v>
      </c>
      <c r="G97" s="309"/>
      <c r="H97" s="309"/>
      <c r="I97" s="309"/>
      <c r="J97" s="310"/>
    </row>
    <row r="98" spans="1:10" ht="36" customHeight="1" x14ac:dyDescent="0.25">
      <c r="A98" s="7" t="s">
        <v>113</v>
      </c>
      <c r="B98" s="293" t="s">
        <v>198</v>
      </c>
      <c r="C98" s="294"/>
      <c r="D98" s="294"/>
      <c r="E98" s="295"/>
      <c r="F98" s="469">
        <v>17280</v>
      </c>
      <c r="G98" s="139"/>
      <c r="H98" s="139"/>
      <c r="I98" s="139"/>
      <c r="J98" s="202"/>
    </row>
    <row r="99" spans="1:10" ht="36" customHeight="1" x14ac:dyDescent="0.25">
      <c r="A99" s="7" t="s">
        <v>113</v>
      </c>
      <c r="B99" s="293" t="s">
        <v>199</v>
      </c>
      <c r="C99" s="294"/>
      <c r="D99" s="294"/>
      <c r="E99" s="295"/>
      <c r="F99" s="469">
        <v>43200</v>
      </c>
      <c r="G99" s="139"/>
      <c r="H99" s="139"/>
      <c r="I99" s="139"/>
      <c r="J99" s="202"/>
    </row>
    <row r="100" spans="1:10" ht="36" customHeight="1" x14ac:dyDescent="0.25">
      <c r="A100" s="7" t="s">
        <v>113</v>
      </c>
      <c r="B100" s="293" t="s">
        <v>200</v>
      </c>
      <c r="C100" s="294"/>
      <c r="D100" s="294"/>
      <c r="E100" s="295"/>
      <c r="F100" s="469">
        <v>51840</v>
      </c>
      <c r="G100" s="139"/>
      <c r="H100" s="139"/>
      <c r="I100" s="139"/>
      <c r="J100" s="202"/>
    </row>
    <row r="101" spans="1:10" ht="36" customHeight="1" x14ac:dyDescent="0.25">
      <c r="A101" s="7" t="s">
        <v>113</v>
      </c>
      <c r="B101" s="293" t="s">
        <v>201</v>
      </c>
      <c r="C101" s="294"/>
      <c r="D101" s="294"/>
      <c r="E101" s="295"/>
      <c r="F101" s="469">
        <v>15120</v>
      </c>
      <c r="G101" s="139"/>
      <c r="H101" s="139"/>
      <c r="I101" s="139"/>
      <c r="J101" s="202"/>
    </row>
    <row r="102" spans="1:10" ht="36" customHeight="1" x14ac:dyDescent="0.25">
      <c r="A102" s="7" t="s">
        <v>113</v>
      </c>
      <c r="B102" s="293" t="s">
        <v>202</v>
      </c>
      <c r="C102" s="294"/>
      <c r="D102" s="294"/>
      <c r="E102" s="295"/>
      <c r="F102" s="469">
        <v>34560</v>
      </c>
      <c r="G102" s="139"/>
      <c r="H102" s="139"/>
      <c r="I102" s="139"/>
      <c r="J102" s="202"/>
    </row>
    <row r="103" spans="1:10" ht="36" customHeight="1" x14ac:dyDescent="0.25">
      <c r="A103" s="7" t="s">
        <v>113</v>
      </c>
      <c r="B103" s="293" t="s">
        <v>203</v>
      </c>
      <c r="C103" s="294"/>
      <c r="D103" s="294"/>
      <c r="E103" s="295"/>
      <c r="F103" s="469">
        <v>19440</v>
      </c>
      <c r="G103" s="139"/>
      <c r="H103" s="139"/>
      <c r="I103" s="139"/>
      <c r="J103" s="202"/>
    </row>
    <row r="104" spans="1:10" ht="36" customHeight="1" x14ac:dyDescent="0.25">
      <c r="A104" s="7" t="s">
        <v>113</v>
      </c>
      <c r="B104" s="293" t="s">
        <v>204</v>
      </c>
      <c r="C104" s="294"/>
      <c r="D104" s="294"/>
      <c r="E104" s="295"/>
      <c r="F104" s="469">
        <v>4320</v>
      </c>
      <c r="G104" s="139"/>
      <c r="H104" s="139"/>
      <c r="I104" s="139"/>
      <c r="J104" s="202"/>
    </row>
    <row r="105" spans="1:10" ht="36" customHeight="1" x14ac:dyDescent="0.25">
      <c r="A105" s="7" t="s">
        <v>113</v>
      </c>
      <c r="B105" s="293" t="s">
        <v>205</v>
      </c>
      <c r="C105" s="294"/>
      <c r="D105" s="294"/>
      <c r="E105" s="295"/>
      <c r="F105" s="469">
        <v>46080</v>
      </c>
      <c r="G105" s="139"/>
      <c r="H105" s="139"/>
      <c r="I105" s="139"/>
      <c r="J105" s="202"/>
    </row>
    <row r="106" spans="1:10" ht="36" customHeight="1" thickBot="1" x14ac:dyDescent="0.3">
      <c r="A106" s="7" t="s">
        <v>113</v>
      </c>
      <c r="B106" s="470" t="s">
        <v>206</v>
      </c>
      <c r="C106" s="471"/>
      <c r="D106" s="471"/>
      <c r="E106" s="472"/>
      <c r="F106" s="212">
        <v>12960</v>
      </c>
      <c r="G106" s="95"/>
      <c r="H106" s="95"/>
      <c r="I106" s="95"/>
      <c r="J106" s="96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293" t="s">
        <v>213</v>
      </c>
      <c r="C113" s="294"/>
      <c r="D113" s="294"/>
      <c r="E113" s="295"/>
      <c r="F113" s="41">
        <f>H113*1.2</f>
        <v>18144</v>
      </c>
      <c r="G113" s="42">
        <f>H113*1.1</f>
        <v>16632</v>
      </c>
      <c r="H113" s="42">
        <v>15120</v>
      </c>
      <c r="I113" s="42">
        <f>H113*0.75</f>
        <v>11340</v>
      </c>
      <c r="J113" s="43">
        <f>H113*0.5</f>
        <v>7560</v>
      </c>
    </row>
    <row r="114" spans="1:10" ht="36" customHeight="1" x14ac:dyDescent="0.25">
      <c r="A114" s="7" t="s">
        <v>111</v>
      </c>
      <c r="B114" s="293" t="s">
        <v>214</v>
      </c>
      <c r="C114" s="294"/>
      <c r="D114" s="294"/>
      <c r="E114" s="295"/>
      <c r="F114" s="106">
        <v>15120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293" t="s">
        <v>215</v>
      </c>
      <c r="C115" s="294"/>
      <c r="D115" s="294"/>
      <c r="E115" s="295"/>
      <c r="F115" s="106">
        <v>1800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293" t="s">
        <v>216</v>
      </c>
      <c r="C116" s="294"/>
      <c r="D116" s="294"/>
      <c r="E116" s="295"/>
      <c r="F116" s="41">
        <f>H116*1.2</f>
        <v>25920</v>
      </c>
      <c r="G116" s="42">
        <f>H116*1.1</f>
        <v>23760.000000000004</v>
      </c>
      <c r="H116" s="42">
        <v>21600</v>
      </c>
      <c r="I116" s="42">
        <f>H116*0.75</f>
        <v>16200</v>
      </c>
      <c r="J116" s="43">
        <f>H116*0.5</f>
        <v>10800</v>
      </c>
    </row>
    <row r="117" spans="1:10" ht="36" customHeight="1" x14ac:dyDescent="0.25">
      <c r="A117" s="7" t="s">
        <v>113</v>
      </c>
      <c r="B117" s="293" t="s">
        <v>217</v>
      </c>
      <c r="C117" s="294"/>
      <c r="D117" s="294"/>
      <c r="E117" s="295"/>
      <c r="F117" s="469">
        <v>21600</v>
      </c>
      <c r="G117" s="139"/>
      <c r="H117" s="139"/>
      <c r="I117" s="139"/>
      <c r="J117" s="202"/>
    </row>
    <row r="118" spans="1:10" ht="36" customHeight="1" x14ac:dyDescent="0.25">
      <c r="A118" s="7" t="s">
        <v>113</v>
      </c>
      <c r="B118" s="293" t="s">
        <v>218</v>
      </c>
      <c r="C118" s="294"/>
      <c r="D118" s="294"/>
      <c r="E118" s="295"/>
      <c r="F118" s="469">
        <v>2880</v>
      </c>
      <c r="G118" s="139"/>
      <c r="H118" s="139"/>
      <c r="I118" s="139"/>
      <c r="J118" s="202"/>
    </row>
    <row r="119" spans="1:10" ht="36" customHeight="1" x14ac:dyDescent="0.25">
      <c r="A119" s="7"/>
      <c r="B119" s="103" t="s">
        <v>219</v>
      </c>
      <c r="C119" s="104"/>
      <c r="D119" s="104"/>
      <c r="E119" s="138"/>
      <c r="F119" s="26">
        <f>H119*1.2</f>
        <v>20304</v>
      </c>
      <c r="G119" s="26">
        <f>H119*1.1</f>
        <v>18612</v>
      </c>
      <c r="H119" s="26">
        <v>16920</v>
      </c>
      <c r="I119" s="26">
        <f>H119*0.75</f>
        <v>12690</v>
      </c>
      <c r="J119" s="26">
        <f>H119*0.5</f>
        <v>8460</v>
      </c>
    </row>
    <row r="120" spans="1:10" ht="54" customHeight="1" thickBot="1" x14ac:dyDescent="0.3">
      <c r="A120" s="7"/>
      <c r="B120" s="349" t="s">
        <v>220</v>
      </c>
      <c r="C120" s="350"/>
      <c r="D120" s="350"/>
      <c r="E120" s="351"/>
      <c r="F120" s="444"/>
      <c r="G120" s="445"/>
      <c r="H120" s="445"/>
      <c r="I120" s="445"/>
      <c r="J120" s="446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23760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47520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59400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35640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71280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89280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1080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160"/>
      <c r="D131" s="160"/>
      <c r="E131" s="161"/>
      <c r="F131" s="246"/>
      <c r="G131" s="307"/>
      <c r="H131" s="307"/>
      <c r="I131" s="307"/>
      <c r="J131" s="308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42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81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42076.799999999996</v>
      </c>
      <c r="G8" s="16">
        <f>H8*1.1</f>
        <v>38570.400000000001</v>
      </c>
      <c r="H8" s="16">
        <v>35064</v>
      </c>
      <c r="I8" s="16">
        <f>H8*0.75</f>
        <v>26298</v>
      </c>
      <c r="J8" s="16">
        <f>H8*0.5</f>
        <v>17532</v>
      </c>
    </row>
    <row r="9" spans="1:10" ht="36" customHeight="1" thickBot="1" x14ac:dyDescent="0.3">
      <c r="A9" s="7" t="s">
        <v>113</v>
      </c>
      <c r="B9" s="171" t="s">
        <v>114</v>
      </c>
      <c r="C9" s="172"/>
      <c r="D9" s="172"/>
      <c r="E9" s="120"/>
      <c r="F9" s="18">
        <f>H9*1.2</f>
        <v>59616</v>
      </c>
      <c r="G9" s="18">
        <f>H9*1.1</f>
        <v>54648.000000000007</v>
      </c>
      <c r="H9" s="18">
        <v>49680</v>
      </c>
      <c r="I9" s="18">
        <f>H9*0.75</f>
        <v>37260</v>
      </c>
      <c r="J9" s="18">
        <f>H9*0.5</f>
        <v>24840</v>
      </c>
    </row>
    <row r="10" spans="1:10" ht="24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69"/>
      <c r="F11" s="219">
        <v>10620</v>
      </c>
      <c r="G11" s="220"/>
      <c r="H11" s="220"/>
      <c r="I11" s="220"/>
      <c r="J11" s="221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5"/>
      <c r="F12" s="94">
        <v>15120</v>
      </c>
      <c r="G12" s="95"/>
      <c r="H12" s="95"/>
      <c r="I12" s="95"/>
      <c r="J12" s="96"/>
    </row>
    <row r="13" spans="1:10" ht="24" thickBot="1" x14ac:dyDescent="0.3">
      <c r="A13" s="7"/>
      <c r="B13" s="97"/>
      <c r="C13" s="98"/>
      <c r="D13" s="98"/>
      <c r="E13" s="99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1440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2016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3888 до 77760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3888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7776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11664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15552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19440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23328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27216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31104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34992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38880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42768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46656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50544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54432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58320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62208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66096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69984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73872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77760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2484 до 83592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2484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3204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9720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13608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17496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21384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25272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29160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33048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36936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40824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44712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48600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52488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56376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60264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64152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68040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71928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75816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79704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83592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1800 до 40356</v>
      </c>
      <c r="G61" s="153"/>
      <c r="H61" s="153"/>
      <c r="I61" s="153"/>
      <c r="J61" s="154"/>
    </row>
    <row r="62" spans="1:10" ht="36" customHeight="1" x14ac:dyDescent="0.25">
      <c r="A62" s="7"/>
      <c r="B62" s="118" t="s">
        <v>164</v>
      </c>
      <c r="C62" s="119"/>
      <c r="D62" s="119"/>
      <c r="E62" s="120"/>
      <c r="F62" s="106">
        <v>3888</v>
      </c>
      <c r="G62" s="107"/>
      <c r="H62" s="107"/>
      <c r="I62" s="107"/>
      <c r="J62" s="108"/>
    </row>
    <row r="63" spans="1:10" ht="36" customHeight="1" x14ac:dyDescent="0.25">
      <c r="A63" s="7"/>
      <c r="B63" s="118" t="s">
        <v>165</v>
      </c>
      <c r="C63" s="119"/>
      <c r="D63" s="119"/>
      <c r="E63" s="120"/>
      <c r="F63" s="106">
        <v>15228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2484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40356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3204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9216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1800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1800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3600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5400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7092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3564 до 42897,6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18000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1800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4500</v>
      </c>
      <c r="G77" s="136"/>
      <c r="H77" s="136"/>
      <c r="I77" s="136"/>
      <c r="J77" s="137"/>
    </row>
    <row r="78" spans="1:10" ht="24" thickBot="1" x14ac:dyDescent="0.3">
      <c r="A78" s="7"/>
      <c r="B78" s="232"/>
      <c r="C78" s="233"/>
      <c r="D78" s="233"/>
      <c r="E78" s="234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473" t="s">
        <v>179</v>
      </c>
      <c r="C79" s="474"/>
      <c r="D79" s="474"/>
      <c r="E79" s="475"/>
      <c r="F79" s="250">
        <v>12060</v>
      </c>
      <c r="G79" s="281"/>
      <c r="H79" s="281"/>
      <c r="I79" s="281"/>
      <c r="J79" s="282"/>
    </row>
    <row r="80" spans="1:10" ht="36" customHeight="1" x14ac:dyDescent="0.25">
      <c r="A80" s="7" t="s">
        <v>111</v>
      </c>
      <c r="B80" s="293" t="s">
        <v>180</v>
      </c>
      <c r="C80" s="294"/>
      <c r="D80" s="294"/>
      <c r="E80" s="295"/>
      <c r="F80" s="309">
        <v>14580</v>
      </c>
      <c r="G80" s="309"/>
      <c r="H80" s="309"/>
      <c r="I80" s="309"/>
      <c r="J80" s="310"/>
    </row>
    <row r="81" spans="1:10" ht="36" customHeight="1" x14ac:dyDescent="0.25">
      <c r="A81" s="7" t="s">
        <v>111</v>
      </c>
      <c r="B81" s="293" t="s">
        <v>181</v>
      </c>
      <c r="C81" s="294"/>
      <c r="D81" s="294"/>
      <c r="E81" s="295"/>
      <c r="F81" s="309">
        <v>18072</v>
      </c>
      <c r="G81" s="309"/>
      <c r="H81" s="309"/>
      <c r="I81" s="309"/>
      <c r="J81" s="310"/>
    </row>
    <row r="82" spans="1:10" ht="36" customHeight="1" x14ac:dyDescent="0.25">
      <c r="A82" s="7" t="s">
        <v>111</v>
      </c>
      <c r="B82" s="293" t="s">
        <v>182</v>
      </c>
      <c r="C82" s="294"/>
      <c r="D82" s="294"/>
      <c r="E82" s="295"/>
      <c r="F82" s="309">
        <v>35748</v>
      </c>
      <c r="G82" s="309"/>
      <c r="H82" s="309"/>
      <c r="I82" s="309"/>
      <c r="J82" s="310"/>
    </row>
    <row r="83" spans="1:10" ht="36" customHeight="1" x14ac:dyDescent="0.25">
      <c r="A83" s="7" t="s">
        <v>111</v>
      </c>
      <c r="B83" s="293" t="s">
        <v>183</v>
      </c>
      <c r="C83" s="294"/>
      <c r="D83" s="294"/>
      <c r="E83" s="295"/>
      <c r="F83" s="309">
        <v>42897.599999999999</v>
      </c>
      <c r="G83" s="309"/>
      <c r="H83" s="309"/>
      <c r="I83" s="309"/>
      <c r="J83" s="310"/>
    </row>
    <row r="84" spans="1:10" ht="36" customHeight="1" x14ac:dyDescent="0.25">
      <c r="A84" s="7" t="s">
        <v>111</v>
      </c>
      <c r="B84" s="293" t="s">
        <v>184</v>
      </c>
      <c r="C84" s="294"/>
      <c r="D84" s="294"/>
      <c r="E84" s="295"/>
      <c r="F84" s="309">
        <v>18072</v>
      </c>
      <c r="G84" s="309"/>
      <c r="H84" s="309"/>
      <c r="I84" s="309"/>
      <c r="J84" s="310"/>
    </row>
    <row r="85" spans="1:10" ht="36" customHeight="1" x14ac:dyDescent="0.25">
      <c r="A85" s="7" t="s">
        <v>111</v>
      </c>
      <c r="B85" s="293" t="s">
        <v>185</v>
      </c>
      <c r="C85" s="294"/>
      <c r="D85" s="294"/>
      <c r="E85" s="295"/>
      <c r="F85" s="309">
        <v>12060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293" t="s">
        <v>186</v>
      </c>
      <c r="C86" s="294"/>
      <c r="D86" s="294"/>
      <c r="E86" s="295"/>
      <c r="F86" s="309">
        <v>18072</v>
      </c>
      <c r="G86" s="309"/>
      <c r="H86" s="309"/>
      <c r="I86" s="309"/>
      <c r="J86" s="310"/>
    </row>
    <row r="87" spans="1:10" ht="36" customHeight="1" x14ac:dyDescent="0.25">
      <c r="A87" s="7"/>
      <c r="B87" s="118" t="s">
        <v>187</v>
      </c>
      <c r="C87" s="119"/>
      <c r="D87" s="119"/>
      <c r="E87" s="120"/>
      <c r="F87" s="309">
        <v>10800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293" t="s">
        <v>188</v>
      </c>
      <c r="C88" s="294"/>
      <c r="D88" s="294"/>
      <c r="E88" s="295"/>
      <c r="F88" s="309">
        <v>3564</v>
      </c>
      <c r="G88" s="309"/>
      <c r="H88" s="309"/>
      <c r="I88" s="309"/>
      <c r="J88" s="310"/>
    </row>
    <row r="89" spans="1:10" ht="36" customHeight="1" x14ac:dyDescent="0.25">
      <c r="A89" s="7"/>
      <c r="B89" s="293" t="s">
        <v>189</v>
      </c>
      <c r="C89" s="294"/>
      <c r="D89" s="294"/>
      <c r="E89" s="295"/>
      <c r="F89" s="309">
        <v>12744</v>
      </c>
      <c r="G89" s="309"/>
      <c r="H89" s="309"/>
      <c r="I89" s="309"/>
      <c r="J89" s="310"/>
    </row>
    <row r="90" spans="1:10" ht="36" customHeight="1" x14ac:dyDescent="0.25">
      <c r="B90" s="293" t="s">
        <v>190</v>
      </c>
      <c r="C90" s="294"/>
      <c r="D90" s="294"/>
      <c r="E90" s="295"/>
      <c r="F90" s="309">
        <v>8496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293" t="s">
        <v>191</v>
      </c>
      <c r="C91" s="294"/>
      <c r="D91" s="294"/>
      <c r="E91" s="295"/>
      <c r="F91" s="309">
        <v>35748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293" t="s">
        <v>192</v>
      </c>
      <c r="C92" s="294"/>
      <c r="D92" s="294"/>
      <c r="E92" s="295"/>
      <c r="F92" s="309">
        <v>21600</v>
      </c>
      <c r="G92" s="309"/>
      <c r="H92" s="309"/>
      <c r="I92" s="309"/>
      <c r="J92" s="310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309">
        <v>3888</v>
      </c>
      <c r="G93" s="309"/>
      <c r="H93" s="309"/>
      <c r="I93" s="309"/>
      <c r="J93" s="310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309">
        <v>18630</v>
      </c>
      <c r="G94" s="309"/>
      <c r="H94" s="309"/>
      <c r="I94" s="309"/>
      <c r="J94" s="310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309">
        <v>18000</v>
      </c>
      <c r="G95" s="309"/>
      <c r="H95" s="309"/>
      <c r="I95" s="309"/>
      <c r="J95" s="310"/>
    </row>
    <row r="96" spans="1:10" ht="36" customHeight="1" x14ac:dyDescent="0.25">
      <c r="A96" s="7" t="s">
        <v>113</v>
      </c>
      <c r="B96" s="293" t="s">
        <v>196</v>
      </c>
      <c r="C96" s="294"/>
      <c r="D96" s="294"/>
      <c r="E96" s="295"/>
      <c r="F96" s="309">
        <v>17280</v>
      </c>
      <c r="G96" s="309"/>
      <c r="H96" s="309"/>
      <c r="I96" s="309"/>
      <c r="J96" s="310"/>
    </row>
    <row r="97" spans="1:10" ht="36" customHeight="1" x14ac:dyDescent="0.25">
      <c r="A97" s="7" t="s">
        <v>113</v>
      </c>
      <c r="B97" s="293" t="s">
        <v>197</v>
      </c>
      <c r="C97" s="294"/>
      <c r="D97" s="294"/>
      <c r="E97" s="295"/>
      <c r="F97" s="309">
        <v>20880</v>
      </c>
      <c r="G97" s="309"/>
      <c r="H97" s="309"/>
      <c r="I97" s="309"/>
      <c r="J97" s="310"/>
    </row>
    <row r="98" spans="1:10" ht="36" customHeight="1" x14ac:dyDescent="0.25">
      <c r="A98" s="7" t="s">
        <v>113</v>
      </c>
      <c r="B98" s="293" t="s">
        <v>198</v>
      </c>
      <c r="C98" s="294"/>
      <c r="D98" s="294"/>
      <c r="E98" s="295"/>
      <c r="F98" s="469">
        <v>25920</v>
      </c>
      <c r="G98" s="139"/>
      <c r="H98" s="139"/>
      <c r="I98" s="139"/>
      <c r="J98" s="202"/>
    </row>
    <row r="99" spans="1:10" ht="36" customHeight="1" x14ac:dyDescent="0.25">
      <c r="A99" s="7" t="s">
        <v>113</v>
      </c>
      <c r="B99" s="293" t="s">
        <v>199</v>
      </c>
      <c r="C99" s="294"/>
      <c r="D99" s="294"/>
      <c r="E99" s="295"/>
      <c r="F99" s="469">
        <v>50400</v>
      </c>
      <c r="G99" s="139"/>
      <c r="H99" s="139"/>
      <c r="I99" s="139"/>
      <c r="J99" s="202"/>
    </row>
    <row r="100" spans="1:10" ht="36" customHeight="1" x14ac:dyDescent="0.25">
      <c r="A100" s="7" t="s">
        <v>113</v>
      </c>
      <c r="B100" s="293" t="s">
        <v>200</v>
      </c>
      <c r="C100" s="294"/>
      <c r="D100" s="294"/>
      <c r="E100" s="295"/>
      <c r="F100" s="469">
        <v>60480</v>
      </c>
      <c r="G100" s="139"/>
      <c r="H100" s="139"/>
      <c r="I100" s="139"/>
      <c r="J100" s="202"/>
    </row>
    <row r="101" spans="1:10" ht="36" customHeight="1" x14ac:dyDescent="0.25">
      <c r="A101" s="7" t="s">
        <v>113</v>
      </c>
      <c r="B101" s="293" t="s">
        <v>201</v>
      </c>
      <c r="C101" s="294"/>
      <c r="D101" s="294"/>
      <c r="E101" s="295"/>
      <c r="F101" s="469">
        <v>25920</v>
      </c>
      <c r="G101" s="139"/>
      <c r="H101" s="139"/>
      <c r="I101" s="139"/>
      <c r="J101" s="202"/>
    </row>
    <row r="102" spans="1:10" ht="36" customHeight="1" x14ac:dyDescent="0.25">
      <c r="A102" s="7" t="s">
        <v>113</v>
      </c>
      <c r="B102" s="293" t="s">
        <v>202</v>
      </c>
      <c r="C102" s="294"/>
      <c r="D102" s="294"/>
      <c r="E102" s="295"/>
      <c r="F102" s="469">
        <v>17280</v>
      </c>
      <c r="G102" s="139"/>
      <c r="H102" s="139"/>
      <c r="I102" s="139"/>
      <c r="J102" s="202"/>
    </row>
    <row r="103" spans="1:10" ht="36" customHeight="1" x14ac:dyDescent="0.25">
      <c r="A103" s="7" t="s">
        <v>113</v>
      </c>
      <c r="B103" s="293" t="s">
        <v>203</v>
      </c>
      <c r="C103" s="294"/>
      <c r="D103" s="294"/>
      <c r="E103" s="295"/>
      <c r="F103" s="469">
        <v>25920</v>
      </c>
      <c r="G103" s="139"/>
      <c r="H103" s="139"/>
      <c r="I103" s="139"/>
      <c r="J103" s="202"/>
    </row>
    <row r="104" spans="1:10" ht="36" customHeight="1" x14ac:dyDescent="0.25">
      <c r="A104" s="7" t="s">
        <v>113</v>
      </c>
      <c r="B104" s="293" t="s">
        <v>204</v>
      </c>
      <c r="C104" s="294"/>
      <c r="D104" s="294"/>
      <c r="E104" s="295"/>
      <c r="F104" s="469">
        <v>5040</v>
      </c>
      <c r="G104" s="139"/>
      <c r="H104" s="139"/>
      <c r="I104" s="139"/>
      <c r="J104" s="202"/>
    </row>
    <row r="105" spans="1:10" ht="36" customHeight="1" x14ac:dyDescent="0.25">
      <c r="A105" s="7" t="s">
        <v>113</v>
      </c>
      <c r="B105" s="293" t="s">
        <v>205</v>
      </c>
      <c r="C105" s="294"/>
      <c r="D105" s="294"/>
      <c r="E105" s="295"/>
      <c r="F105" s="469">
        <v>50400</v>
      </c>
      <c r="G105" s="139"/>
      <c r="H105" s="139"/>
      <c r="I105" s="139"/>
      <c r="J105" s="202"/>
    </row>
    <row r="106" spans="1:10" ht="36" customHeight="1" thickBot="1" x14ac:dyDescent="0.3">
      <c r="A106" s="7" t="s">
        <v>113</v>
      </c>
      <c r="B106" s="470" t="s">
        <v>206</v>
      </c>
      <c r="C106" s="471"/>
      <c r="D106" s="471"/>
      <c r="E106" s="472"/>
      <c r="F106" s="212">
        <v>30240</v>
      </c>
      <c r="G106" s="95"/>
      <c r="H106" s="95"/>
      <c r="I106" s="95"/>
      <c r="J106" s="96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293" t="s">
        <v>213</v>
      </c>
      <c r="C113" s="294"/>
      <c r="D113" s="294"/>
      <c r="E113" s="295"/>
      <c r="F113" s="41">
        <f>H113*1.2</f>
        <v>15724.8</v>
      </c>
      <c r="G113" s="42">
        <f>H113*1.1</f>
        <v>14414.400000000001</v>
      </c>
      <c r="H113" s="42">
        <v>13104</v>
      </c>
      <c r="I113" s="42">
        <f>H113*0.75</f>
        <v>9828</v>
      </c>
      <c r="J113" s="43">
        <f>H113*0.5</f>
        <v>6552</v>
      </c>
    </row>
    <row r="114" spans="1:10" ht="36" customHeight="1" x14ac:dyDescent="0.25">
      <c r="A114" s="7" t="s">
        <v>111</v>
      </c>
      <c r="B114" s="293" t="s">
        <v>214</v>
      </c>
      <c r="C114" s="294"/>
      <c r="D114" s="294"/>
      <c r="E114" s="295"/>
      <c r="F114" s="106">
        <v>9576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293" t="s">
        <v>215</v>
      </c>
      <c r="C115" s="294"/>
      <c r="D115" s="294"/>
      <c r="E115" s="295"/>
      <c r="F115" s="106">
        <v>4248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293" t="s">
        <v>216</v>
      </c>
      <c r="C116" s="294"/>
      <c r="D116" s="294"/>
      <c r="E116" s="295"/>
      <c r="F116" s="41">
        <f>H116*1.2</f>
        <v>22464</v>
      </c>
      <c r="G116" s="42">
        <f>H116*1.1</f>
        <v>20592</v>
      </c>
      <c r="H116" s="42">
        <v>18720</v>
      </c>
      <c r="I116" s="42">
        <f>H116*0.75</f>
        <v>14040</v>
      </c>
      <c r="J116" s="43">
        <f>H116*0.5</f>
        <v>9360</v>
      </c>
    </row>
    <row r="117" spans="1:10" ht="36" customHeight="1" x14ac:dyDescent="0.25">
      <c r="A117" s="7" t="s">
        <v>113</v>
      </c>
      <c r="B117" s="293" t="s">
        <v>217</v>
      </c>
      <c r="C117" s="294"/>
      <c r="D117" s="294"/>
      <c r="E117" s="295"/>
      <c r="F117" s="469">
        <v>13680</v>
      </c>
      <c r="G117" s="139"/>
      <c r="H117" s="139"/>
      <c r="I117" s="139"/>
      <c r="J117" s="202"/>
    </row>
    <row r="118" spans="1:10" ht="36" customHeight="1" x14ac:dyDescent="0.25">
      <c r="A118" s="7" t="s">
        <v>113</v>
      </c>
      <c r="B118" s="293" t="s">
        <v>218</v>
      </c>
      <c r="C118" s="294"/>
      <c r="D118" s="294"/>
      <c r="E118" s="295"/>
      <c r="F118" s="469">
        <v>6480</v>
      </c>
      <c r="G118" s="139"/>
      <c r="H118" s="139"/>
      <c r="I118" s="139"/>
      <c r="J118" s="202"/>
    </row>
    <row r="119" spans="1:10" ht="36" customHeight="1" x14ac:dyDescent="0.25">
      <c r="A119" s="7"/>
      <c r="B119" s="103" t="s">
        <v>219</v>
      </c>
      <c r="C119" s="104"/>
      <c r="D119" s="104"/>
      <c r="E119" s="105"/>
      <c r="F119" s="309">
        <v>13104</v>
      </c>
      <c r="G119" s="309"/>
      <c r="H119" s="309"/>
      <c r="I119" s="309"/>
      <c r="J119" s="310"/>
    </row>
    <row r="120" spans="1:10" ht="54" customHeight="1" thickBot="1" x14ac:dyDescent="0.3">
      <c r="A120" s="7"/>
      <c r="B120" s="349" t="s">
        <v>220</v>
      </c>
      <c r="C120" s="350"/>
      <c r="D120" s="350"/>
      <c r="E120" s="351"/>
      <c r="F120" s="444"/>
      <c r="G120" s="445"/>
      <c r="H120" s="445"/>
      <c r="I120" s="445"/>
      <c r="J120" s="446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25488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50976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63720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38232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76464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95580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1080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4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5:E115"/>
    <mergeCell ref="F115:J115"/>
    <mergeCell ref="B116:E116"/>
    <mergeCell ref="B117:E117"/>
    <mergeCell ref="F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3:J133"/>
    <mergeCell ref="B134:J134"/>
    <mergeCell ref="B135:J135"/>
    <mergeCell ref="B136:J136"/>
    <mergeCell ref="B128:E128"/>
    <mergeCell ref="F128:J128"/>
    <mergeCell ref="B129:J129"/>
    <mergeCell ref="B130:E130"/>
    <mergeCell ref="F130:J130"/>
    <mergeCell ref="B131:E131"/>
    <mergeCell ref="F131:J13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0" zoomScaleNormal="60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2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82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326</v>
      </c>
      <c r="C3" s="175"/>
      <c r="D3" s="175"/>
      <c r="E3" s="175"/>
      <c r="F3" s="12">
        <v>12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60480</v>
      </c>
      <c r="G8" s="16">
        <f>H8*1.1</f>
        <v>55440.000000000007</v>
      </c>
      <c r="H8" s="16">
        <v>50400</v>
      </c>
      <c r="I8" s="16">
        <f>H8*0.75</f>
        <v>37800</v>
      </c>
      <c r="J8" s="16">
        <f>H8*0.5</f>
        <v>25200</v>
      </c>
    </row>
    <row r="9" spans="1:10" ht="36" customHeight="1" thickBot="1" x14ac:dyDescent="0.3">
      <c r="A9" s="7" t="s">
        <v>113</v>
      </c>
      <c r="B9" s="171" t="s">
        <v>114</v>
      </c>
      <c r="C9" s="172"/>
      <c r="D9" s="172"/>
      <c r="E9" s="120"/>
      <c r="F9" s="18">
        <f>H9*1.2</f>
        <v>84672</v>
      </c>
      <c r="G9" s="18">
        <f>H9*1.1</f>
        <v>77616</v>
      </c>
      <c r="H9" s="18">
        <v>70560</v>
      </c>
      <c r="I9" s="18">
        <f>H9*0.75</f>
        <v>52920</v>
      </c>
      <c r="J9" s="18">
        <f>H9*0.5</f>
        <v>35280</v>
      </c>
    </row>
    <row r="10" spans="1:10" ht="24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69"/>
      <c r="F11" s="219">
        <v>12960</v>
      </c>
      <c r="G11" s="220"/>
      <c r="H11" s="220"/>
      <c r="I11" s="220"/>
      <c r="J11" s="221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5"/>
      <c r="F12" s="94">
        <v>18720</v>
      </c>
      <c r="G12" s="95"/>
      <c r="H12" s="95"/>
      <c r="I12" s="95"/>
      <c r="J12" s="96"/>
    </row>
    <row r="13" spans="1:10" ht="24" thickBot="1" x14ac:dyDescent="0.3">
      <c r="A13" s="7"/>
      <c r="B13" s="97"/>
      <c r="C13" s="98"/>
      <c r="D13" s="98"/>
      <c r="E13" s="99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1440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2016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10080 до 201600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10080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20160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30240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40320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50400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60480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70560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80640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90720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100800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110880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120960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131040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141120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151200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161280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171360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181440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191520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201600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14400 до 216720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14400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18720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25200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35280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45360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55440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65520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75600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85680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95760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105840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115920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126000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136080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146160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156240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166320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176400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186480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196560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206640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216720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2880 до 61200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2880</v>
      </c>
      <c r="G62" s="107"/>
      <c r="H62" s="107"/>
      <c r="I62" s="107"/>
      <c r="J62" s="108"/>
    </row>
    <row r="63" spans="1:10" ht="36" customHeight="1" x14ac:dyDescent="0.25">
      <c r="A63" s="7"/>
      <c r="B63" s="118" t="s">
        <v>165</v>
      </c>
      <c r="C63" s="119"/>
      <c r="D63" s="119"/>
      <c r="E63" s="120"/>
      <c r="F63" s="106">
        <v>3600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4320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61200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8640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17280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2880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2880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5760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8640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18720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6120 до 108000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17280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1728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8640</v>
      </c>
      <c r="G77" s="136"/>
      <c r="H77" s="136"/>
      <c r="I77" s="136"/>
      <c r="J77" s="137"/>
    </row>
    <row r="78" spans="1:10" ht="24" thickBot="1" x14ac:dyDescent="0.3">
      <c r="A78" s="7"/>
      <c r="B78" s="232"/>
      <c r="C78" s="233"/>
      <c r="D78" s="233"/>
      <c r="E78" s="234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473" t="s">
        <v>179</v>
      </c>
      <c r="C79" s="474"/>
      <c r="D79" s="474"/>
      <c r="E79" s="475"/>
      <c r="F79" s="250">
        <v>27360</v>
      </c>
      <c r="G79" s="281"/>
      <c r="H79" s="281"/>
      <c r="I79" s="281"/>
      <c r="J79" s="282"/>
    </row>
    <row r="80" spans="1:10" ht="36" customHeight="1" x14ac:dyDescent="0.25">
      <c r="A80" s="7" t="s">
        <v>111</v>
      </c>
      <c r="B80" s="293" t="s">
        <v>180</v>
      </c>
      <c r="C80" s="294"/>
      <c r="D80" s="294"/>
      <c r="E80" s="295"/>
      <c r="F80" s="309">
        <v>21600</v>
      </c>
      <c r="G80" s="309"/>
      <c r="H80" s="309"/>
      <c r="I80" s="309"/>
      <c r="J80" s="310"/>
    </row>
    <row r="81" spans="1:10" ht="36" customHeight="1" x14ac:dyDescent="0.25">
      <c r="A81" s="7" t="s">
        <v>111</v>
      </c>
      <c r="B81" s="293" t="s">
        <v>181</v>
      </c>
      <c r="C81" s="294"/>
      <c r="D81" s="294"/>
      <c r="E81" s="295"/>
      <c r="F81" s="309">
        <v>36000</v>
      </c>
      <c r="G81" s="309"/>
      <c r="H81" s="309"/>
      <c r="I81" s="309"/>
      <c r="J81" s="310"/>
    </row>
    <row r="82" spans="1:10" ht="36" customHeight="1" x14ac:dyDescent="0.25">
      <c r="A82" s="7" t="s">
        <v>111</v>
      </c>
      <c r="B82" s="293" t="s">
        <v>182</v>
      </c>
      <c r="C82" s="294"/>
      <c r="D82" s="294"/>
      <c r="E82" s="295"/>
      <c r="F82" s="309">
        <v>36000</v>
      </c>
      <c r="G82" s="309"/>
      <c r="H82" s="309"/>
      <c r="I82" s="309"/>
      <c r="J82" s="310"/>
    </row>
    <row r="83" spans="1:10" ht="36" customHeight="1" x14ac:dyDescent="0.25">
      <c r="A83" s="7" t="s">
        <v>111</v>
      </c>
      <c r="B83" s="293" t="s">
        <v>183</v>
      </c>
      <c r="C83" s="294"/>
      <c r="D83" s="294"/>
      <c r="E83" s="295"/>
      <c r="F83" s="309">
        <v>43200</v>
      </c>
      <c r="G83" s="309"/>
      <c r="H83" s="309"/>
      <c r="I83" s="309"/>
      <c r="J83" s="310"/>
    </row>
    <row r="84" spans="1:10" ht="36" customHeight="1" x14ac:dyDescent="0.25">
      <c r="A84" s="7" t="s">
        <v>111</v>
      </c>
      <c r="B84" s="293" t="s">
        <v>184</v>
      </c>
      <c r="C84" s="294"/>
      <c r="D84" s="294"/>
      <c r="E84" s="295"/>
      <c r="F84" s="309">
        <v>13680</v>
      </c>
      <c r="G84" s="309"/>
      <c r="H84" s="309"/>
      <c r="I84" s="309"/>
      <c r="J84" s="310"/>
    </row>
    <row r="85" spans="1:10" ht="36" customHeight="1" x14ac:dyDescent="0.25">
      <c r="A85" s="7" t="s">
        <v>111</v>
      </c>
      <c r="B85" s="293" t="s">
        <v>185</v>
      </c>
      <c r="C85" s="294"/>
      <c r="D85" s="294"/>
      <c r="E85" s="295"/>
      <c r="F85" s="309">
        <v>19440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293" t="s">
        <v>186</v>
      </c>
      <c r="C86" s="294"/>
      <c r="D86" s="294"/>
      <c r="E86" s="295"/>
      <c r="F86" s="309">
        <v>26640</v>
      </c>
      <c r="G86" s="309"/>
      <c r="H86" s="309"/>
      <c r="I86" s="309"/>
      <c r="J86" s="310"/>
    </row>
    <row r="87" spans="1:10" ht="36" customHeight="1" x14ac:dyDescent="0.25">
      <c r="A87" s="7"/>
      <c r="B87" s="118" t="s">
        <v>187</v>
      </c>
      <c r="C87" s="119"/>
      <c r="D87" s="119"/>
      <c r="E87" s="120"/>
      <c r="F87" s="309">
        <v>108000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293" t="s">
        <v>188</v>
      </c>
      <c r="C88" s="294"/>
      <c r="D88" s="294"/>
      <c r="E88" s="295"/>
      <c r="F88" s="309">
        <v>6120</v>
      </c>
      <c r="G88" s="309"/>
      <c r="H88" s="309"/>
      <c r="I88" s="309"/>
      <c r="J88" s="310"/>
    </row>
    <row r="89" spans="1:10" ht="36" customHeight="1" x14ac:dyDescent="0.25">
      <c r="A89" s="7"/>
      <c r="B89" s="293" t="s">
        <v>189</v>
      </c>
      <c r="C89" s="294"/>
      <c r="D89" s="294"/>
      <c r="E89" s="295"/>
      <c r="F89" s="309">
        <v>21600</v>
      </c>
      <c r="G89" s="309"/>
      <c r="H89" s="309"/>
      <c r="I89" s="309"/>
      <c r="J89" s="310"/>
    </row>
    <row r="90" spans="1:10" ht="36" customHeight="1" x14ac:dyDescent="0.25">
      <c r="B90" s="293" t="s">
        <v>190</v>
      </c>
      <c r="C90" s="294"/>
      <c r="D90" s="294"/>
      <c r="E90" s="295"/>
      <c r="F90" s="309">
        <v>14400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293" t="s">
        <v>191</v>
      </c>
      <c r="C91" s="294"/>
      <c r="D91" s="294"/>
      <c r="E91" s="295"/>
      <c r="F91" s="309">
        <v>39600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293" t="s">
        <v>192</v>
      </c>
      <c r="C92" s="294"/>
      <c r="D92" s="294"/>
      <c r="E92" s="295"/>
      <c r="F92" s="309">
        <v>18000</v>
      </c>
      <c r="G92" s="309"/>
      <c r="H92" s="309"/>
      <c r="I92" s="309"/>
      <c r="J92" s="310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309">
        <v>10800</v>
      </c>
      <c r="G93" s="309"/>
      <c r="H93" s="309"/>
      <c r="I93" s="309"/>
      <c r="J93" s="310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309">
        <v>21600</v>
      </c>
      <c r="G94" s="309"/>
      <c r="H94" s="309"/>
      <c r="I94" s="309"/>
      <c r="J94" s="310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309">
        <v>36000</v>
      </c>
      <c r="G95" s="309"/>
      <c r="H95" s="309"/>
      <c r="I95" s="309"/>
      <c r="J95" s="310"/>
    </row>
    <row r="96" spans="1:10" ht="36" customHeight="1" x14ac:dyDescent="0.25">
      <c r="A96" s="7" t="s">
        <v>113</v>
      </c>
      <c r="B96" s="293" t="s">
        <v>196</v>
      </c>
      <c r="C96" s="294"/>
      <c r="D96" s="294"/>
      <c r="E96" s="295"/>
      <c r="F96" s="309">
        <v>38880</v>
      </c>
      <c r="G96" s="309"/>
      <c r="H96" s="309"/>
      <c r="I96" s="309"/>
      <c r="J96" s="310"/>
    </row>
    <row r="97" spans="1:10" ht="36" customHeight="1" x14ac:dyDescent="0.25">
      <c r="A97" s="7" t="s">
        <v>113</v>
      </c>
      <c r="B97" s="293" t="s">
        <v>197</v>
      </c>
      <c r="C97" s="294"/>
      <c r="D97" s="294"/>
      <c r="E97" s="295"/>
      <c r="F97" s="309">
        <v>30240</v>
      </c>
      <c r="G97" s="309"/>
      <c r="H97" s="309"/>
      <c r="I97" s="309"/>
      <c r="J97" s="310"/>
    </row>
    <row r="98" spans="1:10" ht="36" customHeight="1" x14ac:dyDescent="0.25">
      <c r="A98" s="7" t="s">
        <v>113</v>
      </c>
      <c r="B98" s="293" t="s">
        <v>198</v>
      </c>
      <c r="C98" s="294"/>
      <c r="D98" s="294"/>
      <c r="E98" s="295"/>
      <c r="F98" s="469">
        <v>50400</v>
      </c>
      <c r="G98" s="139"/>
      <c r="H98" s="139"/>
      <c r="I98" s="139"/>
      <c r="J98" s="202"/>
    </row>
    <row r="99" spans="1:10" ht="36" customHeight="1" x14ac:dyDescent="0.25">
      <c r="A99" s="7" t="s">
        <v>113</v>
      </c>
      <c r="B99" s="293" t="s">
        <v>199</v>
      </c>
      <c r="C99" s="294"/>
      <c r="D99" s="294"/>
      <c r="E99" s="295"/>
      <c r="F99" s="469">
        <v>50400</v>
      </c>
      <c r="G99" s="139"/>
      <c r="H99" s="139"/>
      <c r="I99" s="139"/>
      <c r="J99" s="202"/>
    </row>
    <row r="100" spans="1:10" ht="36" customHeight="1" x14ac:dyDescent="0.25">
      <c r="A100" s="7" t="s">
        <v>113</v>
      </c>
      <c r="B100" s="293" t="s">
        <v>200</v>
      </c>
      <c r="C100" s="294"/>
      <c r="D100" s="294"/>
      <c r="E100" s="295"/>
      <c r="F100" s="469">
        <v>60480</v>
      </c>
      <c r="G100" s="139"/>
      <c r="H100" s="139"/>
      <c r="I100" s="139"/>
      <c r="J100" s="202"/>
    </row>
    <row r="101" spans="1:10" ht="36" customHeight="1" x14ac:dyDescent="0.25">
      <c r="A101" s="7" t="s">
        <v>113</v>
      </c>
      <c r="B101" s="293" t="s">
        <v>201</v>
      </c>
      <c r="C101" s="294"/>
      <c r="D101" s="294"/>
      <c r="E101" s="295"/>
      <c r="F101" s="469">
        <v>20160</v>
      </c>
      <c r="G101" s="139"/>
      <c r="H101" s="139"/>
      <c r="I101" s="139"/>
      <c r="J101" s="202"/>
    </row>
    <row r="102" spans="1:10" ht="36" customHeight="1" x14ac:dyDescent="0.25">
      <c r="A102" s="7" t="s">
        <v>113</v>
      </c>
      <c r="B102" s="293" t="s">
        <v>202</v>
      </c>
      <c r="C102" s="294"/>
      <c r="D102" s="294"/>
      <c r="E102" s="295"/>
      <c r="F102" s="469">
        <v>27360</v>
      </c>
      <c r="G102" s="139"/>
      <c r="H102" s="139"/>
      <c r="I102" s="139"/>
      <c r="J102" s="202"/>
    </row>
    <row r="103" spans="1:10" ht="36" customHeight="1" x14ac:dyDescent="0.25">
      <c r="A103" s="7" t="s">
        <v>113</v>
      </c>
      <c r="B103" s="293" t="s">
        <v>203</v>
      </c>
      <c r="C103" s="294"/>
      <c r="D103" s="294"/>
      <c r="E103" s="295"/>
      <c r="F103" s="469">
        <v>37440</v>
      </c>
      <c r="G103" s="139"/>
      <c r="H103" s="139"/>
      <c r="I103" s="139"/>
      <c r="J103" s="202"/>
    </row>
    <row r="104" spans="1:10" ht="36" customHeight="1" x14ac:dyDescent="0.25">
      <c r="A104" s="7" t="s">
        <v>113</v>
      </c>
      <c r="B104" s="293" t="s">
        <v>204</v>
      </c>
      <c r="C104" s="294"/>
      <c r="D104" s="294"/>
      <c r="E104" s="295"/>
      <c r="F104" s="469">
        <v>8640</v>
      </c>
      <c r="G104" s="139"/>
      <c r="H104" s="139"/>
      <c r="I104" s="139"/>
      <c r="J104" s="202"/>
    </row>
    <row r="105" spans="1:10" ht="36" customHeight="1" x14ac:dyDescent="0.25">
      <c r="A105" s="7" t="s">
        <v>113</v>
      </c>
      <c r="B105" s="293" t="s">
        <v>205</v>
      </c>
      <c r="C105" s="294"/>
      <c r="D105" s="294"/>
      <c r="E105" s="295"/>
      <c r="F105" s="469">
        <v>56160</v>
      </c>
      <c r="G105" s="139"/>
      <c r="H105" s="139"/>
      <c r="I105" s="139"/>
      <c r="J105" s="202"/>
    </row>
    <row r="106" spans="1:10" ht="36" customHeight="1" thickBot="1" x14ac:dyDescent="0.3">
      <c r="A106" s="7" t="s">
        <v>113</v>
      </c>
      <c r="B106" s="470" t="s">
        <v>206</v>
      </c>
      <c r="C106" s="471"/>
      <c r="D106" s="471"/>
      <c r="E106" s="472"/>
      <c r="F106" s="212">
        <v>25920</v>
      </c>
      <c r="G106" s="95"/>
      <c r="H106" s="95"/>
      <c r="I106" s="95"/>
      <c r="J106" s="96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293" t="s">
        <v>213</v>
      </c>
      <c r="C113" s="294"/>
      <c r="D113" s="294"/>
      <c r="E113" s="295"/>
      <c r="F113" s="41">
        <f>H113*1.2</f>
        <v>30240</v>
      </c>
      <c r="G113" s="42">
        <f>H113*1.1</f>
        <v>27720.000000000004</v>
      </c>
      <c r="H113" s="42">
        <v>25200</v>
      </c>
      <c r="I113" s="42">
        <f>H113*0.75</f>
        <v>18900</v>
      </c>
      <c r="J113" s="43">
        <f>H113*0.5</f>
        <v>12600</v>
      </c>
    </row>
    <row r="114" spans="1:10" ht="36" customHeight="1" x14ac:dyDescent="0.25">
      <c r="A114" s="7" t="s">
        <v>111</v>
      </c>
      <c r="B114" s="293" t="s">
        <v>214</v>
      </c>
      <c r="C114" s="294"/>
      <c r="D114" s="294"/>
      <c r="E114" s="295"/>
      <c r="F114" s="106">
        <v>14400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293" t="s">
        <v>215</v>
      </c>
      <c r="C115" s="294"/>
      <c r="D115" s="294"/>
      <c r="E115" s="295"/>
      <c r="F115" s="106">
        <v>10080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293" t="s">
        <v>216</v>
      </c>
      <c r="C116" s="294"/>
      <c r="D116" s="294"/>
      <c r="E116" s="295"/>
      <c r="F116" s="41">
        <f>H116*1.2</f>
        <v>43200</v>
      </c>
      <c r="G116" s="42">
        <f>H116*1.1</f>
        <v>39600</v>
      </c>
      <c r="H116" s="42">
        <v>36000</v>
      </c>
      <c r="I116" s="42">
        <f>H116*0.75</f>
        <v>27000</v>
      </c>
      <c r="J116" s="43">
        <f>H116*0.5</f>
        <v>18000</v>
      </c>
    </row>
    <row r="117" spans="1:10" ht="36" customHeight="1" x14ac:dyDescent="0.25">
      <c r="A117" s="7" t="s">
        <v>113</v>
      </c>
      <c r="B117" s="293" t="s">
        <v>217</v>
      </c>
      <c r="C117" s="294"/>
      <c r="D117" s="294"/>
      <c r="E117" s="295"/>
      <c r="F117" s="469">
        <v>20160</v>
      </c>
      <c r="G117" s="139"/>
      <c r="H117" s="139"/>
      <c r="I117" s="139"/>
      <c r="J117" s="202"/>
    </row>
    <row r="118" spans="1:10" ht="36" customHeight="1" x14ac:dyDescent="0.25">
      <c r="A118" s="7" t="s">
        <v>113</v>
      </c>
      <c r="B118" s="293" t="s">
        <v>218</v>
      </c>
      <c r="C118" s="294"/>
      <c r="D118" s="294"/>
      <c r="E118" s="295"/>
      <c r="F118" s="469">
        <v>14400</v>
      </c>
      <c r="G118" s="139"/>
      <c r="H118" s="139"/>
      <c r="I118" s="139"/>
      <c r="J118" s="202"/>
    </row>
    <row r="119" spans="1:10" ht="36" customHeight="1" x14ac:dyDescent="0.25">
      <c r="A119" s="7"/>
      <c r="B119" s="103" t="s">
        <v>219</v>
      </c>
      <c r="C119" s="104"/>
      <c r="D119" s="104"/>
      <c r="E119" s="138"/>
      <c r="F119" s="26">
        <f>H119*1.2</f>
        <v>29376</v>
      </c>
      <c r="G119" s="26">
        <f>H119*1.1</f>
        <v>26928.000000000004</v>
      </c>
      <c r="H119" s="26">
        <v>24480</v>
      </c>
      <c r="I119" s="26">
        <f>H119*0.75</f>
        <v>18360</v>
      </c>
      <c r="J119" s="26">
        <f>H119*0.5</f>
        <v>12240</v>
      </c>
    </row>
    <row r="120" spans="1:10" ht="54" customHeight="1" thickBot="1" x14ac:dyDescent="0.3">
      <c r="A120" s="7"/>
      <c r="B120" s="349" t="s">
        <v>220</v>
      </c>
      <c r="C120" s="350"/>
      <c r="D120" s="350"/>
      <c r="E120" s="351"/>
      <c r="F120" s="444"/>
      <c r="G120" s="445"/>
      <c r="H120" s="445"/>
      <c r="I120" s="445"/>
      <c r="J120" s="446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47520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95040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118800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1440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71280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142560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178560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2160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160"/>
      <c r="D131" s="160"/>
      <c r="E131" s="161"/>
      <c r="F131" s="246"/>
      <c r="G131" s="307"/>
      <c r="H131" s="307"/>
      <c r="I131" s="307"/>
      <c r="J131" s="308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49"/>
  <sheetViews>
    <sheetView view="pageBreakPreview" zoomScale="50" zoomScaleNormal="60" zoomScaleSheetLayoutView="50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7.42578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83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65534.399999999994</v>
      </c>
      <c r="G8" s="16">
        <f>H8*1.1</f>
        <v>60073.200000000004</v>
      </c>
      <c r="H8" s="16">
        <v>54612</v>
      </c>
      <c r="I8" s="16">
        <f>H8*0.75</f>
        <v>40959</v>
      </c>
      <c r="J8" s="16">
        <f>H8*0.5</f>
        <v>27306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91756.800000000003</v>
      </c>
      <c r="G9" s="18">
        <f>H9*1.1</f>
        <v>84110.400000000009</v>
      </c>
      <c r="H9" s="18">
        <v>76464</v>
      </c>
      <c r="I9" s="18">
        <f>H9*0.75</f>
        <v>57348</v>
      </c>
      <c r="J9" s="18">
        <f>H9*0.5</f>
        <v>38232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75988.800000000003</v>
      </c>
      <c r="G11" s="16">
        <f>H11*1.1</f>
        <v>69656.400000000009</v>
      </c>
      <c r="H11" s="16">
        <v>63324</v>
      </c>
      <c r="I11" s="16">
        <f>H11*0.75</f>
        <v>47493</v>
      </c>
      <c r="J11" s="16">
        <f>H11*0.5</f>
        <v>31662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106444.8</v>
      </c>
      <c r="G12" s="18">
        <f>H12*1.1</f>
        <v>97574.400000000009</v>
      </c>
      <c r="H12" s="18">
        <v>88704</v>
      </c>
      <c r="I12" s="18">
        <f>H12*0.75</f>
        <v>66528</v>
      </c>
      <c r="J12" s="18">
        <f>H12*0.5</f>
        <v>44352</v>
      </c>
    </row>
    <row r="13" spans="1:10" ht="24" customHeight="1" thickBot="1" x14ac:dyDescent="0.3">
      <c r="A13" s="7"/>
      <c r="B13" s="97"/>
      <c r="C13" s="160"/>
      <c r="D13" s="160"/>
      <c r="E13" s="161"/>
      <c r="F13" s="235"/>
      <c r="G13" s="236"/>
      <c r="H13" s="236"/>
      <c r="I13" s="236"/>
      <c r="J13" s="237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19">
        <v>13140</v>
      </c>
      <c r="G14" s="220"/>
      <c r="H14" s="220"/>
      <c r="I14" s="220"/>
      <c r="J14" s="221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94">
        <v>18720</v>
      </c>
      <c r="G15" s="95"/>
      <c r="H15" s="95"/>
      <c r="I15" s="95"/>
      <c r="J15" s="96"/>
    </row>
    <row r="16" spans="1:10" ht="24" customHeight="1" thickBot="1" x14ac:dyDescent="0.3">
      <c r="A16" s="7"/>
      <c r="B16" s="97"/>
      <c r="C16" s="160"/>
      <c r="D16" s="160"/>
      <c r="E16" s="161"/>
      <c r="F16" s="206"/>
      <c r="G16" s="207"/>
      <c r="H16" s="207"/>
      <c r="I16" s="207"/>
      <c r="J16" s="2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1080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1512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"&amp;MIN(F21:F40)&amp;" до "&amp;MAX(F21:F40)</f>
        <v>Цена от 12600 до 132300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12600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18900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25200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31500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37800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44100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50400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56700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63000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69300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75600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81900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88200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94500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100800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107100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113400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119700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126000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132300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14940 до 270900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14940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22140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31500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44100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56700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69300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81900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94500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107100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119700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132300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144900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157500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170100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182700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195300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207900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220500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233100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245700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258300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270900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2340 до 56340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8280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165</v>
      </c>
      <c r="C66" s="104"/>
      <c r="D66" s="104"/>
      <c r="E66" s="105"/>
      <c r="F66" s="106">
        <v>31140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5040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56340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13140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34740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2340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2340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4680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7020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41940</v>
      </c>
      <c r="G75" s="107"/>
      <c r="H75" s="107"/>
      <c r="I75" s="107"/>
      <c r="J75" s="108"/>
    </row>
    <row r="76" spans="1:10" ht="54" customHeight="1" thickBot="1" x14ac:dyDescent="0.3">
      <c r="A76" s="7"/>
      <c r="B76" s="256" t="s">
        <v>238</v>
      </c>
      <c r="C76" s="257"/>
      <c r="D76" s="257"/>
      <c r="E76" s="258"/>
      <c r="F76" s="277" t="str">
        <f>"Цена от "&amp;MIN(F78,F82:F95)&amp;" до "&amp;MAX(F78,F82:F95)</f>
        <v>Цена от 3240 до 787140</v>
      </c>
      <c r="G76" s="278"/>
      <c r="H76" s="278"/>
      <c r="I76" s="278"/>
      <c r="J76" s="279"/>
    </row>
    <row r="77" spans="1:10" ht="24" customHeight="1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75600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06">
        <v>7560</v>
      </c>
      <c r="G79" s="107"/>
      <c r="H79" s="107"/>
      <c r="I79" s="107"/>
      <c r="J79" s="108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06">
        <v>18900</v>
      </c>
      <c r="G80" s="107"/>
      <c r="H80" s="107"/>
      <c r="I80" s="107"/>
      <c r="J80" s="108"/>
    </row>
    <row r="81" spans="1:10" ht="24" customHeight="1" thickBot="1" x14ac:dyDescent="0.3">
      <c r="A81" s="7"/>
      <c r="B81" s="232"/>
      <c r="C81" s="233"/>
      <c r="D81" s="233"/>
      <c r="E81" s="234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473" t="s">
        <v>179</v>
      </c>
      <c r="C82" s="474"/>
      <c r="D82" s="474"/>
      <c r="E82" s="475"/>
      <c r="F82" s="121">
        <v>32940</v>
      </c>
      <c r="G82" s="122"/>
      <c r="H82" s="122"/>
      <c r="I82" s="122"/>
      <c r="J82" s="123"/>
    </row>
    <row r="83" spans="1:10" ht="36" customHeight="1" x14ac:dyDescent="0.25">
      <c r="A83" s="7" t="s">
        <v>111</v>
      </c>
      <c r="B83" s="293" t="s">
        <v>180</v>
      </c>
      <c r="C83" s="294"/>
      <c r="D83" s="294"/>
      <c r="E83" s="295"/>
      <c r="F83" s="309">
        <v>36540</v>
      </c>
      <c r="G83" s="309"/>
      <c r="H83" s="309"/>
      <c r="I83" s="309"/>
      <c r="J83" s="310"/>
    </row>
    <row r="84" spans="1:10" ht="36" customHeight="1" x14ac:dyDescent="0.25">
      <c r="A84" s="7"/>
      <c r="B84" s="293" t="s">
        <v>290</v>
      </c>
      <c r="C84" s="294"/>
      <c r="D84" s="294"/>
      <c r="E84" s="295"/>
      <c r="F84" s="309">
        <v>787140</v>
      </c>
      <c r="G84" s="309"/>
      <c r="H84" s="309"/>
      <c r="I84" s="309"/>
      <c r="J84" s="310"/>
    </row>
    <row r="85" spans="1:10" ht="36" customHeight="1" x14ac:dyDescent="0.25">
      <c r="A85" s="7" t="s">
        <v>111</v>
      </c>
      <c r="B85" s="293" t="s">
        <v>181</v>
      </c>
      <c r="C85" s="294"/>
      <c r="D85" s="294"/>
      <c r="E85" s="295"/>
      <c r="F85" s="309">
        <v>131940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293" t="s">
        <v>182</v>
      </c>
      <c r="C86" s="294"/>
      <c r="D86" s="294"/>
      <c r="E86" s="295"/>
      <c r="F86" s="309">
        <v>34740</v>
      </c>
      <c r="G86" s="309"/>
      <c r="H86" s="309"/>
      <c r="I86" s="309"/>
      <c r="J86" s="310"/>
    </row>
    <row r="87" spans="1:10" ht="36" customHeight="1" x14ac:dyDescent="0.25">
      <c r="A87" s="7" t="s">
        <v>111</v>
      </c>
      <c r="B87" s="293" t="s">
        <v>183</v>
      </c>
      <c r="C87" s="294"/>
      <c r="D87" s="294"/>
      <c r="E87" s="295"/>
      <c r="F87" s="309">
        <v>41688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293" t="s">
        <v>184</v>
      </c>
      <c r="C88" s="294"/>
      <c r="D88" s="294"/>
      <c r="E88" s="295"/>
      <c r="F88" s="309">
        <v>50940</v>
      </c>
      <c r="G88" s="309"/>
      <c r="H88" s="309"/>
      <c r="I88" s="309"/>
      <c r="J88" s="310"/>
    </row>
    <row r="89" spans="1:10" ht="36" customHeight="1" x14ac:dyDescent="0.25">
      <c r="A89" s="7" t="s">
        <v>111</v>
      </c>
      <c r="B89" s="293" t="s">
        <v>185</v>
      </c>
      <c r="C89" s="294"/>
      <c r="D89" s="294"/>
      <c r="E89" s="295"/>
      <c r="F89" s="309">
        <v>74340</v>
      </c>
      <c r="G89" s="309"/>
      <c r="H89" s="309"/>
      <c r="I89" s="309"/>
      <c r="J89" s="310"/>
    </row>
    <row r="90" spans="1:10" ht="36" customHeight="1" x14ac:dyDescent="0.25">
      <c r="A90" s="7" t="s">
        <v>111</v>
      </c>
      <c r="B90" s="293" t="s">
        <v>186</v>
      </c>
      <c r="C90" s="294"/>
      <c r="D90" s="294"/>
      <c r="E90" s="295"/>
      <c r="F90" s="309">
        <v>133740</v>
      </c>
      <c r="G90" s="309"/>
      <c r="H90" s="309"/>
      <c r="I90" s="309"/>
      <c r="J90" s="310"/>
    </row>
    <row r="91" spans="1:10" ht="36" customHeight="1" x14ac:dyDescent="0.25">
      <c r="A91" s="7"/>
      <c r="B91" s="118" t="s">
        <v>187</v>
      </c>
      <c r="C91" s="119"/>
      <c r="D91" s="119"/>
      <c r="E91" s="120"/>
      <c r="F91" s="309">
        <v>36000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293" t="s">
        <v>188</v>
      </c>
      <c r="C92" s="294"/>
      <c r="D92" s="294"/>
      <c r="E92" s="295"/>
      <c r="F92" s="309">
        <v>3240</v>
      </c>
      <c r="G92" s="309"/>
      <c r="H92" s="309"/>
      <c r="I92" s="309"/>
      <c r="J92" s="310"/>
    </row>
    <row r="93" spans="1:10" ht="36" customHeight="1" x14ac:dyDescent="0.25">
      <c r="A93" s="7"/>
      <c r="B93" s="293" t="s">
        <v>189</v>
      </c>
      <c r="C93" s="294"/>
      <c r="D93" s="294"/>
      <c r="E93" s="295"/>
      <c r="F93" s="309">
        <v>27540</v>
      </c>
      <c r="G93" s="309"/>
      <c r="H93" s="309"/>
      <c r="I93" s="309"/>
      <c r="J93" s="310"/>
    </row>
    <row r="94" spans="1:10" ht="36" customHeight="1" x14ac:dyDescent="0.25">
      <c r="B94" s="293" t="s">
        <v>190</v>
      </c>
      <c r="C94" s="294"/>
      <c r="D94" s="294"/>
      <c r="E94" s="295"/>
      <c r="F94" s="309">
        <v>22500</v>
      </c>
      <c r="G94" s="309"/>
      <c r="H94" s="309"/>
      <c r="I94" s="309"/>
      <c r="J94" s="310"/>
    </row>
    <row r="95" spans="1:10" ht="36" customHeight="1" x14ac:dyDescent="0.25">
      <c r="A95" s="7" t="s">
        <v>111</v>
      </c>
      <c r="B95" s="293" t="s">
        <v>192</v>
      </c>
      <c r="C95" s="294"/>
      <c r="D95" s="294"/>
      <c r="E95" s="295"/>
      <c r="F95" s="309">
        <v>41940</v>
      </c>
      <c r="G95" s="309"/>
      <c r="H95" s="309"/>
      <c r="I95" s="309"/>
      <c r="J95" s="310"/>
    </row>
    <row r="96" spans="1:10" ht="37.5" customHeight="1" x14ac:dyDescent="0.25">
      <c r="A96" s="7"/>
      <c r="B96" s="103" t="s">
        <v>193</v>
      </c>
      <c r="C96" s="104"/>
      <c r="D96" s="104"/>
      <c r="E96" s="105"/>
      <c r="F96" s="309">
        <v>8280</v>
      </c>
      <c r="G96" s="309"/>
      <c r="H96" s="309"/>
      <c r="I96" s="309"/>
      <c r="J96" s="310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309">
        <v>49950</v>
      </c>
      <c r="G97" s="309"/>
      <c r="H97" s="309"/>
      <c r="I97" s="309"/>
      <c r="J97" s="310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309">
        <v>30060</v>
      </c>
      <c r="G98" s="309"/>
      <c r="H98" s="309"/>
      <c r="I98" s="309"/>
      <c r="J98" s="310"/>
    </row>
    <row r="99" spans="1:10" ht="36" customHeight="1" x14ac:dyDescent="0.25">
      <c r="A99" s="7" t="s">
        <v>113</v>
      </c>
      <c r="B99" s="293" t="s">
        <v>196</v>
      </c>
      <c r="C99" s="294"/>
      <c r="D99" s="294"/>
      <c r="E99" s="295"/>
      <c r="F99" s="309">
        <v>46800</v>
      </c>
      <c r="G99" s="309"/>
      <c r="H99" s="309"/>
      <c r="I99" s="309"/>
      <c r="J99" s="310"/>
    </row>
    <row r="100" spans="1:10" ht="36" customHeight="1" x14ac:dyDescent="0.25">
      <c r="A100" s="7" t="s">
        <v>113</v>
      </c>
      <c r="B100" s="293" t="s">
        <v>197</v>
      </c>
      <c r="C100" s="294"/>
      <c r="D100" s="294"/>
      <c r="E100" s="295"/>
      <c r="F100" s="309">
        <v>51840</v>
      </c>
      <c r="G100" s="309"/>
      <c r="H100" s="309"/>
      <c r="I100" s="309"/>
      <c r="J100" s="310"/>
    </row>
    <row r="101" spans="1:10" ht="36" customHeight="1" x14ac:dyDescent="0.25">
      <c r="A101" s="7" t="s">
        <v>113</v>
      </c>
      <c r="B101" s="293" t="s">
        <v>198</v>
      </c>
      <c r="C101" s="294"/>
      <c r="D101" s="294"/>
      <c r="E101" s="295"/>
      <c r="F101" s="309">
        <v>185040</v>
      </c>
      <c r="G101" s="309"/>
      <c r="H101" s="309"/>
      <c r="I101" s="309"/>
      <c r="J101" s="310"/>
    </row>
    <row r="102" spans="1:10" ht="36" customHeight="1" x14ac:dyDescent="0.25">
      <c r="A102" s="7" t="s">
        <v>113</v>
      </c>
      <c r="B102" s="293" t="s">
        <v>199</v>
      </c>
      <c r="C102" s="294"/>
      <c r="D102" s="294"/>
      <c r="E102" s="295"/>
      <c r="F102" s="309">
        <v>48960</v>
      </c>
      <c r="G102" s="309"/>
      <c r="H102" s="309"/>
      <c r="I102" s="309"/>
      <c r="J102" s="310"/>
    </row>
    <row r="103" spans="1:10" ht="36" customHeight="1" x14ac:dyDescent="0.25">
      <c r="A103" s="7" t="s">
        <v>113</v>
      </c>
      <c r="B103" s="293" t="s">
        <v>200</v>
      </c>
      <c r="C103" s="294"/>
      <c r="D103" s="294"/>
      <c r="E103" s="295"/>
      <c r="F103" s="476">
        <v>58752</v>
      </c>
      <c r="G103" s="476"/>
      <c r="H103" s="476"/>
      <c r="I103" s="476"/>
      <c r="J103" s="477"/>
    </row>
    <row r="104" spans="1:10" ht="36" customHeight="1" x14ac:dyDescent="0.25">
      <c r="A104" s="7" t="s">
        <v>113</v>
      </c>
      <c r="B104" s="293" t="s">
        <v>201</v>
      </c>
      <c r="C104" s="294"/>
      <c r="D104" s="294"/>
      <c r="E104" s="295"/>
      <c r="F104" s="309">
        <v>72000</v>
      </c>
      <c r="G104" s="309"/>
      <c r="H104" s="309"/>
      <c r="I104" s="309"/>
      <c r="J104" s="310"/>
    </row>
    <row r="105" spans="1:10" ht="36" customHeight="1" x14ac:dyDescent="0.25">
      <c r="A105" s="7" t="s">
        <v>113</v>
      </c>
      <c r="B105" s="293" t="s">
        <v>202</v>
      </c>
      <c r="C105" s="294"/>
      <c r="D105" s="294"/>
      <c r="E105" s="295"/>
      <c r="F105" s="309">
        <v>104400</v>
      </c>
      <c r="G105" s="309"/>
      <c r="H105" s="309"/>
      <c r="I105" s="309"/>
      <c r="J105" s="310"/>
    </row>
    <row r="106" spans="1:10" ht="36" customHeight="1" x14ac:dyDescent="0.25">
      <c r="A106" s="7" t="s">
        <v>113</v>
      </c>
      <c r="B106" s="293" t="s">
        <v>203</v>
      </c>
      <c r="C106" s="294"/>
      <c r="D106" s="294"/>
      <c r="E106" s="295"/>
      <c r="F106" s="309">
        <v>187920</v>
      </c>
      <c r="G106" s="309"/>
      <c r="H106" s="309"/>
      <c r="I106" s="309"/>
      <c r="J106" s="310"/>
    </row>
    <row r="107" spans="1:10" ht="36" customHeight="1" x14ac:dyDescent="0.25">
      <c r="A107" s="7" t="s">
        <v>113</v>
      </c>
      <c r="B107" s="293" t="s">
        <v>204</v>
      </c>
      <c r="C107" s="294"/>
      <c r="D107" s="294"/>
      <c r="E107" s="295"/>
      <c r="F107" s="309">
        <v>5040</v>
      </c>
      <c r="G107" s="309"/>
      <c r="H107" s="309"/>
      <c r="I107" s="309"/>
      <c r="J107" s="310"/>
    </row>
    <row r="108" spans="1:10" ht="36" customHeight="1" thickBot="1" x14ac:dyDescent="0.3">
      <c r="A108" s="7" t="s">
        <v>113</v>
      </c>
      <c r="B108" s="470" t="s">
        <v>206</v>
      </c>
      <c r="C108" s="471"/>
      <c r="D108" s="471"/>
      <c r="E108" s="472"/>
      <c r="F108" s="309">
        <v>59040</v>
      </c>
      <c r="G108" s="309"/>
      <c r="H108" s="309"/>
      <c r="I108" s="309"/>
      <c r="J108" s="310"/>
    </row>
    <row r="109" spans="1:10" ht="22.5" customHeight="1" x14ac:dyDescent="0.25">
      <c r="A109" s="7" t="s">
        <v>111</v>
      </c>
      <c r="B109" s="88" t="s">
        <v>208</v>
      </c>
      <c r="C109" s="89"/>
      <c r="D109" s="89"/>
      <c r="E109" s="89"/>
      <c r="F109" s="89"/>
      <c r="G109" s="89"/>
      <c r="H109" s="89"/>
      <c r="I109" s="89"/>
      <c r="J109" s="90"/>
    </row>
    <row r="110" spans="1:10" ht="36" customHeight="1" thickBot="1" x14ac:dyDescent="0.3">
      <c r="A110" s="7"/>
      <c r="B110" s="140" t="s">
        <v>191</v>
      </c>
      <c r="C110" s="141"/>
      <c r="D110" s="141"/>
      <c r="E110" s="142"/>
      <c r="F110" s="106">
        <v>40</v>
      </c>
      <c r="G110" s="107"/>
      <c r="H110" s="107"/>
      <c r="I110" s="107"/>
      <c r="J110" s="108"/>
    </row>
    <row r="111" spans="1:10" ht="36" customHeight="1" thickBot="1" x14ac:dyDescent="0.3">
      <c r="A111" s="7"/>
      <c r="B111" s="20" t="s">
        <v>207</v>
      </c>
      <c r="C111" s="21"/>
      <c r="D111" s="21"/>
      <c r="E111" s="22"/>
      <c r="F111" s="126"/>
      <c r="G111" s="127"/>
      <c r="H111" s="127"/>
      <c r="I111" s="127"/>
      <c r="J111" s="128"/>
    </row>
    <row r="112" spans="1:10" ht="36" customHeight="1" thickBot="1" x14ac:dyDescent="0.3">
      <c r="A112" s="7"/>
      <c r="B112" s="190" t="s">
        <v>208</v>
      </c>
      <c r="C112" s="191"/>
      <c r="D112" s="191"/>
      <c r="E112" s="191"/>
      <c r="F112" s="191"/>
      <c r="G112" s="191"/>
      <c r="H112" s="191"/>
      <c r="I112" s="191"/>
      <c r="J112" s="192"/>
    </row>
    <row r="113" spans="1:10" ht="36" customHeight="1" x14ac:dyDescent="0.25">
      <c r="A113" s="7"/>
      <c r="B113" s="129" t="s">
        <v>209</v>
      </c>
      <c r="C113" s="130"/>
      <c r="D113" s="130"/>
      <c r="E113" s="131"/>
      <c r="F113" s="106">
        <v>60</v>
      </c>
      <c r="G113" s="107"/>
      <c r="H113" s="107"/>
      <c r="I113" s="107"/>
      <c r="J113" s="108"/>
    </row>
    <row r="114" spans="1:10" ht="36" customHeight="1" x14ac:dyDescent="0.25">
      <c r="A114" s="7"/>
      <c r="B114" s="103" t="s">
        <v>210</v>
      </c>
      <c r="C114" s="104"/>
      <c r="D114" s="104"/>
      <c r="E114" s="105"/>
      <c r="F114" s="106">
        <v>99</v>
      </c>
      <c r="G114" s="107"/>
      <c r="H114" s="107"/>
      <c r="I114" s="107"/>
      <c r="J114" s="108"/>
    </row>
    <row r="115" spans="1:10" ht="36" customHeight="1" thickBot="1" x14ac:dyDescent="0.3">
      <c r="A115" s="7"/>
      <c r="B115" s="103" t="s">
        <v>211</v>
      </c>
      <c r="C115" s="104"/>
      <c r="D115" s="104"/>
      <c r="E115" s="105"/>
      <c r="F115" s="106">
        <v>150</v>
      </c>
      <c r="G115" s="107"/>
      <c r="H115" s="107"/>
      <c r="I115" s="107"/>
      <c r="J115" s="108"/>
    </row>
    <row r="116" spans="1:10" ht="36" customHeight="1" thickBot="1" x14ac:dyDescent="0.3">
      <c r="A116" s="7"/>
      <c r="B116" s="112" t="s">
        <v>212</v>
      </c>
      <c r="C116" s="113"/>
      <c r="D116" s="113"/>
      <c r="E116" s="114"/>
      <c r="F116" s="277"/>
      <c r="G116" s="278"/>
      <c r="H116" s="278"/>
      <c r="I116" s="278"/>
      <c r="J116" s="279"/>
    </row>
    <row r="117" spans="1:10" ht="36" customHeight="1" x14ac:dyDescent="0.25">
      <c r="A117" s="7" t="s">
        <v>111</v>
      </c>
      <c r="B117" s="293" t="s">
        <v>275</v>
      </c>
      <c r="C117" s="294"/>
      <c r="D117" s="294"/>
      <c r="E117" s="295"/>
      <c r="F117" s="106">
        <v>50940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293" t="s">
        <v>291</v>
      </c>
      <c r="C118" s="294"/>
      <c r="D118" s="294"/>
      <c r="E118" s="295"/>
      <c r="F118" s="106">
        <v>49140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293" t="s">
        <v>292</v>
      </c>
      <c r="C119" s="294"/>
      <c r="D119" s="294"/>
      <c r="E119" s="295"/>
      <c r="F119" s="106">
        <v>72000</v>
      </c>
      <c r="G119" s="107"/>
      <c r="H119" s="107"/>
      <c r="I119" s="107"/>
      <c r="J119" s="108"/>
    </row>
    <row r="120" spans="1:10" ht="36" customHeight="1" x14ac:dyDescent="0.25">
      <c r="A120" s="7" t="s">
        <v>113</v>
      </c>
      <c r="B120" s="293" t="s">
        <v>293</v>
      </c>
      <c r="C120" s="294"/>
      <c r="D120" s="294"/>
      <c r="E120" s="295"/>
      <c r="F120" s="106">
        <v>69120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219</v>
      </c>
      <c r="C121" s="104"/>
      <c r="D121" s="104"/>
      <c r="E121" s="105"/>
      <c r="F121" s="309">
        <v>49140</v>
      </c>
      <c r="G121" s="309"/>
      <c r="H121" s="309"/>
      <c r="I121" s="309"/>
      <c r="J121" s="310"/>
    </row>
    <row r="122" spans="1:10" ht="54" customHeight="1" thickBot="1" x14ac:dyDescent="0.3">
      <c r="A122" s="7"/>
      <c r="B122" s="349" t="s">
        <v>220</v>
      </c>
      <c r="C122" s="350"/>
      <c r="D122" s="350"/>
      <c r="E122" s="351"/>
      <c r="F122" s="115"/>
      <c r="G122" s="116"/>
      <c r="H122" s="116"/>
      <c r="I122" s="116"/>
      <c r="J122" s="117"/>
    </row>
    <row r="123" spans="1:10" ht="36" customHeight="1" x14ac:dyDescent="0.25">
      <c r="A123" s="7"/>
      <c r="B123" s="171" t="s">
        <v>221</v>
      </c>
      <c r="C123" s="193"/>
      <c r="D123" s="193"/>
      <c r="E123" s="194"/>
      <c r="F123" s="320">
        <v>31140</v>
      </c>
      <c r="G123" s="321"/>
      <c r="H123" s="321"/>
      <c r="I123" s="321"/>
      <c r="J123" s="322"/>
    </row>
    <row r="124" spans="1:10" ht="36" customHeight="1" x14ac:dyDescent="0.25">
      <c r="A124" s="7"/>
      <c r="B124" s="140" t="s">
        <v>222</v>
      </c>
      <c r="C124" s="141"/>
      <c r="D124" s="141"/>
      <c r="E124" s="142"/>
      <c r="F124" s="247">
        <v>61740</v>
      </c>
      <c r="G124" s="309"/>
      <c r="H124" s="309"/>
      <c r="I124" s="309"/>
      <c r="J124" s="310"/>
    </row>
    <row r="125" spans="1:10" ht="36" customHeight="1" x14ac:dyDescent="0.25">
      <c r="A125" s="7"/>
      <c r="B125" s="140" t="s">
        <v>223</v>
      </c>
      <c r="C125" s="141"/>
      <c r="D125" s="141"/>
      <c r="E125" s="142"/>
      <c r="F125" s="247">
        <v>76140</v>
      </c>
      <c r="G125" s="309"/>
      <c r="H125" s="309"/>
      <c r="I125" s="309"/>
      <c r="J125" s="310"/>
    </row>
    <row r="126" spans="1:10" ht="36" customHeight="1" x14ac:dyDescent="0.25">
      <c r="A126" s="7"/>
      <c r="B126" s="140" t="s">
        <v>224</v>
      </c>
      <c r="C126" s="141"/>
      <c r="D126" s="141"/>
      <c r="E126" s="142"/>
      <c r="F126" s="247">
        <v>1080</v>
      </c>
      <c r="G126" s="309"/>
      <c r="H126" s="309"/>
      <c r="I126" s="309"/>
      <c r="J126" s="310"/>
    </row>
    <row r="127" spans="1:10" ht="36" customHeight="1" x14ac:dyDescent="0.25">
      <c r="A127" s="7"/>
      <c r="B127" s="140" t="s">
        <v>225</v>
      </c>
      <c r="C127" s="141"/>
      <c r="D127" s="141"/>
      <c r="E127" s="142"/>
      <c r="F127" s="247">
        <v>43740</v>
      </c>
      <c r="G127" s="309"/>
      <c r="H127" s="309"/>
      <c r="I127" s="309"/>
      <c r="J127" s="310"/>
    </row>
    <row r="128" spans="1:10" ht="36" customHeight="1" x14ac:dyDescent="0.25">
      <c r="A128" s="7"/>
      <c r="B128" s="140" t="s">
        <v>226</v>
      </c>
      <c r="C128" s="141"/>
      <c r="D128" s="141"/>
      <c r="E128" s="142"/>
      <c r="F128" s="247">
        <v>88740</v>
      </c>
      <c r="G128" s="309"/>
      <c r="H128" s="309"/>
      <c r="I128" s="309"/>
      <c r="J128" s="310"/>
    </row>
    <row r="129" spans="1:10" ht="36" customHeight="1" x14ac:dyDescent="0.25">
      <c r="A129" s="7"/>
      <c r="B129" s="140" t="s">
        <v>227</v>
      </c>
      <c r="C129" s="141"/>
      <c r="D129" s="141"/>
      <c r="E129" s="142"/>
      <c r="F129" s="247">
        <v>110340</v>
      </c>
      <c r="G129" s="309"/>
      <c r="H129" s="309"/>
      <c r="I129" s="309"/>
      <c r="J129" s="310"/>
    </row>
    <row r="130" spans="1:10" ht="36" customHeight="1" thickBot="1" x14ac:dyDescent="0.3">
      <c r="A130" s="7"/>
      <c r="B130" s="140" t="s">
        <v>228</v>
      </c>
      <c r="C130" s="141"/>
      <c r="D130" s="141"/>
      <c r="E130" s="142"/>
      <c r="F130" s="247">
        <v>1440</v>
      </c>
      <c r="G130" s="309"/>
      <c r="H130" s="309"/>
      <c r="I130" s="309"/>
      <c r="J130" s="310"/>
    </row>
    <row r="131" spans="1:10" ht="36" customHeight="1" x14ac:dyDescent="0.25">
      <c r="A131" s="7"/>
      <c r="B131" s="304" t="s">
        <v>208</v>
      </c>
      <c r="C131" s="305"/>
      <c r="D131" s="305"/>
      <c r="E131" s="305"/>
      <c r="F131" s="305"/>
      <c r="G131" s="305"/>
      <c r="H131" s="305"/>
      <c r="I131" s="305"/>
      <c r="J131" s="306"/>
    </row>
    <row r="132" spans="1:10" ht="36" customHeight="1" thickBot="1" x14ac:dyDescent="0.3">
      <c r="A132" s="7"/>
      <c r="B132" s="329" t="s">
        <v>229</v>
      </c>
      <c r="C132" s="329"/>
      <c r="D132" s="329"/>
      <c r="E132" s="329"/>
      <c r="F132" s="318">
        <v>150</v>
      </c>
      <c r="G132" s="318"/>
      <c r="H132" s="318"/>
      <c r="I132" s="318"/>
      <c r="J132" s="319"/>
    </row>
    <row r="133" spans="1:10" ht="24" customHeight="1" thickBot="1" x14ac:dyDescent="0.3">
      <c r="A133" s="7"/>
      <c r="B133" s="97"/>
      <c r="C133" s="98"/>
      <c r="D133" s="98"/>
      <c r="E133" s="99"/>
      <c r="F133" s="100"/>
      <c r="G133" s="101"/>
      <c r="H133" s="101"/>
      <c r="I133" s="101"/>
      <c r="J133" s="102"/>
    </row>
    <row r="134" spans="1:10" ht="54" customHeight="1" thickBot="1" x14ac:dyDescent="0.3">
      <c r="A134" s="7" t="s">
        <v>111</v>
      </c>
      <c r="B134" s="440" t="s">
        <v>294</v>
      </c>
      <c r="C134" s="438"/>
      <c r="D134" s="438"/>
      <c r="E134" s="439"/>
      <c r="F134" s="115"/>
      <c r="G134" s="116"/>
      <c r="H134" s="116"/>
      <c r="I134" s="116"/>
      <c r="J134" s="117"/>
    </row>
    <row r="135" spans="1:10" ht="36" customHeight="1" thickBot="1" x14ac:dyDescent="0.3">
      <c r="A135" s="7"/>
      <c r="B135" s="441" t="s">
        <v>296</v>
      </c>
      <c r="C135" s="442"/>
      <c r="D135" s="442"/>
      <c r="E135" s="443"/>
      <c r="F135" s="46"/>
      <c r="G135" s="46"/>
      <c r="H135" s="46"/>
      <c r="I135" s="46"/>
      <c r="J135" s="46"/>
    </row>
    <row r="136" spans="1:10" ht="21" customHeight="1" x14ac:dyDescent="0.25">
      <c r="A136" s="7"/>
      <c r="B136" s="27"/>
      <c r="C136" s="28"/>
      <c r="D136" s="28"/>
      <c r="E136" s="28"/>
      <c r="F136" s="29"/>
      <c r="G136" s="29"/>
      <c r="H136" s="29"/>
      <c r="I136" s="29"/>
      <c r="J136" s="29"/>
    </row>
    <row r="137" spans="1:10" ht="67.5" customHeight="1" x14ac:dyDescent="0.25">
      <c r="A137" s="7"/>
      <c r="B137" s="85" t="s">
        <v>297</v>
      </c>
      <c r="C137" s="85"/>
      <c r="D137" s="85"/>
      <c r="E137" s="85"/>
      <c r="F137" s="85"/>
      <c r="G137" s="85"/>
      <c r="H137" s="85"/>
      <c r="I137" s="85"/>
      <c r="J137" s="85"/>
    </row>
    <row r="138" spans="1:10" ht="21" x14ac:dyDescent="0.25">
      <c r="A138" s="7" t="s">
        <v>113</v>
      </c>
      <c r="B138" s="86" t="s">
        <v>278</v>
      </c>
      <c r="C138" s="86"/>
      <c r="D138" s="86"/>
      <c r="E138" s="86"/>
      <c r="F138" s="86"/>
      <c r="G138" s="86"/>
      <c r="H138" s="86"/>
      <c r="I138" s="86"/>
      <c r="J138" s="86"/>
    </row>
    <row r="139" spans="1:10" s="37" customFormat="1" ht="20.100000000000001" customHeight="1" x14ac:dyDescent="0.25">
      <c r="B139" s="55"/>
      <c r="F139" s="56"/>
      <c r="G139" s="56"/>
      <c r="H139" s="56"/>
      <c r="I139" s="56"/>
      <c r="J139" s="56"/>
    </row>
    <row r="140" spans="1:10" s="48" customFormat="1" ht="36" customHeight="1" thickBot="1" x14ac:dyDescent="0.3">
      <c r="B140" s="340" t="s">
        <v>298</v>
      </c>
      <c r="C140" s="340"/>
      <c r="D140" s="340"/>
      <c r="E140" s="340"/>
      <c r="F140" s="340"/>
      <c r="G140" s="340"/>
      <c r="H140" s="340"/>
      <c r="I140" s="340"/>
    </row>
    <row r="141" spans="1:10" s="32" customFormat="1" ht="36" customHeight="1" thickBot="1" x14ac:dyDescent="0.3">
      <c r="B141" s="341" t="s">
        <v>299</v>
      </c>
      <c r="C141" s="342"/>
      <c r="D141" s="342"/>
      <c r="E141" s="342"/>
      <c r="F141" s="342"/>
      <c r="G141" s="342"/>
      <c r="H141" s="342"/>
      <c r="I141" s="343"/>
    </row>
    <row r="142" spans="1:10" ht="90" customHeight="1" thickBot="1" x14ac:dyDescent="0.3">
      <c r="B142" s="344" t="s">
        <v>300</v>
      </c>
      <c r="C142" s="345"/>
      <c r="D142" s="346" t="s">
        <v>301</v>
      </c>
      <c r="E142" s="347"/>
      <c r="F142" s="348"/>
      <c r="G142" s="347" t="s">
        <v>302</v>
      </c>
      <c r="H142" s="347"/>
      <c r="I142" s="348"/>
      <c r="J142" s="8"/>
    </row>
    <row r="143" spans="1:10" ht="36" customHeight="1" x14ac:dyDescent="0.25">
      <c r="B143" s="330" t="s">
        <v>303</v>
      </c>
      <c r="C143" s="331"/>
      <c r="D143" s="332" t="s">
        <v>304</v>
      </c>
      <c r="E143" s="332"/>
      <c r="F143" s="332"/>
      <c r="G143" s="334">
        <v>2190</v>
      </c>
      <c r="H143" s="332"/>
      <c r="I143" s="335"/>
      <c r="J143" s="8"/>
    </row>
    <row r="144" spans="1:10" ht="36" customHeight="1" x14ac:dyDescent="0.25">
      <c r="B144" s="336" t="s">
        <v>305</v>
      </c>
      <c r="C144" s="337"/>
      <c r="D144" s="333"/>
      <c r="E144" s="333"/>
      <c r="F144" s="333"/>
      <c r="G144" s="338">
        <v>1590</v>
      </c>
      <c r="H144" s="333"/>
      <c r="I144" s="339"/>
      <c r="J144" s="8"/>
    </row>
    <row r="145" spans="1:10" ht="36" customHeight="1" x14ac:dyDescent="0.25">
      <c r="B145" s="336" t="s">
        <v>306</v>
      </c>
      <c r="C145" s="337"/>
      <c r="D145" s="333"/>
      <c r="E145" s="333"/>
      <c r="F145" s="333"/>
      <c r="G145" s="338">
        <v>1440</v>
      </c>
      <c r="H145" s="333"/>
      <c r="I145" s="339"/>
      <c r="J145" s="8"/>
    </row>
    <row r="146" spans="1:10" ht="54" customHeight="1" x14ac:dyDescent="0.25">
      <c r="B146" s="336" t="s">
        <v>307</v>
      </c>
      <c r="C146" s="337"/>
      <c r="D146" s="333"/>
      <c r="E146" s="333"/>
      <c r="F146" s="333"/>
      <c r="G146" s="338">
        <v>1290</v>
      </c>
      <c r="H146" s="333"/>
      <c r="I146" s="339"/>
      <c r="J146" s="8"/>
    </row>
    <row r="147" spans="1:10" ht="15" customHeight="1" x14ac:dyDescent="0.25">
      <c r="B147" s="49"/>
      <c r="C147" s="49"/>
      <c r="D147" s="50"/>
      <c r="E147" s="50"/>
      <c r="F147" s="50"/>
      <c r="G147" s="51"/>
      <c r="H147" s="50"/>
      <c r="I147" s="50"/>
      <c r="J147" s="8"/>
    </row>
    <row r="148" spans="1:10" ht="40.5" customHeight="1" x14ac:dyDescent="0.25">
      <c r="A148" s="7"/>
      <c r="B148" s="87" t="s">
        <v>233</v>
      </c>
      <c r="C148" s="87"/>
      <c r="D148" s="87"/>
      <c r="E148" s="87"/>
      <c r="F148" s="87"/>
      <c r="G148" s="87"/>
      <c r="H148" s="87"/>
      <c r="I148" s="87"/>
      <c r="J148" s="87"/>
    </row>
    <row r="149" spans="1:10" ht="18" customHeight="1" x14ac:dyDescent="0.25">
      <c r="A149" s="7"/>
    </row>
  </sheetData>
  <sheetProtection selectLockedCells="1" selectUnlockedCells="1"/>
  <mergeCells count="273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J109"/>
    <mergeCell ref="B110:E110"/>
    <mergeCell ref="F110:J110"/>
    <mergeCell ref="F111:J111"/>
    <mergeCell ref="B105:E105"/>
    <mergeCell ref="F105:J105"/>
    <mergeCell ref="B106:E106"/>
    <mergeCell ref="F106:J106"/>
    <mergeCell ref="B107:E107"/>
    <mergeCell ref="F107:J107"/>
    <mergeCell ref="B116:E116"/>
    <mergeCell ref="F116:J116"/>
    <mergeCell ref="B117:E117"/>
    <mergeCell ref="F117:J117"/>
    <mergeCell ref="B118:E118"/>
    <mergeCell ref="F118:J118"/>
    <mergeCell ref="B112:J112"/>
    <mergeCell ref="B113:E113"/>
    <mergeCell ref="F113:J113"/>
    <mergeCell ref="B114:E114"/>
    <mergeCell ref="F114:J114"/>
    <mergeCell ref="B115:E115"/>
    <mergeCell ref="F115:J115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35:E135"/>
    <mergeCell ref="B137:J137"/>
    <mergeCell ref="B138:J138"/>
    <mergeCell ref="B140:I140"/>
    <mergeCell ref="B141:I141"/>
    <mergeCell ref="B142:C142"/>
    <mergeCell ref="D142:F142"/>
    <mergeCell ref="G142:I142"/>
    <mergeCell ref="B131:J131"/>
    <mergeCell ref="B132:E132"/>
    <mergeCell ref="F132:J132"/>
    <mergeCell ref="B133:E133"/>
    <mergeCell ref="F133:J133"/>
    <mergeCell ref="B134:E134"/>
    <mergeCell ref="F134:J134"/>
    <mergeCell ref="B148:J148"/>
    <mergeCell ref="B143:C143"/>
    <mergeCell ref="D143:F146"/>
    <mergeCell ref="G143:I143"/>
    <mergeCell ref="B144:C144"/>
    <mergeCell ref="G144:I144"/>
    <mergeCell ref="B145:C145"/>
    <mergeCell ref="G145:I145"/>
    <mergeCell ref="B146:C146"/>
    <mergeCell ref="G146:I14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38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21" outlineLevelRow="1" x14ac:dyDescent="0.25"/>
  <cols>
    <col min="1" max="1" width="23.42578125" style="35" hidden="1" customWidth="1"/>
    <col min="2" max="2" width="30.7109375" style="33" customWidth="1"/>
    <col min="3" max="5" width="30.7109375" style="8" customWidth="1"/>
    <col min="6" max="9" width="24.7109375" style="34" customWidth="1"/>
    <col min="10" max="16384" width="9.140625" style="8"/>
  </cols>
  <sheetData>
    <row r="1" spans="1:9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</row>
    <row r="2" spans="1:9" s="11" customFormat="1" ht="54" customHeight="1" x14ac:dyDescent="0.25">
      <c r="A2" s="36"/>
      <c r="B2" s="10"/>
      <c r="C2" s="10"/>
      <c r="D2" s="10"/>
      <c r="E2" s="10"/>
      <c r="F2" s="174" t="s">
        <v>84</v>
      </c>
      <c r="G2" s="174"/>
      <c r="H2" s="174"/>
      <c r="I2" s="174"/>
    </row>
    <row r="3" spans="1:9" s="14" customFormat="1" ht="36" customHeight="1" x14ac:dyDescent="0.25">
      <c r="A3" s="35"/>
      <c r="B3" s="175" t="s">
        <v>102</v>
      </c>
      <c r="C3" s="175"/>
      <c r="D3" s="175"/>
      <c r="E3" s="175"/>
      <c r="F3" s="12">
        <v>6</v>
      </c>
      <c r="G3" s="13"/>
      <c r="H3" s="13"/>
      <c r="I3" s="13"/>
    </row>
    <row r="4" spans="1:9" s="14" customFormat="1" ht="36" customHeight="1" thickBot="1" x14ac:dyDescent="0.3">
      <c r="A4" s="35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</row>
    <row r="5" spans="1:9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7"/>
    </row>
    <row r="6" spans="1:9" ht="54" customHeight="1" thickBot="1" x14ac:dyDescent="0.3">
      <c r="B6" s="168" t="s">
        <v>105</v>
      </c>
      <c r="C6" s="169"/>
      <c r="D6" s="169"/>
      <c r="E6" s="170"/>
      <c r="F6" s="229"/>
      <c r="G6" s="230"/>
      <c r="H6" s="230"/>
      <c r="I6" s="231"/>
    </row>
    <row r="7" spans="1:9" ht="24" thickBot="1" x14ac:dyDescent="0.3">
      <c r="B7" s="97"/>
      <c r="C7" s="98"/>
      <c r="D7" s="98"/>
      <c r="E7" s="99"/>
      <c r="F7" s="100"/>
      <c r="G7" s="101"/>
      <c r="H7" s="101"/>
      <c r="I7" s="102"/>
    </row>
    <row r="8" spans="1:9" ht="36" customHeight="1" x14ac:dyDescent="0.25">
      <c r="A8" s="35" t="s">
        <v>111</v>
      </c>
      <c r="B8" s="187" t="s">
        <v>255</v>
      </c>
      <c r="C8" s="269"/>
      <c r="D8" s="269"/>
      <c r="E8" s="270"/>
      <c r="F8" s="280">
        <v>39240</v>
      </c>
      <c r="G8" s="281"/>
      <c r="H8" s="281"/>
      <c r="I8" s="282"/>
    </row>
    <row r="9" spans="1:9" ht="36" customHeight="1" thickBot="1" x14ac:dyDescent="0.3">
      <c r="A9" s="35" t="s">
        <v>113</v>
      </c>
      <c r="B9" s="171" t="s">
        <v>256</v>
      </c>
      <c r="C9" s="172"/>
      <c r="D9" s="172"/>
      <c r="E9" s="120"/>
      <c r="F9" s="125">
        <v>54936</v>
      </c>
      <c r="G9" s="107"/>
      <c r="H9" s="107"/>
      <c r="I9" s="108"/>
    </row>
    <row r="10" spans="1:9" ht="36" customHeight="1" thickBot="1" x14ac:dyDescent="0.3">
      <c r="B10" s="97"/>
      <c r="C10" s="98"/>
      <c r="D10" s="98"/>
      <c r="E10" s="99"/>
      <c r="F10" s="100"/>
      <c r="G10" s="101"/>
      <c r="H10" s="101"/>
      <c r="I10" s="102"/>
    </row>
    <row r="11" spans="1:9" ht="36" customHeight="1" x14ac:dyDescent="0.25">
      <c r="A11" s="7" t="s">
        <v>111</v>
      </c>
      <c r="B11" s="187" t="s">
        <v>257</v>
      </c>
      <c r="C11" s="269"/>
      <c r="D11" s="269"/>
      <c r="E11" s="270"/>
      <c r="F11" s="280">
        <v>44100</v>
      </c>
      <c r="G11" s="281"/>
      <c r="H11" s="281"/>
      <c r="I11" s="282"/>
    </row>
    <row r="12" spans="1:9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25">
        <v>61776</v>
      </c>
      <c r="G12" s="107"/>
      <c r="H12" s="107"/>
      <c r="I12" s="108"/>
    </row>
    <row r="13" spans="1:9" ht="24" thickBot="1" x14ac:dyDescent="0.3">
      <c r="B13" s="97"/>
      <c r="C13" s="160"/>
      <c r="D13" s="160"/>
      <c r="E13" s="161"/>
      <c r="F13" s="100"/>
      <c r="G13" s="101"/>
      <c r="H13" s="101"/>
      <c r="I13" s="102"/>
    </row>
    <row r="14" spans="1:9" ht="36" customHeight="1" x14ac:dyDescent="0.25">
      <c r="A14" s="35" t="s">
        <v>111</v>
      </c>
      <c r="B14" s="187" t="s">
        <v>115</v>
      </c>
      <c r="C14" s="188"/>
      <c r="D14" s="188"/>
      <c r="E14" s="189"/>
      <c r="F14" s="280">
        <v>7812</v>
      </c>
      <c r="G14" s="281"/>
      <c r="H14" s="281"/>
      <c r="I14" s="282"/>
    </row>
    <row r="15" spans="1:9" ht="36" customHeight="1" thickBot="1" x14ac:dyDescent="0.3">
      <c r="A15" s="35" t="s">
        <v>113</v>
      </c>
      <c r="B15" s="241" t="s">
        <v>116</v>
      </c>
      <c r="C15" s="242"/>
      <c r="D15" s="242"/>
      <c r="E15" s="243"/>
      <c r="F15" s="283">
        <v>11520</v>
      </c>
      <c r="G15" s="185"/>
      <c r="H15" s="185"/>
      <c r="I15" s="186"/>
    </row>
    <row r="16" spans="1:9" ht="24" thickBot="1" x14ac:dyDescent="0.3">
      <c r="B16" s="97"/>
      <c r="C16" s="160"/>
      <c r="D16" s="160"/>
      <c r="E16" s="161"/>
      <c r="F16" s="100"/>
      <c r="G16" s="101"/>
      <c r="H16" s="101"/>
      <c r="I16" s="102"/>
    </row>
    <row r="17" spans="1:9" ht="36" customHeight="1" x14ac:dyDescent="0.25">
      <c r="A17" s="35" t="s">
        <v>111</v>
      </c>
      <c r="B17" s="140" t="s">
        <v>259</v>
      </c>
      <c r="C17" s="138"/>
      <c r="D17" s="138"/>
      <c r="E17" s="105"/>
      <c r="F17" s="250">
        <v>756</v>
      </c>
      <c r="G17" s="281"/>
      <c r="H17" s="281"/>
      <c r="I17" s="282"/>
    </row>
    <row r="18" spans="1:9" ht="36" customHeight="1" thickBot="1" x14ac:dyDescent="0.3">
      <c r="A18" s="35" t="s">
        <v>113</v>
      </c>
      <c r="B18" s="140" t="s">
        <v>260</v>
      </c>
      <c r="C18" s="138"/>
      <c r="D18" s="138"/>
      <c r="E18" s="105"/>
      <c r="F18" s="106">
        <v>1080</v>
      </c>
      <c r="G18" s="107"/>
      <c r="H18" s="107"/>
      <c r="I18" s="108"/>
    </row>
    <row r="19" spans="1:9" ht="24" thickBot="1" x14ac:dyDescent="0.3">
      <c r="B19" s="97"/>
      <c r="C19" s="98"/>
      <c r="D19" s="98"/>
      <c r="E19" s="99"/>
      <c r="F19" s="100"/>
      <c r="G19" s="101"/>
      <c r="H19" s="101"/>
      <c r="I19" s="102"/>
    </row>
    <row r="20" spans="1:9" ht="36" customHeight="1" thickBot="1" x14ac:dyDescent="0.3">
      <c r="B20" s="162" t="s">
        <v>119</v>
      </c>
      <c r="C20" s="163"/>
      <c r="D20" s="163"/>
      <c r="E20" s="164"/>
      <c r="F20" s="165" t="str">
        <f>"Цена от "&amp;MIN(F21:F40)&amp;" до "&amp;MAX(F21:F40)</f>
        <v>Цена от 10800 до 216000</v>
      </c>
      <c r="G20" s="166"/>
      <c r="H20" s="166"/>
      <c r="I20" s="167"/>
    </row>
    <row r="21" spans="1:9" ht="36" customHeight="1" outlineLevel="1" x14ac:dyDescent="0.25">
      <c r="B21" s="140" t="s">
        <v>120</v>
      </c>
      <c r="C21" s="138"/>
      <c r="D21" s="138"/>
      <c r="E21" s="105"/>
      <c r="F21" s="106">
        <v>10800</v>
      </c>
      <c r="G21" s="107"/>
      <c r="H21" s="107"/>
      <c r="I21" s="108"/>
    </row>
    <row r="22" spans="1:9" ht="36" customHeight="1" outlineLevel="1" x14ac:dyDescent="0.25">
      <c r="B22" s="140" t="s">
        <v>121</v>
      </c>
      <c r="C22" s="138"/>
      <c r="D22" s="138"/>
      <c r="E22" s="105"/>
      <c r="F22" s="106">
        <v>21600</v>
      </c>
      <c r="G22" s="107"/>
      <c r="H22" s="107"/>
      <c r="I22" s="108"/>
    </row>
    <row r="23" spans="1:9" ht="36" customHeight="1" outlineLevel="1" x14ac:dyDescent="0.25">
      <c r="B23" s="140" t="s">
        <v>122</v>
      </c>
      <c r="C23" s="138"/>
      <c r="D23" s="138"/>
      <c r="E23" s="105"/>
      <c r="F23" s="106">
        <v>32400</v>
      </c>
      <c r="G23" s="107"/>
      <c r="H23" s="107"/>
      <c r="I23" s="108"/>
    </row>
    <row r="24" spans="1:9" ht="36" customHeight="1" outlineLevel="1" x14ac:dyDescent="0.25">
      <c r="B24" s="140" t="s">
        <v>123</v>
      </c>
      <c r="C24" s="138"/>
      <c r="D24" s="138"/>
      <c r="E24" s="105"/>
      <c r="F24" s="106">
        <v>43200</v>
      </c>
      <c r="G24" s="107"/>
      <c r="H24" s="107"/>
      <c r="I24" s="108"/>
    </row>
    <row r="25" spans="1:9" ht="36" customHeight="1" outlineLevel="1" x14ac:dyDescent="0.25">
      <c r="B25" s="140" t="s">
        <v>124</v>
      </c>
      <c r="C25" s="138"/>
      <c r="D25" s="138"/>
      <c r="E25" s="105"/>
      <c r="F25" s="106">
        <v>54000</v>
      </c>
      <c r="G25" s="107"/>
      <c r="H25" s="107"/>
      <c r="I25" s="108"/>
    </row>
    <row r="26" spans="1:9" ht="36" customHeight="1" outlineLevel="1" x14ac:dyDescent="0.25">
      <c r="B26" s="140" t="s">
        <v>125</v>
      </c>
      <c r="C26" s="138"/>
      <c r="D26" s="138"/>
      <c r="E26" s="105"/>
      <c r="F26" s="106">
        <v>64800</v>
      </c>
      <c r="G26" s="107"/>
      <c r="H26" s="107"/>
      <c r="I26" s="108"/>
    </row>
    <row r="27" spans="1:9" ht="36" customHeight="1" outlineLevel="1" x14ac:dyDescent="0.25">
      <c r="B27" s="140" t="s">
        <v>126</v>
      </c>
      <c r="C27" s="138"/>
      <c r="D27" s="138"/>
      <c r="E27" s="105"/>
      <c r="F27" s="106">
        <v>75600</v>
      </c>
      <c r="G27" s="107"/>
      <c r="H27" s="107"/>
      <c r="I27" s="108"/>
    </row>
    <row r="28" spans="1:9" ht="36" customHeight="1" outlineLevel="1" x14ac:dyDescent="0.25">
      <c r="B28" s="140" t="s">
        <v>127</v>
      </c>
      <c r="C28" s="138"/>
      <c r="D28" s="138"/>
      <c r="E28" s="105"/>
      <c r="F28" s="106">
        <v>86400</v>
      </c>
      <c r="G28" s="107"/>
      <c r="H28" s="107"/>
      <c r="I28" s="108"/>
    </row>
    <row r="29" spans="1:9" ht="36" customHeight="1" outlineLevel="1" x14ac:dyDescent="0.25">
      <c r="B29" s="140" t="s">
        <v>128</v>
      </c>
      <c r="C29" s="138"/>
      <c r="D29" s="138"/>
      <c r="E29" s="105"/>
      <c r="F29" s="106">
        <v>97200</v>
      </c>
      <c r="G29" s="107"/>
      <c r="H29" s="107"/>
      <c r="I29" s="108"/>
    </row>
    <row r="30" spans="1:9" ht="36" customHeight="1" outlineLevel="1" x14ac:dyDescent="0.25">
      <c r="B30" s="140" t="s">
        <v>129</v>
      </c>
      <c r="C30" s="138"/>
      <c r="D30" s="138"/>
      <c r="E30" s="105"/>
      <c r="F30" s="106">
        <v>108000</v>
      </c>
      <c r="G30" s="107"/>
      <c r="H30" s="107"/>
      <c r="I30" s="108"/>
    </row>
    <row r="31" spans="1:9" ht="36" customHeight="1" outlineLevel="1" x14ac:dyDescent="0.25">
      <c r="B31" s="140" t="s">
        <v>130</v>
      </c>
      <c r="C31" s="138"/>
      <c r="D31" s="138"/>
      <c r="E31" s="105"/>
      <c r="F31" s="106">
        <v>118800</v>
      </c>
      <c r="G31" s="107"/>
      <c r="H31" s="107"/>
      <c r="I31" s="108"/>
    </row>
    <row r="32" spans="1:9" ht="36" customHeight="1" outlineLevel="1" x14ac:dyDescent="0.25">
      <c r="B32" s="140" t="s">
        <v>131</v>
      </c>
      <c r="C32" s="138"/>
      <c r="D32" s="138"/>
      <c r="E32" s="105"/>
      <c r="F32" s="106">
        <v>129600</v>
      </c>
      <c r="G32" s="107"/>
      <c r="H32" s="107"/>
      <c r="I32" s="108"/>
    </row>
    <row r="33" spans="2:9" ht="36" customHeight="1" outlineLevel="1" x14ac:dyDescent="0.25">
      <c r="B33" s="140" t="s">
        <v>132</v>
      </c>
      <c r="C33" s="138"/>
      <c r="D33" s="138"/>
      <c r="E33" s="105"/>
      <c r="F33" s="106">
        <v>140400</v>
      </c>
      <c r="G33" s="107"/>
      <c r="H33" s="107"/>
      <c r="I33" s="108"/>
    </row>
    <row r="34" spans="2:9" ht="36" customHeight="1" outlineLevel="1" x14ac:dyDescent="0.25">
      <c r="B34" s="140" t="s">
        <v>133</v>
      </c>
      <c r="C34" s="138"/>
      <c r="D34" s="138"/>
      <c r="E34" s="105"/>
      <c r="F34" s="106">
        <v>151200</v>
      </c>
      <c r="G34" s="107"/>
      <c r="H34" s="107"/>
      <c r="I34" s="108"/>
    </row>
    <row r="35" spans="2:9" ht="36" customHeight="1" outlineLevel="1" x14ac:dyDescent="0.25">
      <c r="B35" s="140" t="s">
        <v>134</v>
      </c>
      <c r="C35" s="138"/>
      <c r="D35" s="138"/>
      <c r="E35" s="105"/>
      <c r="F35" s="106">
        <v>162000</v>
      </c>
      <c r="G35" s="107"/>
      <c r="H35" s="107"/>
      <c r="I35" s="108"/>
    </row>
    <row r="36" spans="2:9" ht="36" customHeight="1" outlineLevel="1" x14ac:dyDescent="0.25">
      <c r="B36" s="140" t="s">
        <v>135</v>
      </c>
      <c r="C36" s="138"/>
      <c r="D36" s="138"/>
      <c r="E36" s="105"/>
      <c r="F36" s="106">
        <v>172800</v>
      </c>
      <c r="G36" s="107"/>
      <c r="H36" s="107"/>
      <c r="I36" s="108"/>
    </row>
    <row r="37" spans="2:9" ht="36" customHeight="1" outlineLevel="1" x14ac:dyDescent="0.25">
      <c r="B37" s="140" t="s">
        <v>136</v>
      </c>
      <c r="C37" s="138"/>
      <c r="D37" s="138"/>
      <c r="E37" s="105"/>
      <c r="F37" s="106">
        <v>183600</v>
      </c>
      <c r="G37" s="107"/>
      <c r="H37" s="107"/>
      <c r="I37" s="108"/>
    </row>
    <row r="38" spans="2:9" ht="36" customHeight="1" outlineLevel="1" x14ac:dyDescent="0.25">
      <c r="B38" s="140" t="s">
        <v>137</v>
      </c>
      <c r="C38" s="138"/>
      <c r="D38" s="138"/>
      <c r="E38" s="105"/>
      <c r="F38" s="106">
        <v>194400</v>
      </c>
      <c r="G38" s="107"/>
      <c r="H38" s="107"/>
      <c r="I38" s="108"/>
    </row>
    <row r="39" spans="2:9" ht="36" customHeight="1" outlineLevel="1" x14ac:dyDescent="0.25">
      <c r="B39" s="140" t="s">
        <v>138</v>
      </c>
      <c r="C39" s="138"/>
      <c r="D39" s="138"/>
      <c r="E39" s="105"/>
      <c r="F39" s="106">
        <v>205200</v>
      </c>
      <c r="G39" s="107"/>
      <c r="H39" s="107"/>
      <c r="I39" s="108"/>
    </row>
    <row r="40" spans="2:9" ht="36" customHeight="1" outlineLevel="1" thickBot="1" x14ac:dyDescent="0.3">
      <c r="B40" s="140" t="s">
        <v>139</v>
      </c>
      <c r="C40" s="138"/>
      <c r="D40" s="138"/>
      <c r="E40" s="105"/>
      <c r="F40" s="106">
        <v>216000</v>
      </c>
      <c r="G40" s="107"/>
      <c r="H40" s="107"/>
      <c r="I40" s="108"/>
    </row>
    <row r="41" spans="2:9" ht="36" customHeight="1" thickBot="1" x14ac:dyDescent="0.3"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8856 до 232200</v>
      </c>
      <c r="G41" s="153"/>
      <c r="H41" s="153"/>
      <c r="I41" s="154"/>
    </row>
    <row r="42" spans="2:9" ht="36" customHeight="1" outlineLevel="1" x14ac:dyDescent="0.25">
      <c r="B42" s="129" t="s">
        <v>141</v>
      </c>
      <c r="C42" s="155"/>
      <c r="D42" s="155"/>
      <c r="E42" s="156"/>
      <c r="F42" s="157">
        <v>8856</v>
      </c>
      <c r="G42" s="158"/>
      <c r="H42" s="158"/>
      <c r="I42" s="159"/>
    </row>
    <row r="43" spans="2:9" ht="36" customHeight="1" outlineLevel="1" x14ac:dyDescent="0.25">
      <c r="B43" s="140" t="s">
        <v>142</v>
      </c>
      <c r="C43" s="138"/>
      <c r="D43" s="138"/>
      <c r="E43" s="105"/>
      <c r="F43" s="106">
        <v>13104</v>
      </c>
      <c r="G43" s="107"/>
      <c r="H43" s="107"/>
      <c r="I43" s="108"/>
    </row>
    <row r="44" spans="2:9" ht="36" customHeight="1" outlineLevel="1" x14ac:dyDescent="0.25">
      <c r="B44" s="140" t="s">
        <v>143</v>
      </c>
      <c r="C44" s="138"/>
      <c r="D44" s="138"/>
      <c r="E44" s="105"/>
      <c r="F44" s="106">
        <v>27000</v>
      </c>
      <c r="G44" s="107"/>
      <c r="H44" s="107"/>
      <c r="I44" s="108"/>
    </row>
    <row r="45" spans="2:9" ht="36" customHeight="1" outlineLevel="1" x14ac:dyDescent="0.25">
      <c r="B45" s="140" t="s">
        <v>144</v>
      </c>
      <c r="C45" s="138"/>
      <c r="D45" s="138"/>
      <c r="E45" s="105"/>
      <c r="F45" s="106">
        <v>37800</v>
      </c>
      <c r="G45" s="107"/>
      <c r="H45" s="107"/>
      <c r="I45" s="108"/>
    </row>
    <row r="46" spans="2:9" ht="36" customHeight="1" outlineLevel="1" x14ac:dyDescent="0.25">
      <c r="B46" s="140" t="s">
        <v>145</v>
      </c>
      <c r="C46" s="138"/>
      <c r="D46" s="138"/>
      <c r="E46" s="105"/>
      <c r="F46" s="106">
        <v>48600</v>
      </c>
      <c r="G46" s="107"/>
      <c r="H46" s="107"/>
      <c r="I46" s="108"/>
    </row>
    <row r="47" spans="2:9" ht="36" customHeight="1" outlineLevel="1" x14ac:dyDescent="0.25">
      <c r="B47" s="140" t="s">
        <v>146</v>
      </c>
      <c r="C47" s="138"/>
      <c r="D47" s="138"/>
      <c r="E47" s="105"/>
      <c r="F47" s="106">
        <v>59400</v>
      </c>
      <c r="G47" s="107"/>
      <c r="H47" s="107"/>
      <c r="I47" s="108"/>
    </row>
    <row r="48" spans="2:9" ht="36" customHeight="1" outlineLevel="1" x14ac:dyDescent="0.25">
      <c r="B48" s="140" t="s">
        <v>147</v>
      </c>
      <c r="C48" s="138"/>
      <c r="D48" s="138"/>
      <c r="E48" s="105"/>
      <c r="F48" s="106">
        <v>70200</v>
      </c>
      <c r="G48" s="107"/>
      <c r="H48" s="107"/>
      <c r="I48" s="108"/>
    </row>
    <row r="49" spans="2:9" ht="36" customHeight="1" outlineLevel="1" x14ac:dyDescent="0.25">
      <c r="B49" s="140" t="s">
        <v>148</v>
      </c>
      <c r="C49" s="138"/>
      <c r="D49" s="138"/>
      <c r="E49" s="105"/>
      <c r="F49" s="106">
        <v>81000</v>
      </c>
      <c r="G49" s="107"/>
      <c r="H49" s="107"/>
      <c r="I49" s="108"/>
    </row>
    <row r="50" spans="2:9" ht="36" customHeight="1" outlineLevel="1" x14ac:dyDescent="0.25">
      <c r="B50" s="140" t="s">
        <v>149</v>
      </c>
      <c r="C50" s="138"/>
      <c r="D50" s="138"/>
      <c r="E50" s="105"/>
      <c r="F50" s="106">
        <v>91800</v>
      </c>
      <c r="G50" s="107"/>
      <c r="H50" s="107"/>
      <c r="I50" s="108"/>
    </row>
    <row r="51" spans="2:9" ht="36" customHeight="1" outlineLevel="1" x14ac:dyDescent="0.25">
      <c r="B51" s="140" t="s">
        <v>150</v>
      </c>
      <c r="C51" s="138"/>
      <c r="D51" s="138"/>
      <c r="E51" s="105"/>
      <c r="F51" s="106">
        <v>102600</v>
      </c>
      <c r="G51" s="107"/>
      <c r="H51" s="107"/>
      <c r="I51" s="108"/>
    </row>
    <row r="52" spans="2:9" ht="36" customHeight="1" outlineLevel="1" x14ac:dyDescent="0.25">
      <c r="B52" s="140" t="s">
        <v>151</v>
      </c>
      <c r="C52" s="138"/>
      <c r="D52" s="138"/>
      <c r="E52" s="105"/>
      <c r="F52" s="106">
        <v>113400</v>
      </c>
      <c r="G52" s="107"/>
      <c r="H52" s="107"/>
      <c r="I52" s="108"/>
    </row>
    <row r="53" spans="2:9" ht="36" customHeight="1" outlineLevel="1" x14ac:dyDescent="0.25">
      <c r="B53" s="140" t="s">
        <v>152</v>
      </c>
      <c r="C53" s="138"/>
      <c r="D53" s="138"/>
      <c r="E53" s="105"/>
      <c r="F53" s="106">
        <v>124200</v>
      </c>
      <c r="G53" s="107"/>
      <c r="H53" s="107"/>
      <c r="I53" s="108"/>
    </row>
    <row r="54" spans="2:9" ht="36" customHeight="1" outlineLevel="1" x14ac:dyDescent="0.25">
      <c r="B54" s="140" t="s">
        <v>153</v>
      </c>
      <c r="C54" s="138"/>
      <c r="D54" s="138"/>
      <c r="E54" s="105"/>
      <c r="F54" s="106">
        <v>135000</v>
      </c>
      <c r="G54" s="107"/>
      <c r="H54" s="107"/>
      <c r="I54" s="108"/>
    </row>
    <row r="55" spans="2:9" ht="36" customHeight="1" outlineLevel="1" x14ac:dyDescent="0.25">
      <c r="B55" s="140" t="s">
        <v>154</v>
      </c>
      <c r="C55" s="138"/>
      <c r="D55" s="138"/>
      <c r="E55" s="105"/>
      <c r="F55" s="106">
        <v>145800</v>
      </c>
      <c r="G55" s="107"/>
      <c r="H55" s="107"/>
      <c r="I55" s="108"/>
    </row>
    <row r="56" spans="2:9" ht="36" customHeight="1" outlineLevel="1" x14ac:dyDescent="0.25">
      <c r="B56" s="140" t="s">
        <v>155</v>
      </c>
      <c r="C56" s="138"/>
      <c r="D56" s="138"/>
      <c r="E56" s="105"/>
      <c r="F56" s="106">
        <v>156600</v>
      </c>
      <c r="G56" s="107"/>
      <c r="H56" s="107"/>
      <c r="I56" s="108"/>
    </row>
    <row r="57" spans="2:9" ht="36" customHeight="1" outlineLevel="1" x14ac:dyDescent="0.25">
      <c r="B57" s="140" t="s">
        <v>156</v>
      </c>
      <c r="C57" s="138"/>
      <c r="D57" s="138"/>
      <c r="E57" s="105"/>
      <c r="F57" s="106">
        <v>167400</v>
      </c>
      <c r="G57" s="107"/>
      <c r="H57" s="107"/>
      <c r="I57" s="108"/>
    </row>
    <row r="58" spans="2:9" ht="36" customHeight="1" outlineLevel="1" x14ac:dyDescent="0.25">
      <c r="B58" s="140" t="s">
        <v>157</v>
      </c>
      <c r="C58" s="138"/>
      <c r="D58" s="138"/>
      <c r="E58" s="105"/>
      <c r="F58" s="106">
        <v>178200</v>
      </c>
      <c r="G58" s="107"/>
      <c r="H58" s="107"/>
      <c r="I58" s="108"/>
    </row>
    <row r="59" spans="2:9" ht="36" customHeight="1" outlineLevel="1" x14ac:dyDescent="0.25">
      <c r="B59" s="140" t="s">
        <v>158</v>
      </c>
      <c r="C59" s="138"/>
      <c r="D59" s="138"/>
      <c r="E59" s="105"/>
      <c r="F59" s="106">
        <v>189000</v>
      </c>
      <c r="G59" s="107"/>
      <c r="H59" s="107"/>
      <c r="I59" s="108"/>
    </row>
    <row r="60" spans="2:9" ht="36" customHeight="1" outlineLevel="1" x14ac:dyDescent="0.25">
      <c r="B60" s="140" t="s">
        <v>159</v>
      </c>
      <c r="C60" s="138"/>
      <c r="D60" s="138"/>
      <c r="E60" s="105"/>
      <c r="F60" s="106">
        <v>199800</v>
      </c>
      <c r="G60" s="107"/>
      <c r="H60" s="107"/>
      <c r="I60" s="108"/>
    </row>
    <row r="61" spans="2:9" ht="36" customHeight="1" outlineLevel="1" x14ac:dyDescent="0.25">
      <c r="B61" s="140" t="s">
        <v>160</v>
      </c>
      <c r="C61" s="138"/>
      <c r="D61" s="138"/>
      <c r="E61" s="105"/>
      <c r="F61" s="106">
        <v>210600</v>
      </c>
      <c r="G61" s="107"/>
      <c r="H61" s="107"/>
      <c r="I61" s="108"/>
    </row>
    <row r="62" spans="2:9" ht="36" customHeight="1" outlineLevel="1" x14ac:dyDescent="0.25">
      <c r="B62" s="140" t="s">
        <v>161</v>
      </c>
      <c r="C62" s="138"/>
      <c r="D62" s="138"/>
      <c r="E62" s="105"/>
      <c r="F62" s="106">
        <v>221400</v>
      </c>
      <c r="G62" s="107"/>
      <c r="H62" s="107"/>
      <c r="I62" s="108"/>
    </row>
    <row r="63" spans="2:9" ht="36" customHeight="1" outlineLevel="1" thickBot="1" x14ac:dyDescent="0.3">
      <c r="B63" s="140" t="s">
        <v>162</v>
      </c>
      <c r="C63" s="138"/>
      <c r="D63" s="138"/>
      <c r="E63" s="105"/>
      <c r="F63" s="106">
        <v>232200</v>
      </c>
      <c r="G63" s="107"/>
      <c r="H63" s="107"/>
      <c r="I63" s="108"/>
    </row>
    <row r="64" spans="2:9" ht="36" customHeight="1" thickBot="1" x14ac:dyDescent="0.3"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1440 до 30456</v>
      </c>
      <c r="G64" s="153"/>
      <c r="H64" s="153"/>
      <c r="I64" s="154"/>
    </row>
    <row r="65" spans="2:9" ht="36" customHeight="1" x14ac:dyDescent="0.25">
      <c r="B65" s="103" t="s">
        <v>164</v>
      </c>
      <c r="C65" s="104"/>
      <c r="D65" s="104"/>
      <c r="E65" s="105"/>
      <c r="F65" s="106">
        <v>4860</v>
      </c>
      <c r="G65" s="107"/>
      <c r="H65" s="107"/>
      <c r="I65" s="108"/>
    </row>
    <row r="66" spans="2:9" ht="36" customHeight="1" x14ac:dyDescent="0.25">
      <c r="B66" s="103" t="s">
        <v>165</v>
      </c>
      <c r="C66" s="104"/>
      <c r="D66" s="104"/>
      <c r="E66" s="105"/>
      <c r="F66" s="106">
        <v>18432</v>
      </c>
      <c r="G66" s="107"/>
      <c r="H66" s="107"/>
      <c r="I66" s="108"/>
    </row>
    <row r="67" spans="2:9" ht="36" customHeight="1" x14ac:dyDescent="0.25">
      <c r="B67" s="103" t="s">
        <v>237</v>
      </c>
      <c r="C67" s="104"/>
      <c r="D67" s="104"/>
      <c r="E67" s="105"/>
      <c r="F67" s="106">
        <v>2844</v>
      </c>
      <c r="G67" s="107"/>
      <c r="H67" s="107"/>
      <c r="I67" s="108"/>
    </row>
    <row r="68" spans="2:9" ht="36" customHeight="1" x14ac:dyDescent="0.25">
      <c r="B68" s="103" t="s">
        <v>167</v>
      </c>
      <c r="C68" s="104"/>
      <c r="D68" s="104"/>
      <c r="E68" s="105"/>
      <c r="F68" s="106">
        <v>30096</v>
      </c>
      <c r="G68" s="107"/>
      <c r="H68" s="107"/>
      <c r="I68" s="108"/>
    </row>
    <row r="69" spans="2:9" ht="36" customHeight="1" x14ac:dyDescent="0.25">
      <c r="B69" s="103" t="s">
        <v>168</v>
      </c>
      <c r="C69" s="104"/>
      <c r="D69" s="104"/>
      <c r="E69" s="105"/>
      <c r="F69" s="106">
        <v>8856</v>
      </c>
      <c r="G69" s="107"/>
      <c r="H69" s="107"/>
      <c r="I69" s="108"/>
    </row>
    <row r="70" spans="2:9" ht="36" customHeight="1" x14ac:dyDescent="0.25">
      <c r="B70" s="103" t="s">
        <v>169</v>
      </c>
      <c r="C70" s="104"/>
      <c r="D70" s="104"/>
      <c r="E70" s="105"/>
      <c r="F70" s="106">
        <v>25848</v>
      </c>
      <c r="G70" s="107"/>
      <c r="H70" s="107"/>
      <c r="I70" s="108"/>
    </row>
    <row r="71" spans="2:9" ht="36" customHeight="1" x14ac:dyDescent="0.25">
      <c r="B71" s="103" t="s">
        <v>170</v>
      </c>
      <c r="C71" s="104"/>
      <c r="D71" s="104"/>
      <c r="E71" s="105"/>
      <c r="F71" s="106">
        <v>1440</v>
      </c>
      <c r="G71" s="107"/>
      <c r="H71" s="107"/>
      <c r="I71" s="108"/>
    </row>
    <row r="72" spans="2:9" ht="36" customHeight="1" x14ac:dyDescent="0.25">
      <c r="B72" s="103" t="s">
        <v>171</v>
      </c>
      <c r="C72" s="104"/>
      <c r="D72" s="104"/>
      <c r="E72" s="105"/>
      <c r="F72" s="106">
        <v>1440</v>
      </c>
      <c r="G72" s="107"/>
      <c r="H72" s="107"/>
      <c r="I72" s="108"/>
    </row>
    <row r="73" spans="2:9" ht="36" customHeight="1" x14ac:dyDescent="0.25">
      <c r="B73" s="103" t="s">
        <v>172</v>
      </c>
      <c r="C73" s="104"/>
      <c r="D73" s="104"/>
      <c r="E73" s="105"/>
      <c r="F73" s="106">
        <v>2880</v>
      </c>
      <c r="G73" s="107"/>
      <c r="H73" s="107"/>
      <c r="I73" s="108"/>
    </row>
    <row r="74" spans="2:9" ht="36" customHeight="1" x14ac:dyDescent="0.25">
      <c r="B74" s="103" t="s">
        <v>173</v>
      </c>
      <c r="C74" s="104"/>
      <c r="D74" s="104"/>
      <c r="E74" s="105"/>
      <c r="F74" s="106">
        <v>4320</v>
      </c>
      <c r="G74" s="107"/>
      <c r="H74" s="107"/>
      <c r="I74" s="108"/>
    </row>
    <row r="75" spans="2:9" ht="36" customHeight="1" thickBot="1" x14ac:dyDescent="0.3">
      <c r="B75" s="103" t="s">
        <v>174</v>
      </c>
      <c r="C75" s="104"/>
      <c r="D75" s="104"/>
      <c r="E75" s="105"/>
      <c r="F75" s="106">
        <v>30456</v>
      </c>
      <c r="G75" s="107"/>
      <c r="H75" s="107"/>
      <c r="I75" s="108"/>
    </row>
    <row r="76" spans="2:9" ht="54" customHeight="1" thickBot="1" x14ac:dyDescent="0.3">
      <c r="B76" s="198" t="s">
        <v>238</v>
      </c>
      <c r="C76" s="199"/>
      <c r="D76" s="199"/>
      <c r="E76" s="200"/>
      <c r="F76" s="126" t="str">
        <f>"Цена от "&amp;MIN(F78,F82:F95)&amp;" до "&amp;MAX(F78,F82:F95)</f>
        <v>Цена от 3024 до 135360</v>
      </c>
      <c r="G76" s="127"/>
      <c r="H76" s="127"/>
      <c r="I76" s="128"/>
    </row>
    <row r="77" spans="2:9" ht="24" thickBot="1" x14ac:dyDescent="0.3">
      <c r="B77" s="97"/>
      <c r="C77" s="98"/>
      <c r="D77" s="98"/>
      <c r="E77" s="99"/>
      <c r="F77" s="100"/>
      <c r="G77" s="101"/>
      <c r="H77" s="101"/>
      <c r="I77" s="102"/>
    </row>
    <row r="78" spans="2:9" ht="36" customHeight="1" x14ac:dyDescent="0.25">
      <c r="B78" s="103" t="s">
        <v>176</v>
      </c>
      <c r="C78" s="104"/>
      <c r="D78" s="104"/>
      <c r="E78" s="105"/>
      <c r="F78" s="106">
        <v>55800</v>
      </c>
      <c r="G78" s="107"/>
      <c r="H78" s="107"/>
      <c r="I78" s="108"/>
    </row>
    <row r="79" spans="2:9" ht="36" customHeight="1" x14ac:dyDescent="0.25">
      <c r="B79" s="103" t="s">
        <v>177</v>
      </c>
      <c r="C79" s="104"/>
      <c r="D79" s="104"/>
      <c r="E79" s="105"/>
      <c r="F79" s="106">
        <v>5580</v>
      </c>
      <c r="G79" s="107"/>
      <c r="H79" s="107"/>
      <c r="I79" s="108"/>
    </row>
    <row r="80" spans="2:9" ht="36" customHeight="1" thickBot="1" x14ac:dyDescent="0.3">
      <c r="B80" s="103" t="s">
        <v>178</v>
      </c>
      <c r="C80" s="104"/>
      <c r="D80" s="104"/>
      <c r="E80" s="105"/>
      <c r="F80" s="106">
        <v>13950</v>
      </c>
      <c r="G80" s="107"/>
      <c r="H80" s="107"/>
      <c r="I80" s="108"/>
    </row>
    <row r="81" spans="1:9" ht="24" thickBot="1" x14ac:dyDescent="0.3">
      <c r="B81" s="97"/>
      <c r="C81" s="98"/>
      <c r="D81" s="98"/>
      <c r="E81" s="99"/>
      <c r="F81" s="100"/>
      <c r="G81" s="101"/>
      <c r="H81" s="101"/>
      <c r="I81" s="102"/>
    </row>
    <row r="82" spans="1:9" ht="36" customHeight="1" x14ac:dyDescent="0.25">
      <c r="A82" s="35" t="s">
        <v>111</v>
      </c>
      <c r="B82" s="103" t="s">
        <v>179</v>
      </c>
      <c r="C82" s="104"/>
      <c r="D82" s="104"/>
      <c r="E82" s="105"/>
      <c r="F82" s="106">
        <v>31500</v>
      </c>
      <c r="G82" s="107"/>
      <c r="H82" s="107"/>
      <c r="I82" s="108"/>
    </row>
    <row r="83" spans="1:9" ht="36" customHeight="1" x14ac:dyDescent="0.25">
      <c r="A83" s="35" t="s">
        <v>111</v>
      </c>
      <c r="B83" s="140" t="s">
        <v>180</v>
      </c>
      <c r="C83" s="141"/>
      <c r="D83" s="141"/>
      <c r="E83" s="142"/>
      <c r="F83" s="106">
        <v>22680</v>
      </c>
      <c r="G83" s="107"/>
      <c r="H83" s="107"/>
      <c r="I83" s="108"/>
    </row>
    <row r="84" spans="1:9" ht="36" customHeight="1" x14ac:dyDescent="0.25">
      <c r="A84" s="35" t="s">
        <v>111</v>
      </c>
      <c r="B84" s="103" t="s">
        <v>181</v>
      </c>
      <c r="C84" s="104"/>
      <c r="D84" s="104"/>
      <c r="E84" s="105"/>
      <c r="F84" s="106">
        <v>111168</v>
      </c>
      <c r="G84" s="107"/>
      <c r="H84" s="107"/>
      <c r="I84" s="108"/>
    </row>
    <row r="85" spans="1:9" ht="36" customHeight="1" x14ac:dyDescent="0.25">
      <c r="A85" s="35" t="s">
        <v>111</v>
      </c>
      <c r="B85" s="103" t="s">
        <v>182</v>
      </c>
      <c r="C85" s="104"/>
      <c r="D85" s="104"/>
      <c r="E85" s="105"/>
      <c r="F85" s="106">
        <v>33300</v>
      </c>
      <c r="G85" s="107"/>
      <c r="H85" s="107"/>
      <c r="I85" s="108"/>
    </row>
    <row r="86" spans="1:9" ht="36" customHeight="1" x14ac:dyDescent="0.25">
      <c r="A86" s="35" t="s">
        <v>111</v>
      </c>
      <c r="B86" s="103" t="s">
        <v>183</v>
      </c>
      <c r="C86" s="104"/>
      <c r="D86" s="104"/>
      <c r="E86" s="105"/>
      <c r="F86" s="106">
        <v>39960</v>
      </c>
      <c r="G86" s="107"/>
      <c r="H86" s="107"/>
      <c r="I86" s="108"/>
    </row>
    <row r="87" spans="1:9" ht="36" customHeight="1" x14ac:dyDescent="0.25">
      <c r="A87" s="35" t="s">
        <v>111</v>
      </c>
      <c r="B87" s="103" t="s">
        <v>184</v>
      </c>
      <c r="C87" s="104"/>
      <c r="D87" s="104"/>
      <c r="E87" s="105"/>
      <c r="F87" s="106">
        <v>52416</v>
      </c>
      <c r="G87" s="107"/>
      <c r="H87" s="107"/>
      <c r="I87" s="108"/>
    </row>
    <row r="88" spans="1:9" ht="36" customHeight="1" x14ac:dyDescent="0.25">
      <c r="A88" s="35" t="s">
        <v>111</v>
      </c>
      <c r="B88" s="103" t="s">
        <v>185</v>
      </c>
      <c r="C88" s="104"/>
      <c r="D88" s="104"/>
      <c r="E88" s="105"/>
      <c r="F88" s="106">
        <v>44964</v>
      </c>
      <c r="G88" s="107"/>
      <c r="H88" s="107"/>
      <c r="I88" s="108"/>
    </row>
    <row r="89" spans="1:9" ht="36" customHeight="1" x14ac:dyDescent="0.25">
      <c r="A89" s="35" t="s">
        <v>111</v>
      </c>
      <c r="B89" s="103" t="s">
        <v>186</v>
      </c>
      <c r="C89" s="104"/>
      <c r="D89" s="104"/>
      <c r="E89" s="105"/>
      <c r="F89" s="106">
        <v>111168</v>
      </c>
      <c r="G89" s="107"/>
      <c r="H89" s="107"/>
      <c r="I89" s="108"/>
    </row>
    <row r="90" spans="1:9" ht="36" customHeight="1" x14ac:dyDescent="0.25">
      <c r="B90" s="118" t="s">
        <v>187</v>
      </c>
      <c r="C90" s="119"/>
      <c r="D90" s="119"/>
      <c r="E90" s="120"/>
      <c r="F90" s="106">
        <v>59400</v>
      </c>
      <c r="G90" s="107"/>
      <c r="H90" s="107"/>
      <c r="I90" s="108"/>
    </row>
    <row r="91" spans="1:9" ht="36" customHeight="1" x14ac:dyDescent="0.25">
      <c r="A91" s="35" t="s">
        <v>111</v>
      </c>
      <c r="B91" s="118" t="s">
        <v>188</v>
      </c>
      <c r="C91" s="119"/>
      <c r="D91" s="119"/>
      <c r="E91" s="120"/>
      <c r="F91" s="106">
        <v>3024</v>
      </c>
      <c r="G91" s="107"/>
      <c r="H91" s="107"/>
      <c r="I91" s="108"/>
    </row>
    <row r="92" spans="1:9" ht="36" customHeight="1" x14ac:dyDescent="0.25">
      <c r="B92" s="140" t="s">
        <v>189</v>
      </c>
      <c r="C92" s="141"/>
      <c r="D92" s="141"/>
      <c r="E92" s="142"/>
      <c r="F92" s="106">
        <v>27540</v>
      </c>
      <c r="G92" s="107"/>
      <c r="H92" s="107"/>
      <c r="I92" s="108"/>
    </row>
    <row r="93" spans="1:9" ht="36" customHeight="1" x14ac:dyDescent="0.25">
      <c r="A93" s="8"/>
      <c r="B93" s="140" t="s">
        <v>190</v>
      </c>
      <c r="C93" s="141"/>
      <c r="D93" s="141"/>
      <c r="E93" s="142"/>
      <c r="F93" s="106">
        <v>23220</v>
      </c>
      <c r="G93" s="107"/>
      <c r="H93" s="107"/>
      <c r="I93" s="108"/>
    </row>
    <row r="94" spans="1:9" ht="36" customHeight="1" x14ac:dyDescent="0.25">
      <c r="A94" s="35" t="s">
        <v>111</v>
      </c>
      <c r="B94" s="140" t="s">
        <v>191</v>
      </c>
      <c r="C94" s="141"/>
      <c r="D94" s="141"/>
      <c r="E94" s="142"/>
      <c r="F94" s="106">
        <v>135360</v>
      </c>
      <c r="G94" s="107"/>
      <c r="H94" s="107"/>
      <c r="I94" s="108"/>
    </row>
    <row r="95" spans="1:9" ht="36" customHeight="1" x14ac:dyDescent="0.25">
      <c r="A95" s="35" t="s">
        <v>111</v>
      </c>
      <c r="B95" s="103" t="s">
        <v>192</v>
      </c>
      <c r="C95" s="104"/>
      <c r="D95" s="104"/>
      <c r="E95" s="105"/>
      <c r="F95" s="106">
        <v>30096</v>
      </c>
      <c r="G95" s="107"/>
      <c r="H95" s="107"/>
      <c r="I95" s="108"/>
    </row>
    <row r="96" spans="1:9" ht="37.5" customHeight="1" x14ac:dyDescent="0.25">
      <c r="A96" s="7"/>
      <c r="B96" s="103" t="s">
        <v>193</v>
      </c>
      <c r="C96" s="104"/>
      <c r="D96" s="104"/>
      <c r="E96" s="105"/>
      <c r="F96" s="106">
        <v>4860</v>
      </c>
      <c r="G96" s="107"/>
      <c r="H96" s="107"/>
      <c r="I96" s="108"/>
    </row>
    <row r="97" spans="1:9" ht="36" customHeight="1" x14ac:dyDescent="0.25">
      <c r="A97" s="7"/>
      <c r="B97" s="103" t="s">
        <v>194</v>
      </c>
      <c r="C97" s="104"/>
      <c r="D97" s="104"/>
      <c r="E97" s="105"/>
      <c r="F97" s="106">
        <v>57150</v>
      </c>
      <c r="G97" s="107"/>
      <c r="H97" s="107"/>
      <c r="I97" s="108"/>
    </row>
    <row r="98" spans="1:9" ht="36" customHeight="1" x14ac:dyDescent="0.25">
      <c r="A98" s="7"/>
      <c r="B98" s="103" t="s">
        <v>195</v>
      </c>
      <c r="C98" s="104"/>
      <c r="D98" s="104"/>
      <c r="E98" s="138"/>
      <c r="F98" s="106">
        <v>36000</v>
      </c>
      <c r="G98" s="107"/>
      <c r="H98" s="107"/>
      <c r="I98" s="108"/>
    </row>
    <row r="99" spans="1:9" ht="36" customHeight="1" x14ac:dyDescent="0.25">
      <c r="A99" s="35" t="s">
        <v>113</v>
      </c>
      <c r="B99" s="103" t="s">
        <v>239</v>
      </c>
      <c r="C99" s="104"/>
      <c r="D99" s="104"/>
      <c r="E99" s="105"/>
      <c r="F99" s="106">
        <v>44640</v>
      </c>
      <c r="G99" s="107"/>
      <c r="H99" s="107"/>
      <c r="I99" s="108"/>
    </row>
    <row r="100" spans="1:9" ht="36" customHeight="1" x14ac:dyDescent="0.25">
      <c r="A100" s="35" t="s">
        <v>113</v>
      </c>
      <c r="B100" s="103" t="s">
        <v>197</v>
      </c>
      <c r="C100" s="104"/>
      <c r="D100" s="104"/>
      <c r="E100" s="105"/>
      <c r="F100" s="106">
        <v>32400</v>
      </c>
      <c r="G100" s="107"/>
      <c r="H100" s="107"/>
      <c r="I100" s="108"/>
    </row>
    <row r="101" spans="1:9" ht="36" customHeight="1" x14ac:dyDescent="0.25">
      <c r="A101" s="35" t="s">
        <v>113</v>
      </c>
      <c r="B101" s="103" t="s">
        <v>241</v>
      </c>
      <c r="C101" s="104"/>
      <c r="D101" s="104"/>
      <c r="E101" s="105"/>
      <c r="F101" s="106">
        <v>156240</v>
      </c>
      <c r="G101" s="107"/>
      <c r="H101" s="107"/>
      <c r="I101" s="108"/>
    </row>
    <row r="102" spans="1:9" ht="36" customHeight="1" x14ac:dyDescent="0.25">
      <c r="A102" s="35" t="s">
        <v>113</v>
      </c>
      <c r="B102" s="103" t="s">
        <v>242</v>
      </c>
      <c r="C102" s="104"/>
      <c r="D102" s="104"/>
      <c r="E102" s="105"/>
      <c r="F102" s="106">
        <v>46800</v>
      </c>
      <c r="G102" s="107"/>
      <c r="H102" s="107"/>
      <c r="I102" s="108"/>
    </row>
    <row r="103" spans="1:9" ht="36" customHeight="1" x14ac:dyDescent="0.25">
      <c r="A103" s="35" t="s">
        <v>113</v>
      </c>
      <c r="B103" s="103" t="s">
        <v>243</v>
      </c>
      <c r="C103" s="104"/>
      <c r="D103" s="104"/>
      <c r="E103" s="105"/>
      <c r="F103" s="135">
        <v>56160</v>
      </c>
      <c r="G103" s="136"/>
      <c r="H103" s="136"/>
      <c r="I103" s="137"/>
    </row>
    <row r="104" spans="1:9" ht="36" customHeight="1" x14ac:dyDescent="0.25">
      <c r="A104" s="35" t="s">
        <v>113</v>
      </c>
      <c r="B104" s="103" t="s">
        <v>244</v>
      </c>
      <c r="C104" s="104"/>
      <c r="D104" s="104"/>
      <c r="E104" s="105"/>
      <c r="F104" s="106">
        <v>73440</v>
      </c>
      <c r="G104" s="107"/>
      <c r="H104" s="107"/>
      <c r="I104" s="108"/>
    </row>
    <row r="105" spans="1:9" ht="36" customHeight="1" x14ac:dyDescent="0.25">
      <c r="A105" s="35" t="s">
        <v>113</v>
      </c>
      <c r="B105" s="103" t="s">
        <v>245</v>
      </c>
      <c r="C105" s="104"/>
      <c r="D105" s="104"/>
      <c r="E105" s="105"/>
      <c r="F105" s="106">
        <v>63360</v>
      </c>
      <c r="G105" s="107"/>
      <c r="H105" s="107"/>
      <c r="I105" s="108"/>
    </row>
    <row r="106" spans="1:9" ht="36" customHeight="1" x14ac:dyDescent="0.25">
      <c r="A106" s="35" t="s">
        <v>113</v>
      </c>
      <c r="B106" s="103" t="s">
        <v>246</v>
      </c>
      <c r="C106" s="104"/>
      <c r="D106" s="104"/>
      <c r="E106" s="105"/>
      <c r="F106" s="106">
        <v>156240</v>
      </c>
      <c r="G106" s="107"/>
      <c r="H106" s="107"/>
      <c r="I106" s="108"/>
    </row>
    <row r="107" spans="1:9" ht="36" customHeight="1" x14ac:dyDescent="0.25">
      <c r="A107" s="35" t="s">
        <v>113</v>
      </c>
      <c r="B107" s="103" t="s">
        <v>247</v>
      </c>
      <c r="C107" s="104"/>
      <c r="D107" s="104"/>
      <c r="E107" s="105"/>
      <c r="F107" s="106">
        <v>4320</v>
      </c>
      <c r="G107" s="107"/>
      <c r="H107" s="107"/>
      <c r="I107" s="108"/>
    </row>
    <row r="108" spans="1:9" ht="36" customHeight="1" x14ac:dyDescent="0.25">
      <c r="A108" s="35" t="s">
        <v>113</v>
      </c>
      <c r="B108" s="103" t="s">
        <v>248</v>
      </c>
      <c r="C108" s="104"/>
      <c r="D108" s="104"/>
      <c r="E108" s="105"/>
      <c r="F108" s="106">
        <v>190080</v>
      </c>
      <c r="G108" s="107"/>
      <c r="H108" s="107"/>
      <c r="I108" s="108"/>
    </row>
    <row r="109" spans="1:9" ht="36" customHeight="1" x14ac:dyDescent="0.25">
      <c r="A109" s="35" t="s">
        <v>113</v>
      </c>
      <c r="B109" s="103" t="s">
        <v>249</v>
      </c>
      <c r="C109" s="104"/>
      <c r="D109" s="104"/>
      <c r="E109" s="105"/>
      <c r="F109" s="106">
        <v>42480</v>
      </c>
      <c r="G109" s="107"/>
      <c r="H109" s="107"/>
      <c r="I109" s="108"/>
    </row>
    <row r="110" spans="1:9" ht="27" customHeight="1" thickBot="1" x14ac:dyDescent="0.3">
      <c r="B110" s="466" t="s">
        <v>207</v>
      </c>
      <c r="C110" s="467"/>
      <c r="D110" s="467"/>
      <c r="E110" s="468"/>
      <c r="F110" s="466"/>
      <c r="G110" s="467"/>
      <c r="H110" s="467"/>
      <c r="I110" s="468"/>
    </row>
    <row r="111" spans="1:9" ht="19.5" customHeight="1" thickBot="1" x14ac:dyDescent="0.3">
      <c r="B111" s="190" t="s">
        <v>208</v>
      </c>
      <c r="C111" s="191"/>
      <c r="D111" s="191"/>
      <c r="E111" s="192"/>
      <c r="F111" s="190"/>
      <c r="G111" s="191"/>
      <c r="H111" s="191"/>
      <c r="I111" s="192"/>
    </row>
    <row r="112" spans="1:9" ht="36" customHeight="1" x14ac:dyDescent="0.25">
      <c r="B112" s="187" t="s">
        <v>209</v>
      </c>
      <c r="C112" s="188"/>
      <c r="D112" s="188"/>
      <c r="E112" s="189"/>
      <c r="F112" s="249">
        <v>60</v>
      </c>
      <c r="G112" s="455"/>
      <c r="H112" s="455"/>
      <c r="I112" s="456"/>
    </row>
    <row r="113" spans="1:9" ht="36" customHeight="1" x14ac:dyDescent="0.25">
      <c r="B113" s="140" t="s">
        <v>210</v>
      </c>
      <c r="C113" s="141"/>
      <c r="D113" s="141"/>
      <c r="E113" s="142"/>
      <c r="F113" s="247">
        <v>60</v>
      </c>
      <c r="G113" s="309"/>
      <c r="H113" s="309"/>
      <c r="I113" s="310"/>
    </row>
    <row r="114" spans="1:9" ht="36" customHeight="1" thickBot="1" x14ac:dyDescent="0.3">
      <c r="B114" s="241" t="s">
        <v>211</v>
      </c>
      <c r="C114" s="242"/>
      <c r="D114" s="242"/>
      <c r="E114" s="243"/>
      <c r="F114" s="244">
        <v>120</v>
      </c>
      <c r="G114" s="396"/>
      <c r="H114" s="396"/>
      <c r="I114" s="397"/>
    </row>
    <row r="115" spans="1:9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</row>
    <row r="116" spans="1:9" ht="36" customHeight="1" x14ac:dyDescent="0.25">
      <c r="A116" s="35" t="s">
        <v>111</v>
      </c>
      <c r="B116" s="103" t="s">
        <v>275</v>
      </c>
      <c r="C116" s="104"/>
      <c r="D116" s="104"/>
      <c r="E116" s="105"/>
      <c r="F116" s="106">
        <v>25380</v>
      </c>
      <c r="G116" s="107"/>
      <c r="H116" s="107"/>
      <c r="I116" s="108"/>
    </row>
    <row r="117" spans="1:9" ht="36" customHeight="1" x14ac:dyDescent="0.25">
      <c r="A117" s="35" t="s">
        <v>111</v>
      </c>
      <c r="B117" s="103" t="s">
        <v>214</v>
      </c>
      <c r="C117" s="104"/>
      <c r="D117" s="104"/>
      <c r="E117" s="105"/>
      <c r="F117" s="106">
        <v>13500</v>
      </c>
      <c r="G117" s="107"/>
      <c r="H117" s="107"/>
      <c r="I117" s="108"/>
    </row>
    <row r="118" spans="1:9" ht="36" customHeight="1" x14ac:dyDescent="0.25">
      <c r="A118" s="35" t="s">
        <v>111</v>
      </c>
      <c r="B118" s="103" t="s">
        <v>215</v>
      </c>
      <c r="C118" s="104"/>
      <c r="D118" s="104"/>
      <c r="E118" s="105"/>
      <c r="F118" s="106">
        <v>25848</v>
      </c>
      <c r="G118" s="107"/>
      <c r="H118" s="107"/>
      <c r="I118" s="108"/>
    </row>
    <row r="119" spans="1:9" ht="36" customHeight="1" x14ac:dyDescent="0.25">
      <c r="A119" s="35" t="s">
        <v>113</v>
      </c>
      <c r="B119" s="103" t="s">
        <v>251</v>
      </c>
      <c r="C119" s="104"/>
      <c r="D119" s="104"/>
      <c r="E119" s="105"/>
      <c r="F119" s="106">
        <v>36000</v>
      </c>
      <c r="G119" s="107"/>
      <c r="H119" s="107"/>
      <c r="I119" s="108"/>
    </row>
    <row r="120" spans="1:9" ht="36" customHeight="1" x14ac:dyDescent="0.25">
      <c r="A120" s="35" t="s">
        <v>113</v>
      </c>
      <c r="B120" s="103" t="s">
        <v>252</v>
      </c>
      <c r="C120" s="104"/>
      <c r="D120" s="104"/>
      <c r="E120" s="105"/>
      <c r="F120" s="106">
        <v>19440</v>
      </c>
      <c r="G120" s="107"/>
      <c r="H120" s="107"/>
      <c r="I120" s="108"/>
    </row>
    <row r="121" spans="1:9" ht="36" customHeight="1" x14ac:dyDescent="0.25">
      <c r="A121" s="35" t="s">
        <v>113</v>
      </c>
      <c r="B121" s="103" t="s">
        <v>253</v>
      </c>
      <c r="C121" s="104"/>
      <c r="D121" s="104"/>
      <c r="E121" s="105"/>
      <c r="F121" s="106">
        <v>36720</v>
      </c>
      <c r="G121" s="107"/>
      <c r="H121" s="107"/>
      <c r="I121" s="108"/>
    </row>
    <row r="122" spans="1:9" ht="36" customHeight="1" thickBot="1" x14ac:dyDescent="0.3">
      <c r="A122" s="7"/>
      <c r="B122" s="103" t="s">
        <v>219</v>
      </c>
      <c r="C122" s="104"/>
      <c r="D122" s="104"/>
      <c r="E122" s="105"/>
      <c r="F122" s="106">
        <v>30060</v>
      </c>
      <c r="G122" s="107"/>
      <c r="H122" s="107"/>
      <c r="I122" s="108"/>
    </row>
    <row r="123" spans="1:9" ht="54" customHeight="1" thickBot="1" x14ac:dyDescent="0.3">
      <c r="B123" s="112" t="s">
        <v>220</v>
      </c>
      <c r="C123" s="113"/>
      <c r="D123" s="113"/>
      <c r="E123" s="114"/>
      <c r="F123" s="115"/>
      <c r="G123" s="116"/>
      <c r="H123" s="116"/>
      <c r="I123" s="117"/>
    </row>
    <row r="124" spans="1:9" ht="36" customHeight="1" x14ac:dyDescent="0.25">
      <c r="B124" s="118" t="s">
        <v>221</v>
      </c>
      <c r="C124" s="119"/>
      <c r="D124" s="119"/>
      <c r="E124" s="120"/>
      <c r="F124" s="121">
        <v>46080</v>
      </c>
      <c r="G124" s="122"/>
      <c r="H124" s="122"/>
      <c r="I124" s="123"/>
    </row>
    <row r="125" spans="1:9" ht="36" customHeight="1" x14ac:dyDescent="0.25">
      <c r="B125" s="103" t="s">
        <v>222</v>
      </c>
      <c r="C125" s="104"/>
      <c r="D125" s="104"/>
      <c r="E125" s="105"/>
      <c r="F125" s="106">
        <v>92160</v>
      </c>
      <c r="G125" s="107"/>
      <c r="H125" s="107"/>
      <c r="I125" s="108"/>
    </row>
    <row r="126" spans="1:9" ht="36" customHeight="1" x14ac:dyDescent="0.25">
      <c r="B126" s="103" t="s">
        <v>223</v>
      </c>
      <c r="C126" s="104"/>
      <c r="D126" s="104"/>
      <c r="E126" s="105"/>
      <c r="F126" s="106">
        <v>115056</v>
      </c>
      <c r="G126" s="107"/>
      <c r="H126" s="107"/>
      <c r="I126" s="108"/>
    </row>
    <row r="127" spans="1:9" ht="36" customHeight="1" x14ac:dyDescent="0.25">
      <c r="B127" s="103" t="s">
        <v>224</v>
      </c>
      <c r="C127" s="104"/>
      <c r="D127" s="104"/>
      <c r="E127" s="105"/>
      <c r="F127" s="106">
        <v>1440</v>
      </c>
      <c r="G127" s="107"/>
      <c r="H127" s="107"/>
      <c r="I127" s="108"/>
    </row>
    <row r="128" spans="1:9" ht="36" customHeight="1" x14ac:dyDescent="0.25">
      <c r="B128" s="103" t="s">
        <v>225</v>
      </c>
      <c r="C128" s="104"/>
      <c r="D128" s="104"/>
      <c r="E128" s="105"/>
      <c r="F128" s="106">
        <v>69048</v>
      </c>
      <c r="G128" s="107"/>
      <c r="H128" s="107"/>
      <c r="I128" s="108"/>
    </row>
    <row r="129" spans="1:9" ht="36" customHeight="1" x14ac:dyDescent="0.25">
      <c r="B129" s="103" t="s">
        <v>226</v>
      </c>
      <c r="C129" s="104"/>
      <c r="D129" s="104"/>
      <c r="E129" s="105"/>
      <c r="F129" s="106">
        <v>138060</v>
      </c>
      <c r="G129" s="107"/>
      <c r="H129" s="107"/>
      <c r="I129" s="108"/>
    </row>
    <row r="130" spans="1:9" ht="36" customHeight="1" x14ac:dyDescent="0.25">
      <c r="B130" s="103" t="s">
        <v>227</v>
      </c>
      <c r="C130" s="104"/>
      <c r="D130" s="104"/>
      <c r="E130" s="105"/>
      <c r="F130" s="106">
        <v>172728</v>
      </c>
      <c r="G130" s="107"/>
      <c r="H130" s="107"/>
      <c r="I130" s="108"/>
    </row>
    <row r="131" spans="1:9" ht="36" customHeight="1" thickBot="1" x14ac:dyDescent="0.3">
      <c r="B131" s="109" t="s">
        <v>228</v>
      </c>
      <c r="C131" s="110"/>
      <c r="D131" s="110"/>
      <c r="E131" s="111"/>
      <c r="F131" s="184">
        <v>2484</v>
      </c>
      <c r="G131" s="185"/>
      <c r="H131" s="185"/>
      <c r="I131" s="186"/>
    </row>
    <row r="132" spans="1:9" ht="36" customHeight="1" x14ac:dyDescent="0.25">
      <c r="A132" s="7"/>
      <c r="B132" s="304" t="s">
        <v>208</v>
      </c>
      <c r="C132" s="305"/>
      <c r="D132" s="305"/>
      <c r="E132" s="305"/>
      <c r="F132" s="305"/>
      <c r="G132" s="305"/>
      <c r="H132" s="305"/>
      <c r="I132" s="305"/>
    </row>
    <row r="133" spans="1:9" ht="36" customHeight="1" thickBot="1" x14ac:dyDescent="0.3">
      <c r="A133" s="7"/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</row>
    <row r="134" spans="1:9" ht="36" customHeight="1" thickBot="1" x14ac:dyDescent="0.3">
      <c r="B134" s="97"/>
      <c r="C134" s="98"/>
      <c r="D134" s="98"/>
      <c r="E134" s="99"/>
      <c r="F134" s="100"/>
      <c r="G134" s="101"/>
      <c r="H134" s="101"/>
      <c r="I134" s="102"/>
    </row>
    <row r="135" spans="1:9" ht="21" customHeight="1" x14ac:dyDescent="0.25">
      <c r="B135" s="85"/>
      <c r="C135" s="85"/>
      <c r="D135" s="85"/>
      <c r="E135" s="85"/>
      <c r="F135" s="85"/>
      <c r="G135" s="85"/>
      <c r="H135" s="85"/>
      <c r="I135" s="85"/>
    </row>
    <row r="136" spans="1:9" s="31" customFormat="1" ht="27" customHeight="1" x14ac:dyDescent="0.25">
      <c r="A136" s="7" t="s">
        <v>113</v>
      </c>
      <c r="B136" s="86" t="s">
        <v>312</v>
      </c>
      <c r="C136" s="86"/>
      <c r="D136" s="86"/>
      <c r="E136" s="86"/>
      <c r="F136" s="86"/>
      <c r="G136" s="86"/>
      <c r="H136" s="86"/>
      <c r="I136" s="86"/>
    </row>
    <row r="137" spans="1:9" s="32" customFormat="1" ht="45" customHeight="1" x14ac:dyDescent="0.25">
      <c r="A137" s="7"/>
      <c r="B137" s="87" t="s">
        <v>233</v>
      </c>
      <c r="C137" s="87"/>
      <c r="D137" s="87"/>
      <c r="E137" s="87"/>
      <c r="F137" s="87"/>
      <c r="G137" s="87"/>
      <c r="H137" s="87"/>
      <c r="I137" s="87"/>
    </row>
    <row r="138" spans="1:9" ht="21" customHeight="1" x14ac:dyDescent="0.25"/>
  </sheetData>
  <sheetProtection selectLockedCells="1" selectUnlockedCells="1"/>
  <mergeCells count="266"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6:I136"/>
    <mergeCell ref="B137:I137"/>
    <mergeCell ref="B132:I132"/>
    <mergeCell ref="B133:E133"/>
    <mergeCell ref="F133:I133"/>
    <mergeCell ref="B134:E134"/>
    <mergeCell ref="F134:I134"/>
    <mergeCell ref="B135:I135"/>
    <mergeCell ref="B129:E129"/>
    <mergeCell ref="F129:I129"/>
    <mergeCell ref="B130:E130"/>
    <mergeCell ref="F130:I130"/>
    <mergeCell ref="B131:E131"/>
    <mergeCell ref="F131:I131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8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3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85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36288</v>
      </c>
      <c r="G8" s="16">
        <f>H8*1.1</f>
        <v>33264</v>
      </c>
      <c r="H8" s="16">
        <v>30240</v>
      </c>
      <c r="I8" s="16">
        <f>H8*0.75</f>
        <v>22680</v>
      </c>
      <c r="J8" s="16">
        <f>H8*0.5</f>
        <v>15120</v>
      </c>
    </row>
    <row r="9" spans="1:10" ht="36" customHeight="1" thickBot="1" x14ac:dyDescent="0.3">
      <c r="A9" s="7" t="s">
        <v>113</v>
      </c>
      <c r="B9" s="171" t="s">
        <v>114</v>
      </c>
      <c r="C9" s="172"/>
      <c r="D9" s="172"/>
      <c r="E9" s="120"/>
      <c r="F9" s="18">
        <f>H9*1.2</f>
        <v>50976</v>
      </c>
      <c r="G9" s="18">
        <f>H9*1.1</f>
        <v>46728.000000000007</v>
      </c>
      <c r="H9" s="18">
        <v>42480</v>
      </c>
      <c r="I9" s="18">
        <f>H9*0.75</f>
        <v>31860</v>
      </c>
      <c r="J9" s="18">
        <f>H9*0.5</f>
        <v>21240</v>
      </c>
    </row>
    <row r="10" spans="1:10" ht="24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69"/>
      <c r="F11" s="219">
        <v>6480</v>
      </c>
      <c r="G11" s="220"/>
      <c r="H11" s="220"/>
      <c r="I11" s="220"/>
      <c r="J11" s="221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5"/>
      <c r="F12" s="94">
        <v>9360</v>
      </c>
      <c r="G12" s="95"/>
      <c r="H12" s="95"/>
      <c r="I12" s="95"/>
      <c r="J12" s="96"/>
    </row>
    <row r="13" spans="1:10" ht="24" thickBot="1" x14ac:dyDescent="0.3">
      <c r="A13" s="7"/>
      <c r="B13" s="97"/>
      <c r="C13" s="98"/>
      <c r="D13" s="98"/>
      <c r="E13" s="99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1080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1512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4320 до 86400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4320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8640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12960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17280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21600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25920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30240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34560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38880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43200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47520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51840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56160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60480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64800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69120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73440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77760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82080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86400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4320 до 92880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4320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7200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10800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15120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19440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23760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28080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32400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36720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41040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45360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49680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54000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58320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62640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66960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71280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75600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79920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84240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88560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92880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720 до 23760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6480</v>
      </c>
      <c r="G62" s="107"/>
      <c r="H62" s="107"/>
      <c r="I62" s="107"/>
      <c r="J62" s="108"/>
    </row>
    <row r="63" spans="1:10" ht="36" customHeight="1" x14ac:dyDescent="0.25">
      <c r="A63" s="7"/>
      <c r="B63" s="118" t="s">
        <v>165</v>
      </c>
      <c r="C63" s="119"/>
      <c r="D63" s="119"/>
      <c r="E63" s="120"/>
      <c r="F63" s="106">
        <v>8640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1080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12240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4680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9360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720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720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1440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2160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23760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3060 до 90000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15840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1584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5544</v>
      </c>
      <c r="G77" s="136"/>
      <c r="H77" s="136"/>
      <c r="I77" s="136"/>
      <c r="J77" s="137"/>
    </row>
    <row r="78" spans="1:10" ht="24" thickBot="1" x14ac:dyDescent="0.3">
      <c r="A78" s="7"/>
      <c r="B78" s="232"/>
      <c r="C78" s="233"/>
      <c r="D78" s="233"/>
      <c r="E78" s="234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473" t="s">
        <v>179</v>
      </c>
      <c r="C79" s="474"/>
      <c r="D79" s="474"/>
      <c r="E79" s="475"/>
      <c r="F79" s="250">
        <v>12240</v>
      </c>
      <c r="G79" s="281"/>
      <c r="H79" s="281"/>
      <c r="I79" s="281"/>
      <c r="J79" s="282"/>
    </row>
    <row r="80" spans="1:10" ht="36" customHeight="1" x14ac:dyDescent="0.25">
      <c r="A80" s="7" t="s">
        <v>111</v>
      </c>
      <c r="B80" s="293" t="s">
        <v>180</v>
      </c>
      <c r="C80" s="294"/>
      <c r="D80" s="294"/>
      <c r="E80" s="295"/>
      <c r="F80" s="309">
        <v>9360</v>
      </c>
      <c r="G80" s="309"/>
      <c r="H80" s="309"/>
      <c r="I80" s="309"/>
      <c r="J80" s="310"/>
    </row>
    <row r="81" spans="1:10" ht="36" customHeight="1" x14ac:dyDescent="0.25">
      <c r="A81" s="7" t="s">
        <v>111</v>
      </c>
      <c r="B81" s="293" t="s">
        <v>181</v>
      </c>
      <c r="C81" s="294"/>
      <c r="D81" s="294"/>
      <c r="E81" s="295"/>
      <c r="F81" s="309">
        <v>36000</v>
      </c>
      <c r="G81" s="309"/>
      <c r="H81" s="309"/>
      <c r="I81" s="309"/>
      <c r="J81" s="310"/>
    </row>
    <row r="82" spans="1:10" ht="36" customHeight="1" x14ac:dyDescent="0.25">
      <c r="A82" s="7" t="s">
        <v>111</v>
      </c>
      <c r="B82" s="293" t="s">
        <v>182</v>
      </c>
      <c r="C82" s="294"/>
      <c r="D82" s="294"/>
      <c r="E82" s="295"/>
      <c r="F82" s="309">
        <v>41760</v>
      </c>
      <c r="G82" s="309"/>
      <c r="H82" s="309"/>
      <c r="I82" s="309"/>
      <c r="J82" s="310"/>
    </row>
    <row r="83" spans="1:10" ht="36" customHeight="1" x14ac:dyDescent="0.25">
      <c r="A83" s="7" t="s">
        <v>111</v>
      </c>
      <c r="B83" s="293" t="s">
        <v>183</v>
      </c>
      <c r="C83" s="294"/>
      <c r="D83" s="294"/>
      <c r="E83" s="295"/>
      <c r="F83" s="309">
        <v>50112</v>
      </c>
      <c r="G83" s="309"/>
      <c r="H83" s="309"/>
      <c r="I83" s="309"/>
      <c r="J83" s="310"/>
    </row>
    <row r="84" spans="1:10" ht="36" customHeight="1" x14ac:dyDescent="0.25">
      <c r="A84" s="7" t="s">
        <v>111</v>
      </c>
      <c r="B84" s="293" t="s">
        <v>184</v>
      </c>
      <c r="C84" s="294"/>
      <c r="D84" s="294"/>
      <c r="E84" s="295"/>
      <c r="F84" s="309">
        <v>9360</v>
      </c>
      <c r="G84" s="309"/>
      <c r="H84" s="309"/>
      <c r="I84" s="309"/>
      <c r="J84" s="310"/>
    </row>
    <row r="85" spans="1:10" ht="36" customHeight="1" x14ac:dyDescent="0.25">
      <c r="A85" s="7" t="s">
        <v>111</v>
      </c>
      <c r="B85" s="293" t="s">
        <v>185</v>
      </c>
      <c r="C85" s="294"/>
      <c r="D85" s="294"/>
      <c r="E85" s="295"/>
      <c r="F85" s="309">
        <v>18360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293" t="s">
        <v>186</v>
      </c>
      <c r="C86" s="294"/>
      <c r="D86" s="294"/>
      <c r="E86" s="295"/>
      <c r="F86" s="309">
        <v>36000</v>
      </c>
      <c r="G86" s="309"/>
      <c r="H86" s="309"/>
      <c r="I86" s="309"/>
      <c r="J86" s="310"/>
    </row>
    <row r="87" spans="1:10" ht="36" customHeight="1" x14ac:dyDescent="0.25">
      <c r="A87" s="7"/>
      <c r="B87" s="118" t="s">
        <v>187</v>
      </c>
      <c r="C87" s="119"/>
      <c r="D87" s="119"/>
      <c r="E87" s="120"/>
      <c r="F87" s="309">
        <v>90000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293" t="s">
        <v>188</v>
      </c>
      <c r="C88" s="294"/>
      <c r="D88" s="294"/>
      <c r="E88" s="295"/>
      <c r="F88" s="309">
        <v>3060</v>
      </c>
      <c r="G88" s="309"/>
      <c r="H88" s="309"/>
      <c r="I88" s="309"/>
      <c r="J88" s="310"/>
    </row>
    <row r="89" spans="1:10" ht="36" customHeight="1" x14ac:dyDescent="0.25">
      <c r="A89" s="7"/>
      <c r="B89" s="293" t="s">
        <v>189</v>
      </c>
      <c r="C89" s="294"/>
      <c r="D89" s="294"/>
      <c r="E89" s="295"/>
      <c r="F89" s="309">
        <v>10800</v>
      </c>
      <c r="G89" s="309"/>
      <c r="H89" s="309"/>
      <c r="I89" s="309"/>
      <c r="J89" s="310"/>
    </row>
    <row r="90" spans="1:10" ht="36" customHeight="1" x14ac:dyDescent="0.25">
      <c r="B90" s="293" t="s">
        <v>190</v>
      </c>
      <c r="C90" s="294"/>
      <c r="D90" s="294"/>
      <c r="E90" s="295"/>
      <c r="F90" s="309">
        <v>7200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293" t="s">
        <v>191</v>
      </c>
      <c r="C91" s="294"/>
      <c r="D91" s="294"/>
      <c r="E91" s="295"/>
      <c r="F91" s="309">
        <v>72000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293" t="s">
        <v>192</v>
      </c>
      <c r="C92" s="294"/>
      <c r="D92" s="294"/>
      <c r="E92" s="295"/>
      <c r="F92" s="309">
        <v>18720</v>
      </c>
      <c r="G92" s="309"/>
      <c r="H92" s="309"/>
      <c r="I92" s="309"/>
      <c r="J92" s="310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309">
        <v>5400</v>
      </c>
      <c r="G93" s="309"/>
      <c r="H93" s="309"/>
      <c r="I93" s="309"/>
      <c r="J93" s="310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309">
        <v>25200</v>
      </c>
      <c r="G94" s="309"/>
      <c r="H94" s="309"/>
      <c r="I94" s="309"/>
      <c r="J94" s="310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309">
        <v>30060</v>
      </c>
      <c r="G95" s="309"/>
      <c r="H95" s="309"/>
      <c r="I95" s="309"/>
      <c r="J95" s="310"/>
    </row>
    <row r="96" spans="1:10" ht="36" customHeight="1" x14ac:dyDescent="0.25">
      <c r="A96" s="7" t="s">
        <v>113</v>
      </c>
      <c r="B96" s="293" t="s">
        <v>196</v>
      </c>
      <c r="C96" s="294"/>
      <c r="D96" s="294"/>
      <c r="E96" s="295"/>
      <c r="F96" s="309">
        <v>17280</v>
      </c>
      <c r="G96" s="309"/>
      <c r="H96" s="309"/>
      <c r="I96" s="309"/>
      <c r="J96" s="310"/>
    </row>
    <row r="97" spans="1:10" ht="36" customHeight="1" x14ac:dyDescent="0.25">
      <c r="A97" s="7" t="s">
        <v>113</v>
      </c>
      <c r="B97" s="293" t="s">
        <v>197</v>
      </c>
      <c r="C97" s="294"/>
      <c r="D97" s="294"/>
      <c r="E97" s="295"/>
      <c r="F97" s="309">
        <v>13680</v>
      </c>
      <c r="G97" s="309"/>
      <c r="H97" s="309"/>
      <c r="I97" s="309"/>
      <c r="J97" s="310"/>
    </row>
    <row r="98" spans="1:10" ht="36" customHeight="1" x14ac:dyDescent="0.25">
      <c r="A98" s="7" t="s">
        <v>113</v>
      </c>
      <c r="B98" s="293" t="s">
        <v>198</v>
      </c>
      <c r="C98" s="294"/>
      <c r="D98" s="294"/>
      <c r="E98" s="295"/>
      <c r="F98" s="469">
        <v>50400</v>
      </c>
      <c r="G98" s="139"/>
      <c r="H98" s="139"/>
      <c r="I98" s="139"/>
      <c r="J98" s="202"/>
    </row>
    <row r="99" spans="1:10" ht="36" customHeight="1" x14ac:dyDescent="0.25">
      <c r="A99" s="7" t="s">
        <v>113</v>
      </c>
      <c r="B99" s="293" t="s">
        <v>199</v>
      </c>
      <c r="C99" s="294"/>
      <c r="D99" s="294"/>
      <c r="E99" s="295"/>
      <c r="F99" s="469">
        <v>59040</v>
      </c>
      <c r="G99" s="139"/>
      <c r="H99" s="139"/>
      <c r="I99" s="139"/>
      <c r="J99" s="202"/>
    </row>
    <row r="100" spans="1:10" ht="36" customHeight="1" x14ac:dyDescent="0.25">
      <c r="A100" s="7" t="s">
        <v>113</v>
      </c>
      <c r="B100" s="293" t="s">
        <v>200</v>
      </c>
      <c r="C100" s="294"/>
      <c r="D100" s="294"/>
      <c r="E100" s="295"/>
      <c r="F100" s="469">
        <v>70848</v>
      </c>
      <c r="G100" s="139"/>
      <c r="H100" s="139"/>
      <c r="I100" s="139"/>
      <c r="J100" s="202"/>
    </row>
    <row r="101" spans="1:10" ht="36" customHeight="1" x14ac:dyDescent="0.25">
      <c r="A101" s="7" t="s">
        <v>113</v>
      </c>
      <c r="B101" s="293" t="s">
        <v>201</v>
      </c>
      <c r="C101" s="294"/>
      <c r="D101" s="294"/>
      <c r="E101" s="295"/>
      <c r="F101" s="469">
        <v>13680</v>
      </c>
      <c r="G101" s="139"/>
      <c r="H101" s="139"/>
      <c r="I101" s="139"/>
      <c r="J101" s="202"/>
    </row>
    <row r="102" spans="1:10" ht="36" customHeight="1" x14ac:dyDescent="0.25">
      <c r="A102" s="7" t="s">
        <v>113</v>
      </c>
      <c r="B102" s="293" t="s">
        <v>202</v>
      </c>
      <c r="C102" s="294"/>
      <c r="D102" s="294"/>
      <c r="E102" s="295"/>
      <c r="F102" s="469">
        <v>25920</v>
      </c>
      <c r="G102" s="139"/>
      <c r="H102" s="139"/>
      <c r="I102" s="139"/>
      <c r="J102" s="202"/>
    </row>
    <row r="103" spans="1:10" ht="36" customHeight="1" x14ac:dyDescent="0.25">
      <c r="A103" s="7" t="s">
        <v>113</v>
      </c>
      <c r="B103" s="293" t="s">
        <v>203</v>
      </c>
      <c r="C103" s="294"/>
      <c r="D103" s="294"/>
      <c r="E103" s="295"/>
      <c r="F103" s="469">
        <v>50400</v>
      </c>
      <c r="G103" s="139"/>
      <c r="H103" s="139"/>
      <c r="I103" s="139"/>
      <c r="J103" s="202"/>
    </row>
    <row r="104" spans="1:10" ht="36" customHeight="1" x14ac:dyDescent="0.25">
      <c r="A104" s="7" t="s">
        <v>113</v>
      </c>
      <c r="B104" s="293" t="s">
        <v>204</v>
      </c>
      <c r="C104" s="294"/>
      <c r="D104" s="294"/>
      <c r="E104" s="295"/>
      <c r="F104" s="469">
        <v>4320</v>
      </c>
      <c r="G104" s="139"/>
      <c r="H104" s="139"/>
      <c r="I104" s="139"/>
      <c r="J104" s="202"/>
    </row>
    <row r="105" spans="1:10" ht="36" customHeight="1" x14ac:dyDescent="0.25">
      <c r="A105" s="7" t="s">
        <v>113</v>
      </c>
      <c r="B105" s="293" t="s">
        <v>205</v>
      </c>
      <c r="C105" s="294"/>
      <c r="D105" s="294"/>
      <c r="E105" s="295"/>
      <c r="F105" s="469">
        <v>100800</v>
      </c>
      <c r="G105" s="139"/>
      <c r="H105" s="139"/>
      <c r="I105" s="139"/>
      <c r="J105" s="202"/>
    </row>
    <row r="106" spans="1:10" ht="36" customHeight="1" thickBot="1" x14ac:dyDescent="0.3">
      <c r="A106" s="7" t="s">
        <v>113</v>
      </c>
      <c r="B106" s="470" t="s">
        <v>206</v>
      </c>
      <c r="C106" s="471"/>
      <c r="D106" s="471"/>
      <c r="E106" s="472"/>
      <c r="F106" s="212">
        <v>26640</v>
      </c>
      <c r="G106" s="95"/>
      <c r="H106" s="95"/>
      <c r="I106" s="95"/>
      <c r="J106" s="96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293" t="s">
        <v>213</v>
      </c>
      <c r="C113" s="294"/>
      <c r="D113" s="294"/>
      <c r="E113" s="295"/>
      <c r="F113" s="41">
        <f>H113*1.2</f>
        <v>23760</v>
      </c>
      <c r="G113" s="42">
        <f>H113*1.1</f>
        <v>21780</v>
      </c>
      <c r="H113" s="42">
        <v>19800</v>
      </c>
      <c r="I113" s="42">
        <f>H113*0.75</f>
        <v>14850</v>
      </c>
      <c r="J113" s="43">
        <f>H113*0.5</f>
        <v>9900</v>
      </c>
    </row>
    <row r="114" spans="1:10" ht="36" customHeight="1" x14ac:dyDescent="0.25">
      <c r="A114" s="7" t="s">
        <v>111</v>
      </c>
      <c r="B114" s="293" t="s">
        <v>214</v>
      </c>
      <c r="C114" s="294"/>
      <c r="D114" s="294"/>
      <c r="E114" s="295"/>
      <c r="F114" s="106">
        <v>8280</v>
      </c>
      <c r="G114" s="107"/>
      <c r="H114" s="107"/>
      <c r="I114" s="107"/>
      <c r="J114" s="108"/>
    </row>
    <row r="115" spans="1:10" ht="36" customHeight="1" x14ac:dyDescent="0.25">
      <c r="A115" s="7"/>
      <c r="B115" s="293" t="s">
        <v>291</v>
      </c>
      <c r="C115" s="294"/>
      <c r="D115" s="294"/>
      <c r="E115" s="295"/>
      <c r="F115" s="106">
        <v>10080</v>
      </c>
      <c r="G115" s="107"/>
      <c r="H115" s="107"/>
      <c r="I115" s="107"/>
      <c r="J115" s="108"/>
    </row>
    <row r="116" spans="1:10" ht="36" customHeight="1" x14ac:dyDescent="0.25">
      <c r="A116" s="7" t="s">
        <v>111</v>
      </c>
      <c r="B116" s="293" t="s">
        <v>215</v>
      </c>
      <c r="C116" s="294"/>
      <c r="D116" s="294"/>
      <c r="E116" s="295"/>
      <c r="F116" s="106">
        <v>7200</v>
      </c>
      <c r="G116" s="107"/>
      <c r="H116" s="107"/>
      <c r="I116" s="107"/>
      <c r="J116" s="108"/>
    </row>
    <row r="117" spans="1:10" ht="36" customHeight="1" x14ac:dyDescent="0.25">
      <c r="A117" s="7" t="s">
        <v>113</v>
      </c>
      <c r="B117" s="293" t="s">
        <v>216</v>
      </c>
      <c r="C117" s="294"/>
      <c r="D117" s="294"/>
      <c r="E117" s="295"/>
      <c r="F117" s="41">
        <f>H117*1.2</f>
        <v>33696</v>
      </c>
      <c r="G117" s="42">
        <f>H117*1.1</f>
        <v>30888.000000000004</v>
      </c>
      <c r="H117" s="42">
        <v>28080</v>
      </c>
      <c r="I117" s="42">
        <f>H117*0.75</f>
        <v>21060</v>
      </c>
      <c r="J117" s="43">
        <f>H117*0.5</f>
        <v>14040</v>
      </c>
    </row>
    <row r="118" spans="1:10" ht="36" customHeight="1" x14ac:dyDescent="0.25">
      <c r="A118" s="7" t="s">
        <v>113</v>
      </c>
      <c r="B118" s="293" t="s">
        <v>217</v>
      </c>
      <c r="C118" s="294"/>
      <c r="D118" s="294"/>
      <c r="E118" s="295"/>
      <c r="F118" s="469">
        <v>12240</v>
      </c>
      <c r="G118" s="139"/>
      <c r="H118" s="139"/>
      <c r="I118" s="139"/>
      <c r="J118" s="202"/>
    </row>
    <row r="119" spans="1:10" ht="36" customHeight="1" x14ac:dyDescent="0.25">
      <c r="A119" s="7" t="s">
        <v>113</v>
      </c>
      <c r="B119" s="293" t="s">
        <v>218</v>
      </c>
      <c r="C119" s="294"/>
      <c r="D119" s="294"/>
      <c r="E119" s="295"/>
      <c r="F119" s="469">
        <v>10080</v>
      </c>
      <c r="G119" s="139"/>
      <c r="H119" s="139"/>
      <c r="I119" s="139"/>
      <c r="J119" s="202"/>
    </row>
    <row r="120" spans="1:10" ht="36" customHeight="1" x14ac:dyDescent="0.25">
      <c r="A120" s="7"/>
      <c r="B120" s="103" t="s">
        <v>219</v>
      </c>
      <c r="C120" s="104"/>
      <c r="D120" s="104"/>
      <c r="E120" s="138"/>
      <c r="F120" s="26">
        <f>H120*1.2</f>
        <v>21600</v>
      </c>
      <c r="G120" s="26">
        <f>H120*1.1</f>
        <v>19800</v>
      </c>
      <c r="H120" s="26">
        <v>18000</v>
      </c>
      <c r="I120" s="26">
        <f>H120*0.75</f>
        <v>13500</v>
      </c>
      <c r="J120" s="26">
        <f>H120*0.5</f>
        <v>9000</v>
      </c>
    </row>
    <row r="121" spans="1:10" ht="54" customHeight="1" thickBot="1" x14ac:dyDescent="0.3">
      <c r="A121" s="7"/>
      <c r="B121" s="349" t="s">
        <v>220</v>
      </c>
      <c r="C121" s="350"/>
      <c r="D121" s="350"/>
      <c r="E121" s="351"/>
      <c r="F121" s="444"/>
      <c r="G121" s="445"/>
      <c r="H121" s="445"/>
      <c r="I121" s="445"/>
      <c r="J121" s="446"/>
    </row>
    <row r="122" spans="1:10" ht="36" customHeight="1" x14ac:dyDescent="0.25">
      <c r="A122" s="7"/>
      <c r="B122" s="118" t="s">
        <v>221</v>
      </c>
      <c r="C122" s="119"/>
      <c r="D122" s="119"/>
      <c r="E122" s="120"/>
      <c r="F122" s="121">
        <v>23760</v>
      </c>
      <c r="G122" s="122"/>
      <c r="H122" s="122"/>
      <c r="I122" s="122"/>
      <c r="J122" s="123"/>
    </row>
    <row r="123" spans="1:10" ht="36" customHeight="1" x14ac:dyDescent="0.25">
      <c r="A123" s="7"/>
      <c r="B123" s="103" t="s">
        <v>222</v>
      </c>
      <c r="C123" s="104"/>
      <c r="D123" s="104"/>
      <c r="E123" s="105"/>
      <c r="F123" s="106">
        <v>47520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223</v>
      </c>
      <c r="C124" s="104"/>
      <c r="D124" s="104"/>
      <c r="E124" s="105"/>
      <c r="F124" s="106">
        <v>59400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224</v>
      </c>
      <c r="C125" s="104"/>
      <c r="D125" s="104"/>
      <c r="E125" s="105"/>
      <c r="F125" s="106">
        <v>720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225</v>
      </c>
      <c r="C126" s="104"/>
      <c r="D126" s="104"/>
      <c r="E126" s="105"/>
      <c r="F126" s="106">
        <v>35640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226</v>
      </c>
      <c r="C127" s="104"/>
      <c r="D127" s="104"/>
      <c r="E127" s="105"/>
      <c r="F127" s="106">
        <v>71280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227</v>
      </c>
      <c r="C128" s="104"/>
      <c r="D128" s="104"/>
      <c r="E128" s="105"/>
      <c r="F128" s="106">
        <v>89280</v>
      </c>
      <c r="G128" s="107"/>
      <c r="H128" s="107"/>
      <c r="I128" s="107"/>
      <c r="J128" s="108"/>
    </row>
    <row r="129" spans="1:10" ht="36" customHeight="1" thickBot="1" x14ac:dyDescent="0.3">
      <c r="A129" s="7"/>
      <c r="B129" s="109" t="s">
        <v>228</v>
      </c>
      <c r="C129" s="110"/>
      <c r="D129" s="110"/>
      <c r="E129" s="111"/>
      <c r="F129" s="94">
        <v>1080</v>
      </c>
      <c r="G129" s="95"/>
      <c r="H129" s="95"/>
      <c r="I129" s="95"/>
      <c r="J129" s="96"/>
    </row>
    <row r="130" spans="1:10" ht="36" customHeight="1" x14ac:dyDescent="0.25">
      <c r="A130" s="7"/>
      <c r="B130" s="304" t="s">
        <v>208</v>
      </c>
      <c r="C130" s="305"/>
      <c r="D130" s="305"/>
      <c r="E130" s="305"/>
      <c r="F130" s="305"/>
      <c r="G130" s="305"/>
      <c r="H130" s="305"/>
      <c r="I130" s="305"/>
      <c r="J130" s="306"/>
    </row>
    <row r="131" spans="1:10" ht="36" customHeight="1" thickBot="1" x14ac:dyDescent="0.3">
      <c r="A131" s="7"/>
      <c r="B131" s="329" t="s">
        <v>229</v>
      </c>
      <c r="C131" s="329"/>
      <c r="D131" s="329"/>
      <c r="E131" s="329"/>
      <c r="F131" s="318">
        <v>90</v>
      </c>
      <c r="G131" s="318"/>
      <c r="H131" s="318"/>
      <c r="I131" s="318"/>
      <c r="J131" s="319"/>
    </row>
    <row r="132" spans="1:10" ht="24" thickBot="1" x14ac:dyDescent="0.3">
      <c r="A132" s="7"/>
      <c r="B132" s="97"/>
      <c r="C132" s="160"/>
      <c r="D132" s="160"/>
      <c r="E132" s="161"/>
      <c r="F132" s="246"/>
      <c r="G132" s="307"/>
      <c r="H132" s="307"/>
      <c r="I132" s="307"/>
      <c r="J132" s="308"/>
    </row>
    <row r="133" spans="1:10" ht="21" customHeight="1" x14ac:dyDescent="0.25">
      <c r="A133" s="7"/>
      <c r="B133" s="27"/>
      <c r="C133" s="28"/>
      <c r="D133" s="28"/>
      <c r="E133" s="28"/>
      <c r="F133" s="29"/>
      <c r="G133" s="29"/>
      <c r="H133" s="29"/>
      <c r="I133" s="29"/>
      <c r="J133" s="29"/>
    </row>
    <row r="134" spans="1:10" ht="56.25" customHeight="1" x14ac:dyDescent="0.25">
      <c r="A134" s="7"/>
      <c r="B134" s="85" t="s">
        <v>274</v>
      </c>
      <c r="C134" s="85"/>
      <c r="D134" s="85"/>
      <c r="E134" s="85"/>
      <c r="F134" s="85"/>
      <c r="G134" s="85"/>
      <c r="H134" s="85"/>
      <c r="I134" s="85"/>
      <c r="J134" s="85"/>
    </row>
    <row r="135" spans="1:10" ht="41.25" customHeight="1" x14ac:dyDescent="0.25">
      <c r="A135" s="7"/>
      <c r="B135" s="85" t="s">
        <v>231</v>
      </c>
      <c r="C135" s="85"/>
      <c r="D135" s="85"/>
      <c r="E135" s="85"/>
      <c r="F135" s="85"/>
      <c r="G135" s="85"/>
      <c r="H135" s="85"/>
      <c r="I135" s="85"/>
      <c r="J135" s="85"/>
    </row>
    <row r="136" spans="1:10" ht="21" x14ac:dyDescent="0.25">
      <c r="A136" s="7" t="s">
        <v>113</v>
      </c>
      <c r="B136" s="86" t="s">
        <v>278</v>
      </c>
      <c r="C136" s="86"/>
      <c r="D136" s="86"/>
      <c r="E136" s="86"/>
      <c r="F136" s="86"/>
      <c r="G136" s="86"/>
      <c r="H136" s="86"/>
      <c r="I136" s="86"/>
      <c r="J136" s="86"/>
    </row>
    <row r="137" spans="1:10" ht="42" customHeight="1" x14ac:dyDescent="0.25">
      <c r="A137" s="7"/>
      <c r="B137" s="87" t="s">
        <v>233</v>
      </c>
      <c r="C137" s="87"/>
      <c r="D137" s="87"/>
      <c r="E137" s="87"/>
      <c r="F137" s="87"/>
      <c r="G137" s="87"/>
      <c r="H137" s="87"/>
      <c r="I137" s="87"/>
      <c r="J137" s="87"/>
    </row>
    <row r="138" spans="1:10" ht="21" x14ac:dyDescent="0.25">
      <c r="A138" s="7"/>
    </row>
  </sheetData>
  <sheetProtection selectLockedCells="1" selectUnlockedCells="1"/>
  <mergeCells count="255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F119:J119"/>
    <mergeCell ref="B120:E120"/>
    <mergeCell ref="B121:E121"/>
    <mergeCell ref="F121:J121"/>
    <mergeCell ref="B122:E122"/>
    <mergeCell ref="F122:J122"/>
    <mergeCell ref="B115:E115"/>
    <mergeCell ref="F115:J115"/>
    <mergeCell ref="B116:E116"/>
    <mergeCell ref="F116:J116"/>
    <mergeCell ref="B117:E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37:J137"/>
    <mergeCell ref="B129:E129"/>
    <mergeCell ref="F129:J129"/>
    <mergeCell ref="B130:J130"/>
    <mergeCell ref="B131:E131"/>
    <mergeCell ref="F131:J131"/>
    <mergeCell ref="B132:E132"/>
    <mergeCell ref="F132:J13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6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86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326</v>
      </c>
      <c r="C3" s="175"/>
      <c r="D3" s="175"/>
      <c r="E3" s="175"/>
      <c r="F3" s="12">
        <v>12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107136</v>
      </c>
      <c r="G8" s="16">
        <f>H8*1.1</f>
        <v>98208.000000000015</v>
      </c>
      <c r="H8" s="16">
        <v>89280</v>
      </c>
      <c r="I8" s="16">
        <f>H8*0.75</f>
        <v>66960</v>
      </c>
      <c r="J8" s="16">
        <f>H8*0.5</f>
        <v>44640</v>
      </c>
    </row>
    <row r="9" spans="1:10" ht="36" customHeight="1" thickBot="1" x14ac:dyDescent="0.3">
      <c r="A9" s="7" t="s">
        <v>113</v>
      </c>
      <c r="B9" s="171" t="s">
        <v>114</v>
      </c>
      <c r="C9" s="172"/>
      <c r="D9" s="172"/>
      <c r="E9" s="120"/>
      <c r="F9" s="18">
        <f>H9*1.2</f>
        <v>150336</v>
      </c>
      <c r="G9" s="18">
        <f>H9*1.1</f>
        <v>137808</v>
      </c>
      <c r="H9" s="18">
        <v>125280</v>
      </c>
      <c r="I9" s="18">
        <f>H9*0.75</f>
        <v>93960</v>
      </c>
      <c r="J9" s="18">
        <f>H9*0.5</f>
        <v>62640</v>
      </c>
    </row>
    <row r="10" spans="1:10" ht="24" customHeight="1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69"/>
      <c r="F11" s="219">
        <v>22320</v>
      </c>
      <c r="G11" s="220"/>
      <c r="H11" s="220"/>
      <c r="I11" s="220"/>
      <c r="J11" s="221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5"/>
      <c r="F12" s="94">
        <v>31680</v>
      </c>
      <c r="G12" s="95"/>
      <c r="H12" s="95"/>
      <c r="I12" s="95"/>
      <c r="J12" s="96"/>
    </row>
    <row r="13" spans="1:10" ht="24" customHeight="1" thickBot="1" x14ac:dyDescent="0.3">
      <c r="A13" s="7"/>
      <c r="B13" s="97"/>
      <c r="C13" s="98"/>
      <c r="D13" s="98"/>
      <c r="E13" s="99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3600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5040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"&amp;MIN(F18:F47)&amp;" до "&amp;MAX(F18:F47)</f>
        <v>Цена от 24480 до 1419840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24480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48960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97920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146880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195840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244800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293760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342720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391680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440640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489600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538560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587520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636480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685440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734400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783360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832320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881280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139</v>
      </c>
      <c r="C37" s="138"/>
      <c r="D37" s="138"/>
      <c r="E37" s="105"/>
      <c r="F37" s="106">
        <v>930240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264</v>
      </c>
      <c r="C38" s="138"/>
      <c r="D38" s="138"/>
      <c r="E38" s="105"/>
      <c r="F38" s="106">
        <v>979200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265</v>
      </c>
      <c r="C39" s="138"/>
      <c r="D39" s="138"/>
      <c r="E39" s="105"/>
      <c r="F39" s="106">
        <v>1028160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266</v>
      </c>
      <c r="C40" s="138"/>
      <c r="D40" s="138"/>
      <c r="E40" s="105"/>
      <c r="F40" s="106">
        <v>1077120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267</v>
      </c>
      <c r="C41" s="138"/>
      <c r="D41" s="138"/>
      <c r="E41" s="105"/>
      <c r="F41" s="106">
        <v>1126080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268</v>
      </c>
      <c r="C42" s="138"/>
      <c r="D42" s="138"/>
      <c r="E42" s="105"/>
      <c r="F42" s="106">
        <v>1175040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269</v>
      </c>
      <c r="C43" s="138"/>
      <c r="D43" s="138"/>
      <c r="E43" s="105"/>
      <c r="F43" s="106">
        <v>1224000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270</v>
      </c>
      <c r="C44" s="138"/>
      <c r="D44" s="138"/>
      <c r="E44" s="105"/>
      <c r="F44" s="106">
        <v>1272960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271</v>
      </c>
      <c r="C45" s="138"/>
      <c r="D45" s="138"/>
      <c r="E45" s="105"/>
      <c r="F45" s="106">
        <v>1321920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272</v>
      </c>
      <c r="C46" s="138"/>
      <c r="D46" s="138"/>
      <c r="E46" s="105"/>
      <c r="F46" s="106">
        <v>1370880</v>
      </c>
      <c r="G46" s="107"/>
      <c r="H46" s="107"/>
      <c r="I46" s="107"/>
      <c r="J46" s="108"/>
    </row>
    <row r="47" spans="1:10" ht="36" customHeight="1" outlineLevel="1" thickBot="1" x14ac:dyDescent="0.3">
      <c r="A47" s="7"/>
      <c r="B47" s="140" t="s">
        <v>273</v>
      </c>
      <c r="C47" s="138"/>
      <c r="D47" s="138"/>
      <c r="E47" s="105"/>
      <c r="F47" s="106">
        <v>1419840</v>
      </c>
      <c r="G47" s="107"/>
      <c r="H47" s="107"/>
      <c r="I47" s="107"/>
      <c r="J47" s="108"/>
    </row>
    <row r="48" spans="1:10" ht="36" customHeight="1" thickBot="1" x14ac:dyDescent="0.3">
      <c r="A48" s="7"/>
      <c r="B48" s="149" t="s">
        <v>140</v>
      </c>
      <c r="C48" s="150"/>
      <c r="D48" s="150"/>
      <c r="E48" s="151"/>
      <c r="F48" s="152" t="str">
        <f>"Цена от "&amp;MIN(F49:F70)&amp;" до "&amp;MAX(F49:F70)</f>
        <v>Цена от 27360 до 1003680</v>
      </c>
      <c r="G48" s="153"/>
      <c r="H48" s="153"/>
      <c r="I48" s="153"/>
      <c r="J48" s="154"/>
    </row>
    <row r="49" spans="1:10" ht="36" customHeight="1" outlineLevel="1" x14ac:dyDescent="0.25">
      <c r="A49" s="7"/>
      <c r="B49" s="129" t="s">
        <v>141</v>
      </c>
      <c r="C49" s="155"/>
      <c r="D49" s="155"/>
      <c r="E49" s="156"/>
      <c r="F49" s="157">
        <v>27360</v>
      </c>
      <c r="G49" s="158"/>
      <c r="H49" s="158"/>
      <c r="I49" s="158"/>
      <c r="J49" s="159"/>
    </row>
    <row r="50" spans="1:10" ht="36" customHeight="1" outlineLevel="1" x14ac:dyDescent="0.25">
      <c r="A50" s="7"/>
      <c r="B50" s="140" t="s">
        <v>142</v>
      </c>
      <c r="C50" s="138"/>
      <c r="D50" s="138"/>
      <c r="E50" s="105"/>
      <c r="F50" s="106">
        <v>48240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143</v>
      </c>
      <c r="C51" s="138"/>
      <c r="D51" s="138"/>
      <c r="E51" s="105"/>
      <c r="F51" s="106">
        <v>73440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144</v>
      </c>
      <c r="C52" s="138"/>
      <c r="D52" s="138"/>
      <c r="E52" s="105"/>
      <c r="F52" s="106">
        <v>122400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145</v>
      </c>
      <c r="C53" s="138"/>
      <c r="D53" s="138"/>
      <c r="E53" s="105"/>
      <c r="F53" s="106">
        <v>171360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146</v>
      </c>
      <c r="C54" s="138"/>
      <c r="D54" s="138"/>
      <c r="E54" s="105"/>
      <c r="F54" s="106">
        <v>220320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147</v>
      </c>
      <c r="C55" s="138"/>
      <c r="D55" s="138"/>
      <c r="E55" s="105"/>
      <c r="F55" s="106">
        <v>269280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148</v>
      </c>
      <c r="C56" s="138"/>
      <c r="D56" s="138"/>
      <c r="E56" s="105"/>
      <c r="F56" s="106">
        <v>318240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149</v>
      </c>
      <c r="C57" s="138"/>
      <c r="D57" s="138"/>
      <c r="E57" s="105"/>
      <c r="F57" s="106">
        <v>367200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150</v>
      </c>
      <c r="C58" s="138"/>
      <c r="D58" s="138"/>
      <c r="E58" s="105"/>
      <c r="F58" s="106">
        <v>416160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151</v>
      </c>
      <c r="C59" s="138"/>
      <c r="D59" s="138"/>
      <c r="E59" s="105"/>
      <c r="F59" s="106">
        <v>465120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152</v>
      </c>
      <c r="C60" s="138"/>
      <c r="D60" s="138"/>
      <c r="E60" s="105"/>
      <c r="F60" s="106">
        <v>514080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153</v>
      </c>
      <c r="C61" s="138"/>
      <c r="D61" s="138"/>
      <c r="E61" s="105"/>
      <c r="F61" s="106">
        <v>563040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154</v>
      </c>
      <c r="C62" s="138"/>
      <c r="D62" s="138"/>
      <c r="E62" s="105"/>
      <c r="F62" s="106">
        <v>612000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155</v>
      </c>
      <c r="C63" s="138"/>
      <c r="D63" s="138"/>
      <c r="E63" s="105"/>
      <c r="F63" s="106">
        <v>660960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156</v>
      </c>
      <c r="C64" s="138"/>
      <c r="D64" s="138"/>
      <c r="E64" s="105"/>
      <c r="F64" s="106">
        <v>709920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157</v>
      </c>
      <c r="C65" s="138"/>
      <c r="D65" s="138"/>
      <c r="E65" s="105"/>
      <c r="F65" s="106">
        <v>758880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158</v>
      </c>
      <c r="C66" s="138"/>
      <c r="D66" s="138"/>
      <c r="E66" s="105"/>
      <c r="F66" s="106">
        <v>807840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159</v>
      </c>
      <c r="C67" s="138"/>
      <c r="D67" s="138"/>
      <c r="E67" s="105"/>
      <c r="F67" s="106">
        <v>856800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160</v>
      </c>
      <c r="C68" s="138"/>
      <c r="D68" s="138"/>
      <c r="E68" s="105"/>
      <c r="F68" s="106">
        <v>905760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161</v>
      </c>
      <c r="C69" s="138"/>
      <c r="D69" s="138"/>
      <c r="E69" s="105"/>
      <c r="F69" s="106">
        <v>954720</v>
      </c>
      <c r="G69" s="107"/>
      <c r="H69" s="107"/>
      <c r="I69" s="107"/>
      <c r="J69" s="108"/>
    </row>
    <row r="70" spans="1:10" ht="36" customHeight="1" outlineLevel="1" thickBot="1" x14ac:dyDescent="0.3">
      <c r="A70" s="7"/>
      <c r="B70" s="140" t="s">
        <v>162</v>
      </c>
      <c r="C70" s="138"/>
      <c r="D70" s="138"/>
      <c r="E70" s="105"/>
      <c r="F70" s="106">
        <v>1003680</v>
      </c>
      <c r="G70" s="107"/>
      <c r="H70" s="107"/>
      <c r="I70" s="107"/>
      <c r="J70" s="108"/>
    </row>
    <row r="71" spans="1:10" ht="36" customHeight="1" thickBot="1" x14ac:dyDescent="0.3">
      <c r="A71" s="7"/>
      <c r="B71" s="149" t="s">
        <v>163</v>
      </c>
      <c r="C71" s="150"/>
      <c r="D71" s="150"/>
      <c r="E71" s="151"/>
      <c r="F71" s="152" t="str">
        <f>"Цена от "&amp;MIN(F72:F82)&amp;" до "&amp;MAX(F72:F82)</f>
        <v>Цена от 3600 до 158400</v>
      </c>
      <c r="G71" s="153"/>
      <c r="H71" s="153"/>
      <c r="I71" s="153"/>
      <c r="J71" s="154"/>
    </row>
    <row r="72" spans="1:10" ht="36" customHeight="1" x14ac:dyDescent="0.25">
      <c r="A72" s="7"/>
      <c r="B72" s="103" t="s">
        <v>164</v>
      </c>
      <c r="C72" s="104"/>
      <c r="D72" s="104"/>
      <c r="E72" s="105"/>
      <c r="F72" s="106">
        <v>15120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165</v>
      </c>
      <c r="C73" s="104"/>
      <c r="D73" s="104"/>
      <c r="E73" s="105"/>
      <c r="F73" s="106">
        <v>31680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237</v>
      </c>
      <c r="C74" s="104"/>
      <c r="D74" s="104"/>
      <c r="E74" s="105"/>
      <c r="F74" s="106">
        <v>7200</v>
      </c>
      <c r="G74" s="107"/>
      <c r="H74" s="107"/>
      <c r="I74" s="107"/>
      <c r="J74" s="108"/>
    </row>
    <row r="75" spans="1:10" ht="36" customHeight="1" x14ac:dyDescent="0.25">
      <c r="A75" s="7"/>
      <c r="B75" s="118" t="s">
        <v>167</v>
      </c>
      <c r="C75" s="119"/>
      <c r="D75" s="119"/>
      <c r="E75" s="120"/>
      <c r="F75" s="121">
        <v>158400</v>
      </c>
      <c r="G75" s="122"/>
      <c r="H75" s="122"/>
      <c r="I75" s="122"/>
      <c r="J75" s="123"/>
    </row>
    <row r="76" spans="1:10" ht="36" customHeight="1" x14ac:dyDescent="0.25">
      <c r="A76" s="7"/>
      <c r="B76" s="103" t="s">
        <v>168</v>
      </c>
      <c r="C76" s="104"/>
      <c r="D76" s="104"/>
      <c r="E76" s="105"/>
      <c r="F76" s="106">
        <v>20160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169</v>
      </c>
      <c r="C77" s="104"/>
      <c r="D77" s="104"/>
      <c r="E77" s="105"/>
      <c r="F77" s="106">
        <v>57600</v>
      </c>
      <c r="G77" s="107"/>
      <c r="H77" s="107"/>
      <c r="I77" s="107"/>
      <c r="J77" s="108"/>
    </row>
    <row r="78" spans="1:10" ht="36" customHeight="1" x14ac:dyDescent="0.25">
      <c r="A78" s="7"/>
      <c r="B78" s="103" t="s">
        <v>170</v>
      </c>
      <c r="C78" s="104"/>
      <c r="D78" s="104"/>
      <c r="E78" s="105"/>
      <c r="F78" s="106">
        <v>3600</v>
      </c>
      <c r="G78" s="107"/>
      <c r="H78" s="107"/>
      <c r="I78" s="107"/>
      <c r="J78" s="108"/>
    </row>
    <row r="79" spans="1:10" ht="36" customHeight="1" x14ac:dyDescent="0.25">
      <c r="A79" s="7"/>
      <c r="B79" s="103" t="s">
        <v>171</v>
      </c>
      <c r="C79" s="104"/>
      <c r="D79" s="104"/>
      <c r="E79" s="105"/>
      <c r="F79" s="106">
        <v>3600</v>
      </c>
      <c r="G79" s="107"/>
      <c r="H79" s="107"/>
      <c r="I79" s="107"/>
      <c r="J79" s="108"/>
    </row>
    <row r="80" spans="1:10" ht="36" customHeight="1" x14ac:dyDescent="0.25">
      <c r="A80" s="7"/>
      <c r="B80" s="103" t="s">
        <v>172</v>
      </c>
      <c r="C80" s="104"/>
      <c r="D80" s="104"/>
      <c r="E80" s="105"/>
      <c r="F80" s="106">
        <v>7200</v>
      </c>
      <c r="G80" s="107"/>
      <c r="H80" s="107"/>
      <c r="I80" s="107"/>
      <c r="J80" s="108"/>
    </row>
    <row r="81" spans="1:10" ht="36" customHeight="1" x14ac:dyDescent="0.25">
      <c r="A81" s="7"/>
      <c r="B81" s="103" t="s">
        <v>173</v>
      </c>
      <c r="C81" s="104"/>
      <c r="D81" s="104"/>
      <c r="E81" s="105"/>
      <c r="F81" s="106">
        <v>10800</v>
      </c>
      <c r="G81" s="107"/>
      <c r="H81" s="107"/>
      <c r="I81" s="107"/>
      <c r="J81" s="108"/>
    </row>
    <row r="82" spans="1:10" ht="36" customHeight="1" thickBot="1" x14ac:dyDescent="0.3">
      <c r="A82" s="7"/>
      <c r="B82" s="103" t="s">
        <v>174</v>
      </c>
      <c r="C82" s="104"/>
      <c r="D82" s="104"/>
      <c r="E82" s="105"/>
      <c r="F82" s="106">
        <v>69120</v>
      </c>
      <c r="G82" s="107"/>
      <c r="H82" s="107"/>
      <c r="I82" s="107"/>
      <c r="J82" s="108"/>
    </row>
    <row r="83" spans="1:10" ht="54" customHeight="1" thickBot="1" x14ac:dyDescent="0.3">
      <c r="A83" s="7"/>
      <c r="B83" s="256" t="s">
        <v>238</v>
      </c>
      <c r="C83" s="257"/>
      <c r="D83" s="257"/>
      <c r="E83" s="258"/>
      <c r="F83" s="277" t="str">
        <f>"Цена от "&amp;MIN(F85,F89:J90,H123,F91:J102)&amp;" до "&amp;MAX(F85,F89:J90,H123,F91:J102)</f>
        <v>Цена от 6120 до 545760</v>
      </c>
      <c r="G83" s="278"/>
      <c r="H83" s="278"/>
      <c r="I83" s="278"/>
      <c r="J83" s="279"/>
    </row>
    <row r="84" spans="1:10" ht="24" customHeight="1" thickBot="1" x14ac:dyDescent="0.3">
      <c r="A84" s="7"/>
      <c r="B84" s="97"/>
      <c r="C84" s="98"/>
      <c r="D84" s="98"/>
      <c r="E84" s="99"/>
      <c r="F84" s="100"/>
      <c r="G84" s="101"/>
      <c r="H84" s="101"/>
      <c r="I84" s="101"/>
      <c r="J84" s="102"/>
    </row>
    <row r="85" spans="1:10" ht="36" customHeight="1" x14ac:dyDescent="0.25">
      <c r="A85" s="7"/>
      <c r="B85" s="103" t="s">
        <v>176</v>
      </c>
      <c r="C85" s="104"/>
      <c r="D85" s="104"/>
      <c r="E85" s="105"/>
      <c r="F85" s="106">
        <v>120960</v>
      </c>
      <c r="G85" s="107"/>
      <c r="H85" s="107"/>
      <c r="I85" s="107"/>
      <c r="J85" s="108"/>
    </row>
    <row r="86" spans="1:10" ht="36" customHeight="1" x14ac:dyDescent="0.25">
      <c r="A86" s="7"/>
      <c r="B86" s="132" t="s">
        <v>177</v>
      </c>
      <c r="C86" s="133"/>
      <c r="D86" s="133"/>
      <c r="E86" s="134"/>
      <c r="F86" s="135">
        <v>12096</v>
      </c>
      <c r="G86" s="136"/>
      <c r="H86" s="136"/>
      <c r="I86" s="136"/>
      <c r="J86" s="137"/>
    </row>
    <row r="87" spans="1:10" ht="36" customHeight="1" thickBot="1" x14ac:dyDescent="0.3">
      <c r="A87" s="7"/>
      <c r="B87" s="132" t="s">
        <v>178</v>
      </c>
      <c r="C87" s="133"/>
      <c r="D87" s="133"/>
      <c r="E87" s="134"/>
      <c r="F87" s="135">
        <v>60480</v>
      </c>
      <c r="G87" s="136"/>
      <c r="H87" s="136"/>
      <c r="I87" s="136"/>
      <c r="J87" s="137"/>
    </row>
    <row r="88" spans="1:10" ht="24" customHeight="1" thickBot="1" x14ac:dyDescent="0.3">
      <c r="A88" s="7"/>
      <c r="B88" s="97"/>
      <c r="C88" s="98"/>
      <c r="D88" s="98"/>
      <c r="E88" s="99"/>
      <c r="F88" s="100"/>
      <c r="G88" s="101"/>
      <c r="H88" s="101"/>
      <c r="I88" s="101"/>
      <c r="J88" s="102"/>
    </row>
    <row r="89" spans="1:10" ht="36" customHeight="1" x14ac:dyDescent="0.25">
      <c r="A89" s="7" t="s">
        <v>111</v>
      </c>
      <c r="B89" s="118" t="s">
        <v>179</v>
      </c>
      <c r="C89" s="119"/>
      <c r="D89" s="119"/>
      <c r="E89" s="120"/>
      <c r="F89" s="121">
        <v>118800</v>
      </c>
      <c r="G89" s="122"/>
      <c r="H89" s="122"/>
      <c r="I89" s="122"/>
      <c r="J89" s="123"/>
    </row>
    <row r="90" spans="1:10" ht="36" customHeight="1" x14ac:dyDescent="0.25">
      <c r="A90" s="7" t="s">
        <v>111</v>
      </c>
      <c r="B90" s="140" t="s">
        <v>180</v>
      </c>
      <c r="C90" s="141"/>
      <c r="D90" s="141"/>
      <c r="E90" s="142"/>
      <c r="F90" s="247">
        <v>122400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118" t="s">
        <v>181</v>
      </c>
      <c r="C91" s="119"/>
      <c r="D91" s="119"/>
      <c r="E91" s="120"/>
      <c r="F91" s="247">
        <v>219600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118" t="s">
        <v>182</v>
      </c>
      <c r="C92" s="119"/>
      <c r="D92" s="119"/>
      <c r="E92" s="120"/>
      <c r="F92" s="247">
        <v>118800</v>
      </c>
      <c r="G92" s="309"/>
      <c r="H92" s="309"/>
      <c r="I92" s="309"/>
      <c r="J92" s="310"/>
    </row>
    <row r="93" spans="1:10" ht="36" customHeight="1" x14ac:dyDescent="0.25">
      <c r="A93" s="7" t="s">
        <v>111</v>
      </c>
      <c r="B93" s="118" t="s">
        <v>183</v>
      </c>
      <c r="C93" s="119"/>
      <c r="D93" s="119"/>
      <c r="E93" s="120"/>
      <c r="F93" s="247">
        <v>142560</v>
      </c>
      <c r="G93" s="309"/>
      <c r="H93" s="309"/>
      <c r="I93" s="309"/>
      <c r="J93" s="310"/>
    </row>
    <row r="94" spans="1:10" ht="36" customHeight="1" x14ac:dyDescent="0.25">
      <c r="A94" s="7" t="s">
        <v>111</v>
      </c>
      <c r="B94" s="118" t="s">
        <v>184</v>
      </c>
      <c r="C94" s="119"/>
      <c r="D94" s="119"/>
      <c r="E94" s="120"/>
      <c r="F94" s="247">
        <v>122400</v>
      </c>
      <c r="G94" s="309"/>
      <c r="H94" s="309"/>
      <c r="I94" s="309"/>
      <c r="J94" s="310"/>
    </row>
    <row r="95" spans="1:10" ht="36" customHeight="1" x14ac:dyDescent="0.25">
      <c r="A95" s="7" t="s">
        <v>111</v>
      </c>
      <c r="B95" s="118" t="s">
        <v>185</v>
      </c>
      <c r="C95" s="119"/>
      <c r="D95" s="119"/>
      <c r="E95" s="120"/>
      <c r="F95" s="247">
        <v>244800</v>
      </c>
      <c r="G95" s="309"/>
      <c r="H95" s="309"/>
      <c r="I95" s="309"/>
      <c r="J95" s="310"/>
    </row>
    <row r="96" spans="1:10" ht="36" customHeight="1" x14ac:dyDescent="0.25">
      <c r="A96" s="7" t="s">
        <v>111</v>
      </c>
      <c r="B96" s="118" t="s">
        <v>186</v>
      </c>
      <c r="C96" s="119"/>
      <c r="D96" s="119"/>
      <c r="E96" s="120"/>
      <c r="F96" s="247">
        <v>223200</v>
      </c>
      <c r="G96" s="309"/>
      <c r="H96" s="309"/>
      <c r="I96" s="309"/>
      <c r="J96" s="310"/>
    </row>
    <row r="97" spans="1:10" ht="36" customHeight="1" x14ac:dyDescent="0.25">
      <c r="A97" s="7"/>
      <c r="B97" s="118" t="s">
        <v>187</v>
      </c>
      <c r="C97" s="119"/>
      <c r="D97" s="119"/>
      <c r="E97" s="120"/>
      <c r="F97" s="247">
        <v>335520</v>
      </c>
      <c r="G97" s="309"/>
      <c r="H97" s="309"/>
      <c r="I97" s="309"/>
      <c r="J97" s="310"/>
    </row>
    <row r="98" spans="1:10" ht="36" customHeight="1" x14ac:dyDescent="0.25">
      <c r="A98" s="7" t="s">
        <v>111</v>
      </c>
      <c r="B98" s="118" t="s">
        <v>188</v>
      </c>
      <c r="C98" s="119"/>
      <c r="D98" s="119"/>
      <c r="E98" s="120"/>
      <c r="F98" s="247">
        <v>6120</v>
      </c>
      <c r="G98" s="309"/>
      <c r="H98" s="309"/>
      <c r="I98" s="309"/>
      <c r="J98" s="310"/>
    </row>
    <row r="99" spans="1:10" ht="36" customHeight="1" x14ac:dyDescent="0.25">
      <c r="A99" s="7"/>
      <c r="B99" s="140" t="s">
        <v>189</v>
      </c>
      <c r="C99" s="141"/>
      <c r="D99" s="141"/>
      <c r="E99" s="142"/>
      <c r="F99" s="247">
        <v>109440</v>
      </c>
      <c r="G99" s="309"/>
      <c r="H99" s="309"/>
      <c r="I99" s="309"/>
      <c r="J99" s="310"/>
    </row>
    <row r="100" spans="1:10" ht="36" customHeight="1" x14ac:dyDescent="0.25">
      <c r="B100" s="140" t="s">
        <v>190</v>
      </c>
      <c r="C100" s="141"/>
      <c r="D100" s="141"/>
      <c r="E100" s="142"/>
      <c r="F100" s="247">
        <v>92160</v>
      </c>
      <c r="G100" s="309"/>
      <c r="H100" s="309"/>
      <c r="I100" s="309"/>
      <c r="J100" s="310"/>
    </row>
    <row r="101" spans="1:10" ht="36" customHeight="1" x14ac:dyDescent="0.25">
      <c r="A101" s="7" t="s">
        <v>111</v>
      </c>
      <c r="B101" s="140" t="s">
        <v>191</v>
      </c>
      <c r="C101" s="141"/>
      <c r="D101" s="141"/>
      <c r="E101" s="142"/>
      <c r="F101" s="247">
        <v>545760</v>
      </c>
      <c r="G101" s="309"/>
      <c r="H101" s="309"/>
      <c r="I101" s="309"/>
      <c r="J101" s="310"/>
    </row>
    <row r="102" spans="1:10" ht="36" customHeight="1" x14ac:dyDescent="0.25">
      <c r="A102" s="7" t="s">
        <v>111</v>
      </c>
      <c r="B102" s="140" t="s">
        <v>192</v>
      </c>
      <c r="C102" s="141"/>
      <c r="D102" s="141"/>
      <c r="E102" s="142"/>
      <c r="F102" s="247">
        <v>122400</v>
      </c>
      <c r="G102" s="309"/>
      <c r="H102" s="309"/>
      <c r="I102" s="309"/>
      <c r="J102" s="310"/>
    </row>
    <row r="103" spans="1:10" ht="37.5" customHeight="1" x14ac:dyDescent="0.25">
      <c r="A103" s="7"/>
      <c r="B103" s="103" t="s">
        <v>193</v>
      </c>
      <c r="C103" s="104"/>
      <c r="D103" s="104"/>
      <c r="E103" s="105"/>
      <c r="F103" s="247">
        <v>14400</v>
      </c>
      <c r="G103" s="309"/>
      <c r="H103" s="309"/>
      <c r="I103" s="309"/>
      <c r="J103" s="310"/>
    </row>
    <row r="104" spans="1:10" ht="36" customHeight="1" x14ac:dyDescent="0.25">
      <c r="A104" s="7"/>
      <c r="B104" s="103" t="s">
        <v>194</v>
      </c>
      <c r="C104" s="104"/>
      <c r="D104" s="104"/>
      <c r="E104" s="105"/>
      <c r="F104" s="247">
        <v>230400</v>
      </c>
      <c r="G104" s="309"/>
      <c r="H104" s="309"/>
      <c r="I104" s="309"/>
      <c r="J104" s="310"/>
    </row>
    <row r="105" spans="1:10" ht="36" customHeight="1" x14ac:dyDescent="0.25">
      <c r="A105" s="7"/>
      <c r="B105" s="103" t="s">
        <v>195</v>
      </c>
      <c r="C105" s="104"/>
      <c r="D105" s="104"/>
      <c r="E105" s="138"/>
      <c r="F105" s="247">
        <v>120060</v>
      </c>
      <c r="G105" s="309"/>
      <c r="H105" s="309"/>
      <c r="I105" s="309"/>
      <c r="J105" s="310"/>
    </row>
    <row r="106" spans="1:10" ht="36" customHeight="1" x14ac:dyDescent="0.25">
      <c r="A106" s="7" t="s">
        <v>113</v>
      </c>
      <c r="B106" s="103" t="s">
        <v>196</v>
      </c>
      <c r="C106" s="104"/>
      <c r="D106" s="104"/>
      <c r="E106" s="105"/>
      <c r="F106" s="247">
        <v>167040</v>
      </c>
      <c r="G106" s="309"/>
      <c r="H106" s="309"/>
      <c r="I106" s="309"/>
      <c r="J106" s="310"/>
    </row>
    <row r="107" spans="1:10" ht="36" customHeight="1" x14ac:dyDescent="0.25">
      <c r="A107" s="7" t="s">
        <v>113</v>
      </c>
      <c r="B107" s="103" t="s">
        <v>197</v>
      </c>
      <c r="C107" s="104"/>
      <c r="D107" s="104"/>
      <c r="E107" s="105"/>
      <c r="F107" s="247">
        <v>171360</v>
      </c>
      <c r="G107" s="309"/>
      <c r="H107" s="309"/>
      <c r="I107" s="309"/>
      <c r="J107" s="310"/>
    </row>
    <row r="108" spans="1:10" ht="36" customHeight="1" x14ac:dyDescent="0.25">
      <c r="A108" s="7" t="s">
        <v>113</v>
      </c>
      <c r="B108" s="103" t="s">
        <v>198</v>
      </c>
      <c r="C108" s="104"/>
      <c r="D108" s="104"/>
      <c r="E108" s="105"/>
      <c r="F108" s="247">
        <v>308160</v>
      </c>
      <c r="G108" s="309"/>
      <c r="H108" s="309"/>
      <c r="I108" s="309"/>
      <c r="J108" s="310"/>
    </row>
    <row r="109" spans="1:10" ht="36" customHeight="1" x14ac:dyDescent="0.25">
      <c r="A109" s="7" t="s">
        <v>113</v>
      </c>
      <c r="B109" s="103" t="s">
        <v>199</v>
      </c>
      <c r="C109" s="104"/>
      <c r="D109" s="104"/>
      <c r="E109" s="105"/>
      <c r="F109" s="247">
        <v>167040</v>
      </c>
      <c r="G109" s="309"/>
      <c r="H109" s="309"/>
      <c r="I109" s="309"/>
      <c r="J109" s="310"/>
    </row>
    <row r="110" spans="1:10" ht="36" customHeight="1" x14ac:dyDescent="0.25">
      <c r="A110" s="7" t="s">
        <v>113</v>
      </c>
      <c r="B110" s="103" t="s">
        <v>200</v>
      </c>
      <c r="C110" s="104"/>
      <c r="D110" s="104"/>
      <c r="E110" s="105"/>
      <c r="F110" s="247">
        <v>200448</v>
      </c>
      <c r="G110" s="309"/>
      <c r="H110" s="309"/>
      <c r="I110" s="309"/>
      <c r="J110" s="310"/>
    </row>
    <row r="111" spans="1:10" ht="36" customHeight="1" x14ac:dyDescent="0.25">
      <c r="A111" s="7" t="s">
        <v>113</v>
      </c>
      <c r="B111" s="103" t="s">
        <v>201</v>
      </c>
      <c r="C111" s="104"/>
      <c r="D111" s="104"/>
      <c r="E111" s="105"/>
      <c r="F111" s="247">
        <v>171360</v>
      </c>
      <c r="G111" s="309"/>
      <c r="H111" s="309"/>
      <c r="I111" s="309"/>
      <c r="J111" s="310"/>
    </row>
    <row r="112" spans="1:10" ht="36" customHeight="1" x14ac:dyDescent="0.25">
      <c r="A112" s="7" t="s">
        <v>113</v>
      </c>
      <c r="B112" s="103" t="s">
        <v>202</v>
      </c>
      <c r="C112" s="104"/>
      <c r="D112" s="104"/>
      <c r="E112" s="105"/>
      <c r="F112" s="247">
        <v>342720</v>
      </c>
      <c r="G112" s="309"/>
      <c r="H112" s="309"/>
      <c r="I112" s="309"/>
      <c r="J112" s="310"/>
    </row>
    <row r="113" spans="1:10" ht="36" customHeight="1" x14ac:dyDescent="0.25">
      <c r="A113" s="7" t="s">
        <v>113</v>
      </c>
      <c r="B113" s="103" t="s">
        <v>203</v>
      </c>
      <c r="C113" s="104"/>
      <c r="D113" s="104"/>
      <c r="E113" s="105"/>
      <c r="F113" s="247">
        <v>312480</v>
      </c>
      <c r="G113" s="309"/>
      <c r="H113" s="309"/>
      <c r="I113" s="309"/>
      <c r="J113" s="310"/>
    </row>
    <row r="114" spans="1:10" ht="36" customHeight="1" x14ac:dyDescent="0.25">
      <c r="A114" s="7" t="s">
        <v>113</v>
      </c>
      <c r="B114" s="103" t="s">
        <v>204</v>
      </c>
      <c r="C114" s="104"/>
      <c r="D114" s="104"/>
      <c r="E114" s="105"/>
      <c r="F114" s="247">
        <v>8640</v>
      </c>
      <c r="G114" s="309"/>
      <c r="H114" s="309"/>
      <c r="I114" s="309"/>
      <c r="J114" s="310"/>
    </row>
    <row r="115" spans="1:10" ht="36" customHeight="1" x14ac:dyDescent="0.25">
      <c r="A115" s="7" t="s">
        <v>113</v>
      </c>
      <c r="B115" s="140" t="s">
        <v>205</v>
      </c>
      <c r="C115" s="141"/>
      <c r="D115" s="141"/>
      <c r="E115" s="142"/>
      <c r="F115" s="247">
        <v>764640</v>
      </c>
      <c r="G115" s="309"/>
      <c r="H115" s="309"/>
      <c r="I115" s="309"/>
      <c r="J115" s="310"/>
    </row>
    <row r="116" spans="1:10" ht="36" customHeight="1" thickBot="1" x14ac:dyDescent="0.3">
      <c r="A116" s="7" t="s">
        <v>113</v>
      </c>
      <c r="B116" s="103" t="s">
        <v>206</v>
      </c>
      <c r="C116" s="104"/>
      <c r="D116" s="104"/>
      <c r="E116" s="105"/>
      <c r="F116" s="247">
        <v>171360</v>
      </c>
      <c r="G116" s="309"/>
      <c r="H116" s="309"/>
      <c r="I116" s="309"/>
      <c r="J116" s="310"/>
    </row>
    <row r="117" spans="1:10" ht="36" customHeight="1" thickBot="1" x14ac:dyDescent="0.3">
      <c r="A117" s="7"/>
      <c r="B117" s="38" t="s">
        <v>207</v>
      </c>
      <c r="C117" s="39"/>
      <c r="D117" s="39"/>
      <c r="E117" s="40"/>
      <c r="F117" s="277"/>
      <c r="G117" s="278"/>
      <c r="H117" s="278"/>
      <c r="I117" s="278"/>
      <c r="J117" s="279"/>
    </row>
    <row r="118" spans="1:10" ht="22.5" customHeight="1" thickBot="1" x14ac:dyDescent="0.3">
      <c r="A118" s="7" t="s">
        <v>111</v>
      </c>
      <c r="B118" s="190" t="s">
        <v>208</v>
      </c>
      <c r="C118" s="191"/>
      <c r="D118" s="191"/>
      <c r="E118" s="191"/>
      <c r="F118" s="191"/>
      <c r="G118" s="191"/>
      <c r="H118" s="191"/>
      <c r="I118" s="191"/>
      <c r="J118" s="192"/>
    </row>
    <row r="119" spans="1:10" ht="36" customHeight="1" x14ac:dyDescent="0.25">
      <c r="A119" s="7"/>
      <c r="B119" s="171" t="s">
        <v>209</v>
      </c>
      <c r="C119" s="193"/>
      <c r="D119" s="193"/>
      <c r="E119" s="194"/>
      <c r="F119" s="121">
        <v>60</v>
      </c>
      <c r="G119" s="122"/>
      <c r="H119" s="122"/>
      <c r="I119" s="122"/>
      <c r="J119" s="123"/>
    </row>
    <row r="120" spans="1:10" ht="36" customHeight="1" x14ac:dyDescent="0.25">
      <c r="A120" s="7"/>
      <c r="B120" s="103" t="s">
        <v>210</v>
      </c>
      <c r="C120" s="104"/>
      <c r="D120" s="104"/>
      <c r="E120" s="105"/>
      <c r="F120" s="106">
        <v>60</v>
      </c>
      <c r="G120" s="107"/>
      <c r="H120" s="107"/>
      <c r="I120" s="107"/>
      <c r="J120" s="108"/>
    </row>
    <row r="121" spans="1:10" ht="36" customHeight="1" thickBot="1" x14ac:dyDescent="0.3">
      <c r="A121" s="7"/>
      <c r="B121" s="103" t="s">
        <v>211</v>
      </c>
      <c r="C121" s="104"/>
      <c r="D121" s="104"/>
      <c r="E121" s="105"/>
      <c r="F121" s="106">
        <v>120</v>
      </c>
      <c r="G121" s="107"/>
      <c r="H121" s="107"/>
      <c r="I121" s="107"/>
      <c r="J121" s="108"/>
    </row>
    <row r="122" spans="1:10" ht="36" customHeight="1" thickBot="1" x14ac:dyDescent="0.3">
      <c r="A122" s="7"/>
      <c r="B122" s="112" t="s">
        <v>212</v>
      </c>
      <c r="C122" s="113"/>
      <c r="D122" s="113"/>
      <c r="E122" s="114"/>
      <c r="F122" s="277"/>
      <c r="G122" s="278"/>
      <c r="H122" s="278"/>
      <c r="I122" s="278"/>
      <c r="J122" s="279"/>
    </row>
    <row r="123" spans="1:10" ht="36" customHeight="1" x14ac:dyDescent="0.25">
      <c r="A123" s="7" t="s">
        <v>111</v>
      </c>
      <c r="B123" s="118" t="s">
        <v>213</v>
      </c>
      <c r="C123" s="119"/>
      <c r="D123" s="119"/>
      <c r="E123" s="120"/>
      <c r="F123" s="41">
        <f>H123*1.2</f>
        <v>119232</v>
      </c>
      <c r="G123" s="42">
        <f>H123*1.1</f>
        <v>109296.00000000001</v>
      </c>
      <c r="H123" s="42">
        <v>99360</v>
      </c>
      <c r="I123" s="42">
        <f>H123*0.75</f>
        <v>74520</v>
      </c>
      <c r="J123" s="43">
        <f>H123*0.5</f>
        <v>49680</v>
      </c>
    </row>
    <row r="124" spans="1:10" ht="36" customHeight="1" x14ac:dyDescent="0.25">
      <c r="A124" s="7" t="s">
        <v>111</v>
      </c>
      <c r="B124" s="118" t="s">
        <v>214</v>
      </c>
      <c r="C124" s="119"/>
      <c r="D124" s="119"/>
      <c r="E124" s="120"/>
      <c r="F124" s="106">
        <v>99360</v>
      </c>
      <c r="G124" s="107"/>
      <c r="H124" s="107"/>
      <c r="I124" s="107"/>
      <c r="J124" s="108"/>
    </row>
    <row r="125" spans="1:10" ht="36" customHeight="1" x14ac:dyDescent="0.25">
      <c r="A125" s="7" t="s">
        <v>111</v>
      </c>
      <c r="B125" s="118" t="s">
        <v>215</v>
      </c>
      <c r="C125" s="119"/>
      <c r="D125" s="119"/>
      <c r="E125" s="120"/>
      <c r="F125" s="106">
        <v>72000</v>
      </c>
      <c r="G125" s="107"/>
      <c r="H125" s="107"/>
      <c r="I125" s="107"/>
      <c r="J125" s="108"/>
    </row>
    <row r="126" spans="1:10" ht="36" customHeight="1" x14ac:dyDescent="0.25">
      <c r="A126" s="7" t="s">
        <v>113</v>
      </c>
      <c r="B126" s="103" t="s">
        <v>216</v>
      </c>
      <c r="C126" s="104"/>
      <c r="D126" s="104"/>
      <c r="E126" s="105"/>
      <c r="F126" s="41">
        <f>H126*1.2</f>
        <v>167616</v>
      </c>
      <c r="G126" s="42">
        <f>H126*1.1</f>
        <v>153648</v>
      </c>
      <c r="H126" s="42">
        <v>139680</v>
      </c>
      <c r="I126" s="42">
        <f>H126*0.75</f>
        <v>104760</v>
      </c>
      <c r="J126" s="43">
        <f>H126*0.5</f>
        <v>69840</v>
      </c>
    </row>
    <row r="127" spans="1:10" ht="36" customHeight="1" x14ac:dyDescent="0.25">
      <c r="A127" s="7" t="s">
        <v>113</v>
      </c>
      <c r="B127" s="103" t="s">
        <v>217</v>
      </c>
      <c r="C127" s="104"/>
      <c r="D127" s="104"/>
      <c r="E127" s="105"/>
      <c r="F127" s="106">
        <v>139680</v>
      </c>
      <c r="G127" s="107"/>
      <c r="H127" s="107"/>
      <c r="I127" s="107"/>
      <c r="J127" s="108"/>
    </row>
    <row r="128" spans="1:10" ht="36" customHeight="1" x14ac:dyDescent="0.25">
      <c r="A128" s="7" t="s">
        <v>113</v>
      </c>
      <c r="B128" s="103" t="s">
        <v>218</v>
      </c>
      <c r="C128" s="104"/>
      <c r="D128" s="104"/>
      <c r="E128" s="105"/>
      <c r="F128" s="106">
        <v>100800</v>
      </c>
      <c r="G128" s="107"/>
      <c r="H128" s="107"/>
      <c r="I128" s="107"/>
      <c r="J128" s="108"/>
    </row>
    <row r="129" spans="1:10" ht="36" customHeight="1" thickBot="1" x14ac:dyDescent="0.3">
      <c r="A129" s="7"/>
      <c r="B129" s="103" t="s">
        <v>219</v>
      </c>
      <c r="C129" s="104"/>
      <c r="D129" s="104"/>
      <c r="E129" s="138"/>
      <c r="F129" s="26">
        <f>H129*1.2</f>
        <v>205632</v>
      </c>
      <c r="G129" s="26">
        <f>H129*1.1</f>
        <v>188496.00000000003</v>
      </c>
      <c r="H129" s="26">
        <v>171360</v>
      </c>
      <c r="I129" s="26">
        <f>H129*0.75</f>
        <v>128520</v>
      </c>
      <c r="J129" s="26">
        <f>H129*0.5</f>
        <v>85680</v>
      </c>
    </row>
    <row r="130" spans="1:10" ht="54" customHeight="1" thickBot="1" x14ac:dyDescent="0.3">
      <c r="A130" s="7"/>
      <c r="B130" s="112" t="s">
        <v>220</v>
      </c>
      <c r="C130" s="113"/>
      <c r="D130" s="113"/>
      <c r="E130" s="114"/>
      <c r="F130" s="115"/>
      <c r="G130" s="116"/>
      <c r="H130" s="116"/>
      <c r="I130" s="116"/>
      <c r="J130" s="117"/>
    </row>
    <row r="131" spans="1:10" ht="36" customHeight="1" x14ac:dyDescent="0.25">
      <c r="A131" s="7"/>
      <c r="B131" s="118" t="s">
        <v>221</v>
      </c>
      <c r="C131" s="119"/>
      <c r="D131" s="119"/>
      <c r="E131" s="120"/>
      <c r="F131" s="121">
        <v>120960</v>
      </c>
      <c r="G131" s="122"/>
      <c r="H131" s="122"/>
      <c r="I131" s="122"/>
      <c r="J131" s="123"/>
    </row>
    <row r="132" spans="1:10" ht="36" customHeight="1" x14ac:dyDescent="0.25">
      <c r="A132" s="7"/>
      <c r="B132" s="103" t="s">
        <v>222</v>
      </c>
      <c r="C132" s="104"/>
      <c r="D132" s="104"/>
      <c r="E132" s="105"/>
      <c r="F132" s="106">
        <v>241920</v>
      </c>
      <c r="G132" s="107"/>
      <c r="H132" s="107"/>
      <c r="I132" s="107"/>
      <c r="J132" s="108"/>
    </row>
    <row r="133" spans="1:10" ht="36" customHeight="1" x14ac:dyDescent="0.25">
      <c r="A133" s="7"/>
      <c r="B133" s="103" t="s">
        <v>223</v>
      </c>
      <c r="C133" s="104"/>
      <c r="D133" s="104"/>
      <c r="E133" s="105"/>
      <c r="F133" s="106">
        <v>302400</v>
      </c>
      <c r="G133" s="107"/>
      <c r="H133" s="107"/>
      <c r="I133" s="107"/>
      <c r="J133" s="108"/>
    </row>
    <row r="134" spans="1:10" ht="36" customHeight="1" x14ac:dyDescent="0.25">
      <c r="A134" s="7"/>
      <c r="B134" s="103" t="s">
        <v>224</v>
      </c>
      <c r="C134" s="104"/>
      <c r="D134" s="104"/>
      <c r="E134" s="105"/>
      <c r="F134" s="106">
        <v>4320</v>
      </c>
      <c r="G134" s="107"/>
      <c r="H134" s="107"/>
      <c r="I134" s="107"/>
      <c r="J134" s="108"/>
    </row>
    <row r="135" spans="1:10" ht="36" customHeight="1" x14ac:dyDescent="0.25">
      <c r="A135" s="7"/>
      <c r="B135" s="103" t="s">
        <v>225</v>
      </c>
      <c r="C135" s="104"/>
      <c r="D135" s="104"/>
      <c r="E135" s="105"/>
      <c r="F135" s="106">
        <v>181440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226</v>
      </c>
      <c r="C136" s="104"/>
      <c r="D136" s="104"/>
      <c r="E136" s="105"/>
      <c r="F136" s="106">
        <v>362880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227</v>
      </c>
      <c r="C137" s="104"/>
      <c r="D137" s="104"/>
      <c r="E137" s="105"/>
      <c r="F137" s="106">
        <v>453600</v>
      </c>
      <c r="G137" s="107"/>
      <c r="H137" s="107"/>
      <c r="I137" s="107"/>
      <c r="J137" s="108"/>
    </row>
    <row r="138" spans="1:10" ht="36" customHeight="1" thickBot="1" x14ac:dyDescent="0.3">
      <c r="A138" s="7"/>
      <c r="B138" s="109" t="s">
        <v>228</v>
      </c>
      <c r="C138" s="110"/>
      <c r="D138" s="110"/>
      <c r="E138" s="111"/>
      <c r="F138" s="94">
        <v>5760</v>
      </c>
      <c r="G138" s="95"/>
      <c r="H138" s="95"/>
      <c r="I138" s="95"/>
      <c r="J138" s="96"/>
    </row>
    <row r="139" spans="1:10" ht="36" customHeight="1" x14ac:dyDescent="0.25">
      <c r="A139" s="7"/>
      <c r="B139" s="304" t="s">
        <v>208</v>
      </c>
      <c r="C139" s="305"/>
      <c r="D139" s="305"/>
      <c r="E139" s="305"/>
      <c r="F139" s="305"/>
      <c r="G139" s="305"/>
      <c r="H139" s="305"/>
      <c r="I139" s="305"/>
      <c r="J139" s="306"/>
    </row>
    <row r="140" spans="1:10" ht="36" customHeight="1" thickBot="1" x14ac:dyDescent="0.3">
      <c r="A140" s="7"/>
      <c r="B140" s="329" t="s">
        <v>229</v>
      </c>
      <c r="C140" s="329"/>
      <c r="D140" s="329"/>
      <c r="E140" s="329"/>
      <c r="F140" s="318">
        <v>90</v>
      </c>
      <c r="G140" s="318"/>
      <c r="H140" s="318"/>
      <c r="I140" s="318"/>
      <c r="J140" s="319"/>
    </row>
    <row r="141" spans="1:10" ht="24" customHeight="1" thickBot="1" x14ac:dyDescent="0.3">
      <c r="A141" s="7"/>
      <c r="B141" s="97"/>
      <c r="C141" s="98"/>
      <c r="D141" s="98"/>
      <c r="E141" s="99"/>
      <c r="F141" s="100"/>
      <c r="G141" s="101"/>
      <c r="H141" s="101"/>
      <c r="I141" s="101"/>
      <c r="J141" s="102"/>
    </row>
    <row r="142" spans="1:10" ht="21" customHeight="1" x14ac:dyDescent="0.25">
      <c r="A142" s="7"/>
      <c r="B142" s="27"/>
      <c r="C142" s="28"/>
      <c r="D142" s="28"/>
      <c r="E142" s="28"/>
      <c r="F142" s="29"/>
      <c r="G142" s="29"/>
      <c r="H142" s="29"/>
      <c r="I142" s="29"/>
      <c r="J142" s="29"/>
    </row>
    <row r="143" spans="1:10" ht="56.25" customHeight="1" x14ac:dyDescent="0.25">
      <c r="A143" s="7"/>
      <c r="B143" s="85" t="s">
        <v>274</v>
      </c>
      <c r="C143" s="85"/>
      <c r="D143" s="85"/>
      <c r="E143" s="85"/>
      <c r="F143" s="85"/>
      <c r="G143" s="85"/>
      <c r="H143" s="85"/>
      <c r="I143" s="85"/>
      <c r="J143" s="85"/>
    </row>
    <row r="144" spans="1:10" ht="41.25" customHeight="1" x14ac:dyDescent="0.25">
      <c r="A144" s="7"/>
      <c r="B144" s="85" t="s">
        <v>231</v>
      </c>
      <c r="C144" s="85"/>
      <c r="D144" s="85"/>
      <c r="E144" s="85"/>
      <c r="F144" s="85"/>
      <c r="G144" s="85"/>
      <c r="H144" s="85"/>
      <c r="I144" s="85"/>
      <c r="J144" s="85"/>
    </row>
    <row r="145" spans="1:10" ht="21" x14ac:dyDescent="0.25">
      <c r="A145" s="7" t="s">
        <v>113</v>
      </c>
      <c r="B145" s="86" t="s">
        <v>278</v>
      </c>
      <c r="C145" s="86"/>
      <c r="D145" s="86"/>
      <c r="E145" s="86"/>
      <c r="F145" s="86"/>
      <c r="G145" s="86"/>
      <c r="H145" s="86"/>
      <c r="I145" s="86"/>
      <c r="J145" s="86"/>
    </row>
    <row r="146" spans="1:10" ht="42" customHeight="1" x14ac:dyDescent="0.25">
      <c r="A146" s="7"/>
      <c r="B146" s="87" t="s">
        <v>233</v>
      </c>
      <c r="C146" s="87"/>
      <c r="D146" s="87"/>
      <c r="E146" s="87"/>
      <c r="F146" s="87"/>
      <c r="G146" s="87"/>
      <c r="H146" s="87"/>
      <c r="I146" s="87"/>
      <c r="J146" s="87"/>
    </row>
    <row r="147" spans="1:10" ht="21" x14ac:dyDescent="0.25">
      <c r="A147" s="7"/>
    </row>
  </sheetData>
  <sheetProtection selectLockedCells="1" selectUnlockedCells="1"/>
  <mergeCells count="273">
    <mergeCell ref="B1:J1"/>
    <mergeCell ref="F2:J2"/>
    <mergeCell ref="B3:E3"/>
    <mergeCell ref="B4:J4"/>
    <mergeCell ref="B5:E5"/>
    <mergeCell ref="F5:J5"/>
    <mergeCell ref="B11:E11"/>
    <mergeCell ref="F11:J11"/>
    <mergeCell ref="B12:E12"/>
    <mergeCell ref="F12:J12"/>
    <mergeCell ref="B13:E13"/>
    <mergeCell ref="F13:J13"/>
    <mergeCell ref="B6:E6"/>
    <mergeCell ref="B7:E7"/>
    <mergeCell ref="F7:J7"/>
    <mergeCell ref="B8:E8"/>
    <mergeCell ref="B9:E9"/>
    <mergeCell ref="B10:E10"/>
    <mergeCell ref="F10:J10"/>
    <mergeCell ref="B17:E17"/>
    <mergeCell ref="F17:J17"/>
    <mergeCell ref="B18:E18"/>
    <mergeCell ref="F18:J18"/>
    <mergeCell ref="B19:E19"/>
    <mergeCell ref="F19:J19"/>
    <mergeCell ref="B14:E14"/>
    <mergeCell ref="F14:J14"/>
    <mergeCell ref="B15:E15"/>
    <mergeCell ref="F15:J15"/>
    <mergeCell ref="B16:E16"/>
    <mergeCell ref="F16:J16"/>
    <mergeCell ref="B23:E23"/>
    <mergeCell ref="F23:J23"/>
    <mergeCell ref="B24:E24"/>
    <mergeCell ref="F24:J24"/>
    <mergeCell ref="B25:E25"/>
    <mergeCell ref="F25:J25"/>
    <mergeCell ref="B20:E20"/>
    <mergeCell ref="F20:J20"/>
    <mergeCell ref="B21:E21"/>
    <mergeCell ref="F21:J21"/>
    <mergeCell ref="B22:E22"/>
    <mergeCell ref="F22:J22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101:E101"/>
    <mergeCell ref="F101:J101"/>
    <mergeCell ref="B102:E102"/>
    <mergeCell ref="F102:J102"/>
    <mergeCell ref="B103:E103"/>
    <mergeCell ref="F103:J103"/>
    <mergeCell ref="B98:E98"/>
    <mergeCell ref="F98:J98"/>
    <mergeCell ref="B99:E99"/>
    <mergeCell ref="F99:J99"/>
    <mergeCell ref="B100:E100"/>
    <mergeCell ref="F100:J100"/>
    <mergeCell ref="B107:E107"/>
    <mergeCell ref="F107:J107"/>
    <mergeCell ref="B108:E108"/>
    <mergeCell ref="F108:J108"/>
    <mergeCell ref="B109:E109"/>
    <mergeCell ref="F109:J109"/>
    <mergeCell ref="B104:E104"/>
    <mergeCell ref="F104:J104"/>
    <mergeCell ref="B105:E105"/>
    <mergeCell ref="F105:J105"/>
    <mergeCell ref="B106:E106"/>
    <mergeCell ref="F106:J106"/>
    <mergeCell ref="B113:E113"/>
    <mergeCell ref="F113:J113"/>
    <mergeCell ref="B114:E114"/>
    <mergeCell ref="F114:J114"/>
    <mergeCell ref="B115:E115"/>
    <mergeCell ref="F115:J115"/>
    <mergeCell ref="B110:E110"/>
    <mergeCell ref="F110:J110"/>
    <mergeCell ref="B111:E111"/>
    <mergeCell ref="F111:J111"/>
    <mergeCell ref="B112:E112"/>
    <mergeCell ref="F112:J112"/>
    <mergeCell ref="B120:E120"/>
    <mergeCell ref="F120:J120"/>
    <mergeCell ref="B121:E121"/>
    <mergeCell ref="F121:J121"/>
    <mergeCell ref="B122:E122"/>
    <mergeCell ref="F122:J122"/>
    <mergeCell ref="B116:E116"/>
    <mergeCell ref="F116:J116"/>
    <mergeCell ref="F117:J117"/>
    <mergeCell ref="B118:J118"/>
    <mergeCell ref="B119:E119"/>
    <mergeCell ref="F119:J119"/>
    <mergeCell ref="B127:E127"/>
    <mergeCell ref="F127:J127"/>
    <mergeCell ref="B128:E128"/>
    <mergeCell ref="F128:J128"/>
    <mergeCell ref="B129:E129"/>
    <mergeCell ref="B130:E130"/>
    <mergeCell ref="F130:J130"/>
    <mergeCell ref="B123:E123"/>
    <mergeCell ref="B124:E124"/>
    <mergeCell ref="F124:J124"/>
    <mergeCell ref="B125:E125"/>
    <mergeCell ref="F125:J125"/>
    <mergeCell ref="B126:E126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1:E141"/>
    <mergeCell ref="F141:J141"/>
    <mergeCell ref="B143:J143"/>
    <mergeCell ref="B144:J144"/>
    <mergeCell ref="B145:J145"/>
    <mergeCell ref="B146:J146"/>
    <mergeCell ref="B137:E137"/>
    <mergeCell ref="F137:J137"/>
    <mergeCell ref="B138:E138"/>
    <mergeCell ref="F138:J138"/>
    <mergeCell ref="B139:J139"/>
    <mergeCell ref="B140:E140"/>
    <mergeCell ref="F140:J140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60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2.140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87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70480.800000000003</v>
      </c>
      <c r="G8" s="16">
        <f>H8*1.1</f>
        <v>64607.400000000009</v>
      </c>
      <c r="H8" s="16">
        <v>58734</v>
      </c>
      <c r="I8" s="16">
        <f>H8*0.75</f>
        <v>44050.5</v>
      </c>
      <c r="J8" s="16">
        <f>H8*0.5</f>
        <v>29367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98755.199999999997</v>
      </c>
      <c r="G9" s="18">
        <f>H9*1.1</f>
        <v>90525.6</v>
      </c>
      <c r="H9" s="18">
        <v>82296</v>
      </c>
      <c r="I9" s="18">
        <f>H9*0.75</f>
        <v>61722</v>
      </c>
      <c r="J9" s="18">
        <f>H9*0.5</f>
        <v>41148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76831.199999999997</v>
      </c>
      <c r="G11" s="16">
        <f>H11*1.1</f>
        <v>70428.600000000006</v>
      </c>
      <c r="H11" s="16">
        <v>64026</v>
      </c>
      <c r="I11" s="16">
        <f>H11*0.75</f>
        <v>48019.5</v>
      </c>
      <c r="J11" s="16">
        <f>H11*0.5</f>
        <v>32013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107568</v>
      </c>
      <c r="G12" s="18">
        <f>H12*1.1</f>
        <v>98604.000000000015</v>
      </c>
      <c r="H12" s="18">
        <v>89640</v>
      </c>
      <c r="I12" s="18">
        <f>H12*0.75</f>
        <v>67230</v>
      </c>
      <c r="J12" s="18">
        <f>H12*0.5</f>
        <v>44820</v>
      </c>
    </row>
    <row r="13" spans="1:10" ht="24" customHeight="1" thickBot="1" x14ac:dyDescent="0.3">
      <c r="A13" s="7"/>
      <c r="B13" s="97"/>
      <c r="C13" s="160"/>
      <c r="D13" s="160"/>
      <c r="E13" s="161"/>
      <c r="F13" s="235"/>
      <c r="G13" s="236"/>
      <c r="H13" s="236"/>
      <c r="I13" s="236"/>
      <c r="J13" s="237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19">
        <v>6372</v>
      </c>
      <c r="G14" s="220"/>
      <c r="H14" s="220"/>
      <c r="I14" s="220"/>
      <c r="J14" s="221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94">
        <v>9360</v>
      </c>
      <c r="G15" s="95"/>
      <c r="H15" s="95"/>
      <c r="I15" s="95"/>
      <c r="J15" s="96"/>
    </row>
    <row r="16" spans="1:10" ht="24" customHeight="1" thickBot="1" x14ac:dyDescent="0.3">
      <c r="A16" s="7"/>
      <c r="B16" s="97"/>
      <c r="C16" s="160"/>
      <c r="D16" s="160"/>
      <c r="E16" s="161"/>
      <c r="F16" s="206"/>
      <c r="G16" s="207"/>
      <c r="H16" s="207"/>
      <c r="I16" s="207"/>
      <c r="J16" s="2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1800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2520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"&amp;MIN(F21:F60)&amp;" до "&amp;MAX(F21:F60)</f>
        <v>Цена от 14760 до 590400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14760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29520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44280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59040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73800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88560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103320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118080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132840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147600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162360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177120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191880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206640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221400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236160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250920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265680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280440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295200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309960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324720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339480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354240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369000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383760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270</v>
      </c>
      <c r="C47" s="138"/>
      <c r="D47" s="138"/>
      <c r="E47" s="105"/>
      <c r="F47" s="106">
        <v>398520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271</v>
      </c>
      <c r="C48" s="138"/>
      <c r="D48" s="138"/>
      <c r="E48" s="105"/>
      <c r="F48" s="106">
        <v>413280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272</v>
      </c>
      <c r="C49" s="138"/>
      <c r="D49" s="138"/>
      <c r="E49" s="105"/>
      <c r="F49" s="106">
        <v>428040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273</v>
      </c>
      <c r="C50" s="138"/>
      <c r="D50" s="138"/>
      <c r="E50" s="105"/>
      <c r="F50" s="106">
        <v>442800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279</v>
      </c>
      <c r="C51" s="138"/>
      <c r="D51" s="138"/>
      <c r="E51" s="105"/>
      <c r="F51" s="106">
        <v>457560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280</v>
      </c>
      <c r="C52" s="138"/>
      <c r="D52" s="138"/>
      <c r="E52" s="105"/>
      <c r="F52" s="106">
        <v>472320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281</v>
      </c>
      <c r="C53" s="138"/>
      <c r="D53" s="138"/>
      <c r="E53" s="105"/>
      <c r="F53" s="106">
        <v>487080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282</v>
      </c>
      <c r="C54" s="138"/>
      <c r="D54" s="138"/>
      <c r="E54" s="105"/>
      <c r="F54" s="106">
        <v>501840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283</v>
      </c>
      <c r="C55" s="138"/>
      <c r="D55" s="138"/>
      <c r="E55" s="105"/>
      <c r="F55" s="106">
        <v>516600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284</v>
      </c>
      <c r="C56" s="138"/>
      <c r="D56" s="138"/>
      <c r="E56" s="105"/>
      <c r="F56" s="106">
        <v>531360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285</v>
      </c>
      <c r="C57" s="138"/>
      <c r="D57" s="138"/>
      <c r="E57" s="105"/>
      <c r="F57" s="106">
        <v>546120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286</v>
      </c>
      <c r="C58" s="138"/>
      <c r="D58" s="138"/>
      <c r="E58" s="105"/>
      <c r="F58" s="106">
        <v>560880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287</v>
      </c>
      <c r="C59" s="138"/>
      <c r="D59" s="138"/>
      <c r="E59" s="105"/>
      <c r="F59" s="106">
        <v>575640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288</v>
      </c>
      <c r="C60" s="138"/>
      <c r="D60" s="138"/>
      <c r="E60" s="105"/>
      <c r="F60" s="106">
        <v>590400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140</v>
      </c>
      <c r="C61" s="150"/>
      <c r="D61" s="150"/>
      <c r="E61" s="151"/>
      <c r="F61" s="152" t="str">
        <f>"Цена от "&amp;MIN(F62:F83)&amp;" до "&amp;MAX(F62:F83)</f>
        <v>Цена от 1080 до 317340</v>
      </c>
      <c r="G61" s="153"/>
      <c r="H61" s="153"/>
      <c r="I61" s="153"/>
      <c r="J61" s="154"/>
    </row>
    <row r="62" spans="1:10" ht="36" customHeight="1" outlineLevel="1" x14ac:dyDescent="0.25">
      <c r="A62" s="7"/>
      <c r="B62" s="129" t="s">
        <v>141</v>
      </c>
      <c r="C62" s="155"/>
      <c r="D62" s="155"/>
      <c r="E62" s="156"/>
      <c r="F62" s="157">
        <v>1080</v>
      </c>
      <c r="G62" s="158"/>
      <c r="H62" s="158"/>
      <c r="I62" s="158"/>
      <c r="J62" s="159"/>
    </row>
    <row r="63" spans="1:10" ht="36" customHeight="1" outlineLevel="1" x14ac:dyDescent="0.25">
      <c r="A63" s="7"/>
      <c r="B63" s="140" t="s">
        <v>142</v>
      </c>
      <c r="C63" s="138"/>
      <c r="D63" s="138"/>
      <c r="E63" s="105"/>
      <c r="F63" s="106">
        <v>1440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143</v>
      </c>
      <c r="C64" s="138"/>
      <c r="D64" s="138"/>
      <c r="E64" s="105"/>
      <c r="F64" s="106">
        <v>36900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144</v>
      </c>
      <c r="C65" s="138"/>
      <c r="D65" s="138"/>
      <c r="E65" s="105"/>
      <c r="F65" s="106">
        <v>51660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145</v>
      </c>
      <c r="C66" s="138"/>
      <c r="D66" s="138"/>
      <c r="E66" s="105"/>
      <c r="F66" s="106">
        <v>66420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146</v>
      </c>
      <c r="C67" s="138"/>
      <c r="D67" s="138"/>
      <c r="E67" s="105"/>
      <c r="F67" s="106">
        <v>81180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147</v>
      </c>
      <c r="C68" s="138"/>
      <c r="D68" s="138"/>
      <c r="E68" s="105"/>
      <c r="F68" s="106">
        <v>95940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148</v>
      </c>
      <c r="C69" s="138"/>
      <c r="D69" s="138"/>
      <c r="E69" s="105"/>
      <c r="F69" s="106">
        <v>110700</v>
      </c>
      <c r="G69" s="107"/>
      <c r="H69" s="107"/>
      <c r="I69" s="107"/>
      <c r="J69" s="108"/>
    </row>
    <row r="70" spans="1:10" ht="36" customHeight="1" outlineLevel="1" x14ac:dyDescent="0.25">
      <c r="A70" s="7"/>
      <c r="B70" s="140" t="s">
        <v>149</v>
      </c>
      <c r="C70" s="138"/>
      <c r="D70" s="138"/>
      <c r="E70" s="105"/>
      <c r="F70" s="106">
        <v>125460</v>
      </c>
      <c r="G70" s="107"/>
      <c r="H70" s="107"/>
      <c r="I70" s="107"/>
      <c r="J70" s="108"/>
    </row>
    <row r="71" spans="1:10" ht="36" customHeight="1" outlineLevel="1" x14ac:dyDescent="0.25">
      <c r="A71" s="7"/>
      <c r="B71" s="140" t="s">
        <v>150</v>
      </c>
      <c r="C71" s="138"/>
      <c r="D71" s="138"/>
      <c r="E71" s="105"/>
      <c r="F71" s="106">
        <v>140220</v>
      </c>
      <c r="G71" s="107"/>
      <c r="H71" s="107"/>
      <c r="I71" s="107"/>
      <c r="J71" s="108"/>
    </row>
    <row r="72" spans="1:10" ht="36" customHeight="1" outlineLevel="1" x14ac:dyDescent="0.25">
      <c r="A72" s="7"/>
      <c r="B72" s="140" t="s">
        <v>151</v>
      </c>
      <c r="C72" s="138"/>
      <c r="D72" s="138"/>
      <c r="E72" s="105"/>
      <c r="F72" s="106">
        <v>154980</v>
      </c>
      <c r="G72" s="107"/>
      <c r="H72" s="107"/>
      <c r="I72" s="107"/>
      <c r="J72" s="108"/>
    </row>
    <row r="73" spans="1:10" ht="36" customHeight="1" outlineLevel="1" x14ac:dyDescent="0.25">
      <c r="A73" s="7"/>
      <c r="B73" s="140" t="s">
        <v>152</v>
      </c>
      <c r="C73" s="138"/>
      <c r="D73" s="138"/>
      <c r="E73" s="105"/>
      <c r="F73" s="106">
        <v>169740</v>
      </c>
      <c r="G73" s="107"/>
      <c r="H73" s="107"/>
      <c r="I73" s="107"/>
      <c r="J73" s="108"/>
    </row>
    <row r="74" spans="1:10" ht="36" customHeight="1" outlineLevel="1" x14ac:dyDescent="0.25">
      <c r="A74" s="7"/>
      <c r="B74" s="140" t="s">
        <v>153</v>
      </c>
      <c r="C74" s="138"/>
      <c r="D74" s="138"/>
      <c r="E74" s="105"/>
      <c r="F74" s="106">
        <v>184500</v>
      </c>
      <c r="G74" s="107"/>
      <c r="H74" s="107"/>
      <c r="I74" s="107"/>
      <c r="J74" s="108"/>
    </row>
    <row r="75" spans="1:10" ht="36" customHeight="1" outlineLevel="1" x14ac:dyDescent="0.25">
      <c r="A75" s="7"/>
      <c r="B75" s="140" t="s">
        <v>154</v>
      </c>
      <c r="C75" s="138"/>
      <c r="D75" s="138"/>
      <c r="E75" s="105"/>
      <c r="F75" s="106">
        <v>199260</v>
      </c>
      <c r="G75" s="107"/>
      <c r="H75" s="107"/>
      <c r="I75" s="107"/>
      <c r="J75" s="108"/>
    </row>
    <row r="76" spans="1:10" ht="36" customHeight="1" outlineLevel="1" x14ac:dyDescent="0.25">
      <c r="A76" s="7"/>
      <c r="B76" s="140" t="s">
        <v>155</v>
      </c>
      <c r="C76" s="138"/>
      <c r="D76" s="138"/>
      <c r="E76" s="105"/>
      <c r="F76" s="106">
        <v>214020</v>
      </c>
      <c r="G76" s="107"/>
      <c r="H76" s="107"/>
      <c r="I76" s="107"/>
      <c r="J76" s="108"/>
    </row>
    <row r="77" spans="1:10" ht="36" customHeight="1" outlineLevel="1" x14ac:dyDescent="0.25">
      <c r="A77" s="7"/>
      <c r="B77" s="140" t="s">
        <v>156</v>
      </c>
      <c r="C77" s="138"/>
      <c r="D77" s="138"/>
      <c r="E77" s="105"/>
      <c r="F77" s="106">
        <v>228780</v>
      </c>
      <c r="G77" s="107"/>
      <c r="H77" s="107"/>
      <c r="I77" s="107"/>
      <c r="J77" s="108"/>
    </row>
    <row r="78" spans="1:10" ht="36" customHeight="1" outlineLevel="1" x14ac:dyDescent="0.25">
      <c r="A78" s="7"/>
      <c r="B78" s="140" t="s">
        <v>157</v>
      </c>
      <c r="C78" s="138"/>
      <c r="D78" s="138"/>
      <c r="E78" s="105"/>
      <c r="F78" s="106">
        <v>243540</v>
      </c>
      <c r="G78" s="107"/>
      <c r="H78" s="107"/>
      <c r="I78" s="107"/>
      <c r="J78" s="108"/>
    </row>
    <row r="79" spans="1:10" ht="36" customHeight="1" outlineLevel="1" x14ac:dyDescent="0.25">
      <c r="A79" s="7"/>
      <c r="B79" s="140" t="s">
        <v>158</v>
      </c>
      <c r="C79" s="138"/>
      <c r="D79" s="138"/>
      <c r="E79" s="105"/>
      <c r="F79" s="106">
        <v>258300</v>
      </c>
      <c r="G79" s="107"/>
      <c r="H79" s="107"/>
      <c r="I79" s="107"/>
      <c r="J79" s="108"/>
    </row>
    <row r="80" spans="1:10" ht="36" customHeight="1" outlineLevel="1" x14ac:dyDescent="0.25">
      <c r="A80" s="7"/>
      <c r="B80" s="140" t="s">
        <v>159</v>
      </c>
      <c r="C80" s="138"/>
      <c r="D80" s="138"/>
      <c r="E80" s="105"/>
      <c r="F80" s="106">
        <v>273060</v>
      </c>
      <c r="G80" s="107"/>
      <c r="H80" s="107"/>
      <c r="I80" s="107"/>
      <c r="J80" s="108"/>
    </row>
    <row r="81" spans="1:10" ht="36" customHeight="1" outlineLevel="1" x14ac:dyDescent="0.25">
      <c r="A81" s="7"/>
      <c r="B81" s="140" t="s">
        <v>160</v>
      </c>
      <c r="C81" s="138"/>
      <c r="D81" s="138"/>
      <c r="E81" s="105"/>
      <c r="F81" s="106">
        <v>287820</v>
      </c>
      <c r="G81" s="107"/>
      <c r="H81" s="107"/>
      <c r="I81" s="107"/>
      <c r="J81" s="108"/>
    </row>
    <row r="82" spans="1:10" ht="36" customHeight="1" outlineLevel="1" x14ac:dyDescent="0.25">
      <c r="A82" s="7"/>
      <c r="B82" s="140" t="s">
        <v>161</v>
      </c>
      <c r="C82" s="138"/>
      <c r="D82" s="138"/>
      <c r="E82" s="105"/>
      <c r="F82" s="106">
        <v>302580</v>
      </c>
      <c r="G82" s="107"/>
      <c r="H82" s="107"/>
      <c r="I82" s="107"/>
      <c r="J82" s="108"/>
    </row>
    <row r="83" spans="1:10" ht="36" customHeight="1" outlineLevel="1" thickBot="1" x14ac:dyDescent="0.3">
      <c r="A83" s="7"/>
      <c r="B83" s="140" t="s">
        <v>162</v>
      </c>
      <c r="C83" s="138"/>
      <c r="D83" s="138"/>
      <c r="E83" s="105"/>
      <c r="F83" s="106">
        <v>317340</v>
      </c>
      <c r="G83" s="107"/>
      <c r="H83" s="107"/>
      <c r="I83" s="107"/>
      <c r="J83" s="108"/>
    </row>
    <row r="84" spans="1:10" ht="36" customHeight="1" thickBot="1" x14ac:dyDescent="0.3">
      <c r="A84" s="7"/>
      <c r="B84" s="149" t="s">
        <v>163</v>
      </c>
      <c r="C84" s="150"/>
      <c r="D84" s="150"/>
      <c r="E84" s="151"/>
      <c r="F84" s="152" t="str">
        <f>"Цена от "&amp;MIN(F85:F95)&amp;" до "&amp;MAX(F85:F95)</f>
        <v>Цена от 1440 до 24588</v>
      </c>
      <c r="G84" s="153"/>
      <c r="H84" s="153"/>
      <c r="I84" s="153"/>
      <c r="J84" s="154"/>
    </row>
    <row r="85" spans="1:10" ht="36" customHeight="1" x14ac:dyDescent="0.25">
      <c r="A85" s="7"/>
      <c r="B85" s="103" t="s">
        <v>164</v>
      </c>
      <c r="C85" s="104"/>
      <c r="D85" s="104"/>
      <c r="E85" s="105"/>
      <c r="F85" s="106">
        <v>11340</v>
      </c>
      <c r="G85" s="107"/>
      <c r="H85" s="107"/>
      <c r="I85" s="107"/>
      <c r="J85" s="108"/>
    </row>
    <row r="86" spans="1:10" ht="36" customHeight="1" x14ac:dyDescent="0.25">
      <c r="A86" s="7"/>
      <c r="B86" s="103" t="s">
        <v>165</v>
      </c>
      <c r="C86" s="104"/>
      <c r="D86" s="104"/>
      <c r="E86" s="105"/>
      <c r="F86" s="106">
        <v>24588</v>
      </c>
      <c r="G86" s="107"/>
      <c r="H86" s="107"/>
      <c r="I86" s="107"/>
      <c r="J86" s="108"/>
    </row>
    <row r="87" spans="1:10" ht="36" customHeight="1" x14ac:dyDescent="0.25">
      <c r="A87" s="7"/>
      <c r="B87" s="103" t="s">
        <v>237</v>
      </c>
      <c r="C87" s="104"/>
      <c r="D87" s="104"/>
      <c r="E87" s="105"/>
      <c r="F87" s="106">
        <v>2628</v>
      </c>
      <c r="G87" s="107"/>
      <c r="H87" s="107"/>
      <c r="I87" s="107"/>
      <c r="J87" s="108"/>
    </row>
    <row r="88" spans="1:10" ht="36" customHeight="1" x14ac:dyDescent="0.25">
      <c r="A88" s="7"/>
      <c r="B88" s="118" t="s">
        <v>167</v>
      </c>
      <c r="C88" s="119"/>
      <c r="D88" s="119"/>
      <c r="E88" s="120"/>
      <c r="F88" s="121">
        <v>3204</v>
      </c>
      <c r="G88" s="122"/>
      <c r="H88" s="122"/>
      <c r="I88" s="122"/>
      <c r="J88" s="123"/>
    </row>
    <row r="89" spans="1:10" ht="36" customHeight="1" x14ac:dyDescent="0.25">
      <c r="A89" s="7"/>
      <c r="B89" s="103" t="s">
        <v>168</v>
      </c>
      <c r="C89" s="104"/>
      <c r="D89" s="104"/>
      <c r="E89" s="105"/>
      <c r="F89" s="106">
        <v>2124</v>
      </c>
      <c r="G89" s="107"/>
      <c r="H89" s="107"/>
      <c r="I89" s="107"/>
      <c r="J89" s="108"/>
    </row>
    <row r="90" spans="1:10" ht="36" customHeight="1" x14ac:dyDescent="0.25">
      <c r="A90" s="7"/>
      <c r="B90" s="103" t="s">
        <v>169</v>
      </c>
      <c r="C90" s="104"/>
      <c r="D90" s="104"/>
      <c r="E90" s="105"/>
      <c r="F90" s="106">
        <v>2844</v>
      </c>
      <c r="G90" s="107"/>
      <c r="H90" s="107"/>
      <c r="I90" s="107"/>
      <c r="J90" s="108"/>
    </row>
    <row r="91" spans="1:10" ht="36" customHeight="1" x14ac:dyDescent="0.25">
      <c r="A91" s="7"/>
      <c r="B91" s="103" t="s">
        <v>170</v>
      </c>
      <c r="C91" s="104"/>
      <c r="D91" s="104"/>
      <c r="E91" s="105"/>
      <c r="F91" s="106">
        <v>1440</v>
      </c>
      <c r="G91" s="107"/>
      <c r="H91" s="107"/>
      <c r="I91" s="107"/>
      <c r="J91" s="108"/>
    </row>
    <row r="92" spans="1:10" ht="36" customHeight="1" x14ac:dyDescent="0.25">
      <c r="A92" s="7"/>
      <c r="B92" s="103" t="s">
        <v>171</v>
      </c>
      <c r="C92" s="104"/>
      <c r="D92" s="104"/>
      <c r="E92" s="105"/>
      <c r="F92" s="106">
        <v>1440</v>
      </c>
      <c r="G92" s="107"/>
      <c r="H92" s="107"/>
      <c r="I92" s="107"/>
      <c r="J92" s="108"/>
    </row>
    <row r="93" spans="1:10" ht="36" customHeight="1" x14ac:dyDescent="0.25">
      <c r="A93" s="7"/>
      <c r="B93" s="103" t="s">
        <v>172</v>
      </c>
      <c r="C93" s="104"/>
      <c r="D93" s="104"/>
      <c r="E93" s="105"/>
      <c r="F93" s="106">
        <v>2880</v>
      </c>
      <c r="G93" s="107"/>
      <c r="H93" s="107"/>
      <c r="I93" s="107"/>
      <c r="J93" s="108"/>
    </row>
    <row r="94" spans="1:10" ht="36" customHeight="1" x14ac:dyDescent="0.25">
      <c r="A94" s="7"/>
      <c r="B94" s="103" t="s">
        <v>173</v>
      </c>
      <c r="C94" s="104"/>
      <c r="D94" s="104"/>
      <c r="E94" s="105"/>
      <c r="F94" s="106">
        <v>4320</v>
      </c>
      <c r="G94" s="107"/>
      <c r="H94" s="107"/>
      <c r="I94" s="107"/>
      <c r="J94" s="108"/>
    </row>
    <row r="95" spans="1:10" ht="36" customHeight="1" thickBot="1" x14ac:dyDescent="0.3">
      <c r="A95" s="7"/>
      <c r="B95" s="103" t="s">
        <v>174</v>
      </c>
      <c r="C95" s="104"/>
      <c r="D95" s="104"/>
      <c r="E95" s="105"/>
      <c r="F95" s="106">
        <v>7092</v>
      </c>
      <c r="G95" s="107"/>
      <c r="H95" s="107"/>
      <c r="I95" s="107"/>
      <c r="J95" s="108"/>
    </row>
    <row r="96" spans="1:10" ht="54" customHeight="1" thickBot="1" x14ac:dyDescent="0.3">
      <c r="A96" s="7"/>
      <c r="B96" s="256" t="s">
        <v>238</v>
      </c>
      <c r="C96" s="257"/>
      <c r="D96" s="257"/>
      <c r="E96" s="258"/>
      <c r="F96" s="277" t="str">
        <f>"Цена от "&amp;MIN(F98,F102:J103,H136,F104:J115)&amp;" до "&amp;MAX(F98,F102:J103,H136,F104:J115)</f>
        <v>Цена от 1800 до 225000</v>
      </c>
      <c r="G96" s="278"/>
      <c r="H96" s="278"/>
      <c r="I96" s="278"/>
      <c r="J96" s="279"/>
    </row>
    <row r="97" spans="1:10" ht="24" customHeight="1" thickBot="1" x14ac:dyDescent="0.3">
      <c r="A97" s="7"/>
      <c r="B97" s="97"/>
      <c r="C97" s="98"/>
      <c r="D97" s="98"/>
      <c r="E97" s="99"/>
      <c r="F97" s="100"/>
      <c r="G97" s="101"/>
      <c r="H97" s="101"/>
      <c r="I97" s="101"/>
      <c r="J97" s="102"/>
    </row>
    <row r="98" spans="1:10" ht="36" customHeight="1" x14ac:dyDescent="0.25">
      <c r="A98" s="7"/>
      <c r="B98" s="103" t="s">
        <v>176</v>
      </c>
      <c r="C98" s="104"/>
      <c r="D98" s="104"/>
      <c r="E98" s="105"/>
      <c r="F98" s="106">
        <v>45360</v>
      </c>
      <c r="G98" s="107"/>
      <c r="H98" s="107"/>
      <c r="I98" s="107"/>
      <c r="J98" s="108"/>
    </row>
    <row r="99" spans="1:10" ht="36" customHeight="1" x14ac:dyDescent="0.25">
      <c r="A99" s="7"/>
      <c r="B99" s="132" t="s">
        <v>177</v>
      </c>
      <c r="C99" s="133"/>
      <c r="D99" s="133"/>
      <c r="E99" s="134"/>
      <c r="F99" s="135">
        <v>4536</v>
      </c>
      <c r="G99" s="136"/>
      <c r="H99" s="136"/>
      <c r="I99" s="136"/>
      <c r="J99" s="137"/>
    </row>
    <row r="100" spans="1:10" ht="36" customHeight="1" thickBot="1" x14ac:dyDescent="0.3">
      <c r="A100" s="7"/>
      <c r="B100" s="132" t="s">
        <v>178</v>
      </c>
      <c r="C100" s="133"/>
      <c r="D100" s="133"/>
      <c r="E100" s="134"/>
      <c r="F100" s="135">
        <v>11340</v>
      </c>
      <c r="G100" s="136"/>
      <c r="H100" s="136"/>
      <c r="I100" s="136"/>
      <c r="J100" s="137"/>
    </row>
    <row r="101" spans="1:10" ht="24" customHeight="1" thickBot="1" x14ac:dyDescent="0.3">
      <c r="A101" s="7"/>
      <c r="B101" s="97"/>
      <c r="C101" s="98"/>
      <c r="D101" s="98"/>
      <c r="E101" s="99"/>
      <c r="F101" s="100"/>
      <c r="G101" s="101"/>
      <c r="H101" s="101"/>
      <c r="I101" s="101"/>
      <c r="J101" s="102"/>
    </row>
    <row r="102" spans="1:10" ht="36" customHeight="1" x14ac:dyDescent="0.25">
      <c r="A102" s="7" t="s">
        <v>111</v>
      </c>
      <c r="B102" s="118" t="s">
        <v>179</v>
      </c>
      <c r="C102" s="119"/>
      <c r="D102" s="119"/>
      <c r="E102" s="120"/>
      <c r="F102" s="121">
        <v>40500</v>
      </c>
      <c r="G102" s="122"/>
      <c r="H102" s="122"/>
      <c r="I102" s="122"/>
      <c r="J102" s="123"/>
    </row>
    <row r="103" spans="1:10" ht="36" customHeight="1" x14ac:dyDescent="0.25">
      <c r="A103" s="7" t="s">
        <v>111</v>
      </c>
      <c r="B103" s="103" t="s">
        <v>180</v>
      </c>
      <c r="C103" s="104"/>
      <c r="D103" s="104"/>
      <c r="E103" s="105"/>
      <c r="F103" s="247">
        <v>3204</v>
      </c>
      <c r="G103" s="309"/>
      <c r="H103" s="309"/>
      <c r="I103" s="309"/>
      <c r="J103" s="310"/>
    </row>
    <row r="104" spans="1:10" ht="36" customHeight="1" x14ac:dyDescent="0.25">
      <c r="A104" s="7" t="s">
        <v>111</v>
      </c>
      <c r="B104" s="103" t="s">
        <v>181</v>
      </c>
      <c r="C104" s="104"/>
      <c r="D104" s="104"/>
      <c r="E104" s="105"/>
      <c r="F104" s="247">
        <v>11700</v>
      </c>
      <c r="G104" s="309"/>
      <c r="H104" s="309"/>
      <c r="I104" s="309"/>
      <c r="J104" s="310"/>
    </row>
    <row r="105" spans="1:10" ht="36" customHeight="1" x14ac:dyDescent="0.25">
      <c r="A105" s="7" t="s">
        <v>111</v>
      </c>
      <c r="B105" s="103" t="s">
        <v>182</v>
      </c>
      <c r="C105" s="104"/>
      <c r="D105" s="104"/>
      <c r="E105" s="105"/>
      <c r="F105" s="247">
        <v>52524</v>
      </c>
      <c r="G105" s="309"/>
      <c r="H105" s="309"/>
      <c r="I105" s="309"/>
      <c r="J105" s="310"/>
    </row>
    <row r="106" spans="1:10" ht="36" customHeight="1" x14ac:dyDescent="0.25">
      <c r="A106" s="7" t="s">
        <v>111</v>
      </c>
      <c r="B106" s="103" t="s">
        <v>183</v>
      </c>
      <c r="C106" s="104"/>
      <c r="D106" s="104"/>
      <c r="E106" s="105"/>
      <c r="F106" s="247">
        <v>63028.799999999996</v>
      </c>
      <c r="G106" s="309"/>
      <c r="H106" s="309"/>
      <c r="I106" s="309"/>
      <c r="J106" s="310"/>
    </row>
    <row r="107" spans="1:10" ht="36" customHeight="1" x14ac:dyDescent="0.25">
      <c r="A107" s="7" t="s">
        <v>111</v>
      </c>
      <c r="B107" s="103" t="s">
        <v>184</v>
      </c>
      <c r="C107" s="104"/>
      <c r="D107" s="104"/>
      <c r="E107" s="105"/>
      <c r="F107" s="247">
        <v>5940</v>
      </c>
      <c r="G107" s="309"/>
      <c r="H107" s="309"/>
      <c r="I107" s="309"/>
      <c r="J107" s="310"/>
    </row>
    <row r="108" spans="1:10" ht="36" customHeight="1" x14ac:dyDescent="0.25">
      <c r="A108" s="7" t="s">
        <v>111</v>
      </c>
      <c r="B108" s="103" t="s">
        <v>185</v>
      </c>
      <c r="C108" s="104"/>
      <c r="D108" s="104"/>
      <c r="E108" s="105"/>
      <c r="F108" s="247">
        <v>9000</v>
      </c>
      <c r="G108" s="309"/>
      <c r="H108" s="309"/>
      <c r="I108" s="309"/>
      <c r="J108" s="310"/>
    </row>
    <row r="109" spans="1:10" ht="36" customHeight="1" x14ac:dyDescent="0.25">
      <c r="A109" s="7" t="s">
        <v>111</v>
      </c>
      <c r="B109" s="140" t="s">
        <v>186</v>
      </c>
      <c r="C109" s="141"/>
      <c r="D109" s="141"/>
      <c r="E109" s="142"/>
      <c r="F109" s="247">
        <v>21240</v>
      </c>
      <c r="G109" s="309"/>
      <c r="H109" s="309"/>
      <c r="I109" s="309"/>
      <c r="J109" s="310"/>
    </row>
    <row r="110" spans="1:10" ht="36" customHeight="1" x14ac:dyDescent="0.25">
      <c r="A110" s="7"/>
      <c r="B110" s="140" t="s">
        <v>187</v>
      </c>
      <c r="C110" s="141"/>
      <c r="D110" s="141"/>
      <c r="E110" s="142"/>
      <c r="F110" s="247">
        <v>180000</v>
      </c>
      <c r="G110" s="309"/>
      <c r="H110" s="309"/>
      <c r="I110" s="309"/>
      <c r="J110" s="310"/>
    </row>
    <row r="111" spans="1:10" ht="36" customHeight="1" x14ac:dyDescent="0.25">
      <c r="A111" s="7" t="s">
        <v>111</v>
      </c>
      <c r="B111" s="118" t="s">
        <v>188</v>
      </c>
      <c r="C111" s="119"/>
      <c r="D111" s="119"/>
      <c r="E111" s="120"/>
      <c r="F111" s="247">
        <v>3024</v>
      </c>
      <c r="G111" s="309"/>
      <c r="H111" s="309"/>
      <c r="I111" s="309"/>
      <c r="J111" s="310"/>
    </row>
    <row r="112" spans="1:10" ht="36" customHeight="1" x14ac:dyDescent="0.25">
      <c r="A112" s="7"/>
      <c r="B112" s="140" t="s">
        <v>189</v>
      </c>
      <c r="C112" s="141"/>
      <c r="D112" s="141"/>
      <c r="E112" s="142"/>
      <c r="F112" s="247">
        <v>27324</v>
      </c>
      <c r="G112" s="309"/>
      <c r="H112" s="309"/>
      <c r="I112" s="309"/>
      <c r="J112" s="310"/>
    </row>
    <row r="113" spans="1:10" ht="36" customHeight="1" x14ac:dyDescent="0.25">
      <c r="B113" s="140" t="s">
        <v>190</v>
      </c>
      <c r="C113" s="141"/>
      <c r="D113" s="141"/>
      <c r="E113" s="142"/>
      <c r="F113" s="247">
        <v>17712</v>
      </c>
      <c r="G113" s="309"/>
      <c r="H113" s="309"/>
      <c r="I113" s="309"/>
      <c r="J113" s="310"/>
    </row>
    <row r="114" spans="1:10" ht="36" customHeight="1" x14ac:dyDescent="0.25">
      <c r="A114" s="7" t="s">
        <v>111</v>
      </c>
      <c r="B114" s="103" t="s">
        <v>191</v>
      </c>
      <c r="C114" s="104"/>
      <c r="D114" s="104"/>
      <c r="E114" s="105"/>
      <c r="F114" s="247">
        <v>225000</v>
      </c>
      <c r="G114" s="309"/>
      <c r="H114" s="309"/>
      <c r="I114" s="309"/>
      <c r="J114" s="310"/>
    </row>
    <row r="115" spans="1:10" ht="36" customHeight="1" x14ac:dyDescent="0.25">
      <c r="A115" s="7" t="s">
        <v>111</v>
      </c>
      <c r="B115" s="140" t="s">
        <v>192</v>
      </c>
      <c r="C115" s="141"/>
      <c r="D115" s="141"/>
      <c r="E115" s="142"/>
      <c r="F115" s="247">
        <v>1800</v>
      </c>
      <c r="G115" s="309"/>
      <c r="H115" s="309"/>
      <c r="I115" s="309"/>
      <c r="J115" s="310"/>
    </row>
    <row r="116" spans="1:10" ht="37.5" customHeight="1" x14ac:dyDescent="0.25">
      <c r="A116" s="7"/>
      <c r="B116" s="103" t="s">
        <v>193</v>
      </c>
      <c r="C116" s="104"/>
      <c r="D116" s="104"/>
      <c r="E116" s="105"/>
      <c r="F116" s="247">
        <v>5292</v>
      </c>
      <c r="G116" s="309"/>
      <c r="H116" s="309"/>
      <c r="I116" s="309"/>
      <c r="J116" s="310"/>
    </row>
    <row r="117" spans="1:10" ht="36" customHeight="1" x14ac:dyDescent="0.25">
      <c r="A117" s="7"/>
      <c r="B117" s="103" t="s">
        <v>194</v>
      </c>
      <c r="C117" s="104"/>
      <c r="D117" s="104"/>
      <c r="E117" s="105"/>
      <c r="F117" s="247">
        <v>94230</v>
      </c>
      <c r="G117" s="309"/>
      <c r="H117" s="309"/>
      <c r="I117" s="309"/>
      <c r="J117" s="310"/>
    </row>
    <row r="118" spans="1:10" ht="36" customHeight="1" x14ac:dyDescent="0.25">
      <c r="A118" s="7"/>
      <c r="B118" s="103" t="s">
        <v>195</v>
      </c>
      <c r="C118" s="104"/>
      <c r="D118" s="104"/>
      <c r="E118" s="138"/>
      <c r="F118" s="247">
        <v>30060</v>
      </c>
      <c r="G118" s="309"/>
      <c r="H118" s="309"/>
      <c r="I118" s="309"/>
      <c r="J118" s="310"/>
    </row>
    <row r="119" spans="1:10" ht="36" customHeight="1" x14ac:dyDescent="0.25">
      <c r="A119" s="7" t="s">
        <v>113</v>
      </c>
      <c r="B119" s="103" t="s">
        <v>196</v>
      </c>
      <c r="C119" s="104"/>
      <c r="D119" s="104"/>
      <c r="E119" s="105"/>
      <c r="F119" s="247">
        <v>56880</v>
      </c>
      <c r="G119" s="309"/>
      <c r="H119" s="309"/>
      <c r="I119" s="309"/>
      <c r="J119" s="310"/>
    </row>
    <row r="120" spans="1:10" ht="36" customHeight="1" x14ac:dyDescent="0.25">
      <c r="A120" s="7" t="s">
        <v>113</v>
      </c>
      <c r="B120" s="103" t="s">
        <v>197</v>
      </c>
      <c r="C120" s="104"/>
      <c r="D120" s="104"/>
      <c r="E120" s="105"/>
      <c r="F120" s="247">
        <v>5040</v>
      </c>
      <c r="G120" s="309"/>
      <c r="H120" s="309"/>
      <c r="I120" s="309"/>
      <c r="J120" s="310"/>
    </row>
    <row r="121" spans="1:10" ht="36" customHeight="1" x14ac:dyDescent="0.25">
      <c r="A121" s="7" t="s">
        <v>113</v>
      </c>
      <c r="B121" s="103" t="s">
        <v>198</v>
      </c>
      <c r="C121" s="104"/>
      <c r="D121" s="104"/>
      <c r="E121" s="105"/>
      <c r="F121" s="247">
        <v>16560</v>
      </c>
      <c r="G121" s="309"/>
      <c r="H121" s="309"/>
      <c r="I121" s="309"/>
      <c r="J121" s="310"/>
    </row>
    <row r="122" spans="1:10" ht="36" customHeight="1" x14ac:dyDescent="0.25">
      <c r="A122" s="7" t="s">
        <v>113</v>
      </c>
      <c r="B122" s="103" t="s">
        <v>199</v>
      </c>
      <c r="C122" s="104"/>
      <c r="D122" s="104"/>
      <c r="E122" s="105"/>
      <c r="F122" s="247">
        <v>74160</v>
      </c>
      <c r="G122" s="309"/>
      <c r="H122" s="309"/>
      <c r="I122" s="309"/>
      <c r="J122" s="310"/>
    </row>
    <row r="123" spans="1:10" ht="36" customHeight="1" x14ac:dyDescent="0.25">
      <c r="A123" s="7" t="s">
        <v>113</v>
      </c>
      <c r="B123" s="103" t="s">
        <v>200</v>
      </c>
      <c r="C123" s="104"/>
      <c r="D123" s="104"/>
      <c r="E123" s="105"/>
      <c r="F123" s="247">
        <v>88992</v>
      </c>
      <c r="G123" s="309"/>
      <c r="H123" s="309"/>
      <c r="I123" s="309"/>
      <c r="J123" s="310"/>
    </row>
    <row r="124" spans="1:10" ht="36" customHeight="1" x14ac:dyDescent="0.25">
      <c r="A124" s="7" t="s">
        <v>113</v>
      </c>
      <c r="B124" s="103" t="s">
        <v>201</v>
      </c>
      <c r="C124" s="104"/>
      <c r="D124" s="104"/>
      <c r="E124" s="105"/>
      <c r="F124" s="247">
        <v>8640</v>
      </c>
      <c r="G124" s="309"/>
      <c r="H124" s="309"/>
      <c r="I124" s="309"/>
      <c r="J124" s="310"/>
    </row>
    <row r="125" spans="1:10" ht="36" customHeight="1" x14ac:dyDescent="0.25">
      <c r="A125" s="7" t="s">
        <v>113</v>
      </c>
      <c r="B125" s="103" t="s">
        <v>202</v>
      </c>
      <c r="C125" s="104"/>
      <c r="D125" s="104"/>
      <c r="E125" s="105"/>
      <c r="F125" s="247">
        <v>12960</v>
      </c>
      <c r="G125" s="309"/>
      <c r="H125" s="309"/>
      <c r="I125" s="309"/>
      <c r="J125" s="310"/>
    </row>
    <row r="126" spans="1:10" ht="36" customHeight="1" x14ac:dyDescent="0.25">
      <c r="A126" s="7" t="s">
        <v>113</v>
      </c>
      <c r="B126" s="103" t="s">
        <v>203</v>
      </c>
      <c r="C126" s="104"/>
      <c r="D126" s="104"/>
      <c r="E126" s="105"/>
      <c r="F126" s="247">
        <v>30240</v>
      </c>
      <c r="G126" s="309"/>
      <c r="H126" s="309"/>
      <c r="I126" s="309"/>
      <c r="J126" s="310"/>
    </row>
    <row r="127" spans="1:10" ht="36" customHeight="1" x14ac:dyDescent="0.25">
      <c r="A127" s="7" t="s">
        <v>113</v>
      </c>
      <c r="B127" s="103" t="s">
        <v>204</v>
      </c>
      <c r="C127" s="104"/>
      <c r="D127" s="104"/>
      <c r="E127" s="105"/>
      <c r="F127" s="247">
        <v>4320</v>
      </c>
      <c r="G127" s="309"/>
      <c r="H127" s="309"/>
      <c r="I127" s="309"/>
      <c r="J127" s="310"/>
    </row>
    <row r="128" spans="1:10" ht="36" customHeight="1" x14ac:dyDescent="0.25">
      <c r="A128" s="7" t="s">
        <v>113</v>
      </c>
      <c r="B128" s="103" t="s">
        <v>205</v>
      </c>
      <c r="C128" s="104"/>
      <c r="D128" s="104"/>
      <c r="E128" s="105"/>
      <c r="F128" s="247">
        <v>315360</v>
      </c>
      <c r="G128" s="309"/>
      <c r="H128" s="309"/>
      <c r="I128" s="309"/>
      <c r="J128" s="310"/>
    </row>
    <row r="129" spans="1:10" ht="36" customHeight="1" thickBot="1" x14ac:dyDescent="0.3">
      <c r="A129" s="7" t="s">
        <v>113</v>
      </c>
      <c r="B129" s="103" t="s">
        <v>206</v>
      </c>
      <c r="C129" s="104"/>
      <c r="D129" s="104"/>
      <c r="E129" s="105"/>
      <c r="F129" s="247">
        <v>2880</v>
      </c>
      <c r="G129" s="309"/>
      <c r="H129" s="309"/>
      <c r="I129" s="309"/>
      <c r="J129" s="310"/>
    </row>
    <row r="130" spans="1:10" ht="36" customHeight="1" thickBot="1" x14ac:dyDescent="0.3">
      <c r="A130" s="7"/>
      <c r="B130" s="38" t="s">
        <v>207</v>
      </c>
      <c r="C130" s="39"/>
      <c r="D130" s="39"/>
      <c r="E130" s="40"/>
      <c r="F130" s="277"/>
      <c r="G130" s="278"/>
      <c r="H130" s="278"/>
      <c r="I130" s="278"/>
      <c r="J130" s="279"/>
    </row>
    <row r="131" spans="1:10" ht="22.5" customHeight="1" thickBot="1" x14ac:dyDescent="0.3">
      <c r="A131" s="7" t="s">
        <v>111</v>
      </c>
      <c r="B131" s="190" t="s">
        <v>208</v>
      </c>
      <c r="C131" s="191"/>
      <c r="D131" s="191"/>
      <c r="E131" s="191"/>
      <c r="F131" s="191"/>
      <c r="G131" s="191"/>
      <c r="H131" s="191"/>
      <c r="I131" s="191"/>
      <c r="J131" s="192"/>
    </row>
    <row r="132" spans="1:10" ht="36" customHeight="1" x14ac:dyDescent="0.25">
      <c r="A132" s="7"/>
      <c r="B132" s="171" t="s">
        <v>209</v>
      </c>
      <c r="C132" s="193"/>
      <c r="D132" s="193"/>
      <c r="E132" s="194"/>
      <c r="F132" s="121">
        <v>60</v>
      </c>
      <c r="G132" s="122"/>
      <c r="H132" s="122"/>
      <c r="I132" s="122"/>
      <c r="J132" s="123"/>
    </row>
    <row r="133" spans="1:10" ht="36" customHeight="1" x14ac:dyDescent="0.25">
      <c r="A133" s="7"/>
      <c r="B133" s="103" t="s">
        <v>210</v>
      </c>
      <c r="C133" s="104"/>
      <c r="D133" s="104"/>
      <c r="E133" s="105"/>
      <c r="F133" s="106">
        <v>60</v>
      </c>
      <c r="G133" s="107"/>
      <c r="H133" s="107"/>
      <c r="I133" s="107"/>
      <c r="J133" s="108"/>
    </row>
    <row r="134" spans="1:10" ht="36" customHeight="1" thickBot="1" x14ac:dyDescent="0.3">
      <c r="A134" s="7"/>
      <c r="B134" s="103" t="s">
        <v>211</v>
      </c>
      <c r="C134" s="104"/>
      <c r="D134" s="104"/>
      <c r="E134" s="105"/>
      <c r="F134" s="106">
        <v>120</v>
      </c>
      <c r="G134" s="107"/>
      <c r="H134" s="107"/>
      <c r="I134" s="107"/>
      <c r="J134" s="108"/>
    </row>
    <row r="135" spans="1:10" ht="36" customHeight="1" thickBot="1" x14ac:dyDescent="0.3">
      <c r="A135" s="7"/>
      <c r="B135" s="112" t="s">
        <v>212</v>
      </c>
      <c r="C135" s="113"/>
      <c r="D135" s="113"/>
      <c r="E135" s="114"/>
      <c r="F135" s="277"/>
      <c r="G135" s="278"/>
      <c r="H135" s="278"/>
      <c r="I135" s="278"/>
      <c r="J135" s="279"/>
    </row>
    <row r="136" spans="1:10" ht="36" customHeight="1" x14ac:dyDescent="0.25">
      <c r="A136" s="7" t="s">
        <v>111</v>
      </c>
      <c r="B136" s="103" t="s">
        <v>213</v>
      </c>
      <c r="C136" s="104"/>
      <c r="D136" s="104"/>
      <c r="E136" s="105"/>
      <c r="F136" s="41">
        <f>H136*1.2</f>
        <v>54000</v>
      </c>
      <c r="G136" s="42">
        <f>H136*1.1</f>
        <v>49500.000000000007</v>
      </c>
      <c r="H136" s="42">
        <v>45000</v>
      </c>
      <c r="I136" s="42">
        <f>H136*0.75</f>
        <v>33750</v>
      </c>
      <c r="J136" s="43">
        <f>H136*0.5</f>
        <v>22500</v>
      </c>
    </row>
    <row r="137" spans="1:10" ht="36" customHeight="1" x14ac:dyDescent="0.25">
      <c r="A137" s="7" t="s">
        <v>111</v>
      </c>
      <c r="B137" s="103" t="s">
        <v>214</v>
      </c>
      <c r="C137" s="104"/>
      <c r="D137" s="104"/>
      <c r="E137" s="105"/>
      <c r="F137" s="106">
        <v>33912</v>
      </c>
      <c r="G137" s="107"/>
      <c r="H137" s="107"/>
      <c r="I137" s="107"/>
      <c r="J137" s="108"/>
    </row>
    <row r="138" spans="1:10" ht="36" customHeight="1" x14ac:dyDescent="0.25">
      <c r="A138" s="7" t="s">
        <v>111</v>
      </c>
      <c r="B138" s="103" t="s">
        <v>215</v>
      </c>
      <c r="C138" s="104"/>
      <c r="D138" s="104"/>
      <c r="E138" s="105"/>
      <c r="F138" s="106">
        <v>2484</v>
      </c>
      <c r="G138" s="107"/>
      <c r="H138" s="107"/>
      <c r="I138" s="107"/>
      <c r="J138" s="108"/>
    </row>
    <row r="139" spans="1:10" ht="36" customHeight="1" x14ac:dyDescent="0.25">
      <c r="A139" s="7" t="s">
        <v>113</v>
      </c>
      <c r="B139" s="103" t="s">
        <v>216</v>
      </c>
      <c r="C139" s="104"/>
      <c r="D139" s="104"/>
      <c r="E139" s="105"/>
      <c r="F139" s="41">
        <f>H139*1.2</f>
        <v>76032</v>
      </c>
      <c r="G139" s="42">
        <f>H139*1.1</f>
        <v>69696</v>
      </c>
      <c r="H139" s="42">
        <v>63360</v>
      </c>
      <c r="I139" s="42">
        <f>H139*0.75</f>
        <v>47520</v>
      </c>
      <c r="J139" s="43">
        <f>H139*0.5</f>
        <v>31680</v>
      </c>
    </row>
    <row r="140" spans="1:10" ht="36" customHeight="1" x14ac:dyDescent="0.25">
      <c r="A140" s="7" t="s">
        <v>113</v>
      </c>
      <c r="B140" s="103" t="s">
        <v>217</v>
      </c>
      <c r="C140" s="104"/>
      <c r="D140" s="104"/>
      <c r="E140" s="105"/>
      <c r="F140" s="106">
        <v>47520</v>
      </c>
      <c r="G140" s="107"/>
      <c r="H140" s="107"/>
      <c r="I140" s="107"/>
      <c r="J140" s="108"/>
    </row>
    <row r="141" spans="1:10" ht="36" customHeight="1" x14ac:dyDescent="0.25">
      <c r="A141" s="7" t="s">
        <v>113</v>
      </c>
      <c r="B141" s="103" t="s">
        <v>218</v>
      </c>
      <c r="C141" s="104"/>
      <c r="D141" s="104"/>
      <c r="E141" s="105"/>
      <c r="F141" s="106">
        <v>3600</v>
      </c>
      <c r="G141" s="107"/>
      <c r="H141" s="107"/>
      <c r="I141" s="107"/>
      <c r="J141" s="108"/>
    </row>
    <row r="142" spans="1:10" ht="36" customHeight="1" thickBot="1" x14ac:dyDescent="0.3">
      <c r="A142" s="7"/>
      <c r="B142" s="103" t="s">
        <v>219</v>
      </c>
      <c r="C142" s="104"/>
      <c r="D142" s="104"/>
      <c r="E142" s="138"/>
      <c r="F142" s="26">
        <f>H142*1.2</f>
        <v>54000</v>
      </c>
      <c r="G142" s="26">
        <f>H142*1.1</f>
        <v>49500.000000000007</v>
      </c>
      <c r="H142" s="26">
        <v>45000</v>
      </c>
      <c r="I142" s="26">
        <f>H142*0.75</f>
        <v>33750</v>
      </c>
      <c r="J142" s="26">
        <f>H142*0.5</f>
        <v>22500</v>
      </c>
    </row>
    <row r="143" spans="1:10" ht="54" customHeight="1" thickBot="1" x14ac:dyDescent="0.3">
      <c r="A143" s="7"/>
      <c r="B143" s="112" t="s">
        <v>220</v>
      </c>
      <c r="C143" s="113"/>
      <c r="D143" s="113"/>
      <c r="E143" s="114"/>
      <c r="F143" s="115"/>
      <c r="G143" s="116"/>
      <c r="H143" s="116"/>
      <c r="I143" s="116"/>
      <c r="J143" s="117"/>
    </row>
    <row r="144" spans="1:10" ht="36" customHeight="1" x14ac:dyDescent="0.25">
      <c r="A144" s="7"/>
      <c r="B144" s="118" t="s">
        <v>221</v>
      </c>
      <c r="C144" s="119"/>
      <c r="D144" s="119"/>
      <c r="E144" s="120"/>
      <c r="F144" s="121">
        <v>42480</v>
      </c>
      <c r="G144" s="122"/>
      <c r="H144" s="122"/>
      <c r="I144" s="122"/>
      <c r="J144" s="123"/>
    </row>
    <row r="145" spans="1:10" ht="36" customHeight="1" x14ac:dyDescent="0.25">
      <c r="A145" s="7"/>
      <c r="B145" s="103" t="s">
        <v>222</v>
      </c>
      <c r="C145" s="104"/>
      <c r="D145" s="104"/>
      <c r="E145" s="105"/>
      <c r="F145" s="106">
        <v>84960</v>
      </c>
      <c r="G145" s="107"/>
      <c r="H145" s="107"/>
      <c r="I145" s="107"/>
      <c r="J145" s="108"/>
    </row>
    <row r="146" spans="1:10" ht="36" customHeight="1" x14ac:dyDescent="0.25">
      <c r="A146" s="7"/>
      <c r="B146" s="103" t="s">
        <v>223</v>
      </c>
      <c r="C146" s="104"/>
      <c r="D146" s="104"/>
      <c r="E146" s="105"/>
      <c r="F146" s="106">
        <v>106200</v>
      </c>
      <c r="G146" s="107"/>
      <c r="H146" s="107"/>
      <c r="I146" s="107"/>
      <c r="J146" s="108"/>
    </row>
    <row r="147" spans="1:10" ht="36" customHeight="1" x14ac:dyDescent="0.25">
      <c r="A147" s="7"/>
      <c r="B147" s="103" t="s">
        <v>224</v>
      </c>
      <c r="C147" s="104"/>
      <c r="D147" s="104"/>
      <c r="E147" s="105"/>
      <c r="F147" s="106">
        <v>1440</v>
      </c>
      <c r="G147" s="107"/>
      <c r="H147" s="107"/>
      <c r="I147" s="107"/>
      <c r="J147" s="108"/>
    </row>
    <row r="148" spans="1:10" ht="36" customHeight="1" x14ac:dyDescent="0.25">
      <c r="A148" s="7"/>
      <c r="B148" s="103" t="s">
        <v>225</v>
      </c>
      <c r="C148" s="104"/>
      <c r="D148" s="104"/>
      <c r="E148" s="105"/>
      <c r="F148" s="106">
        <v>63720</v>
      </c>
      <c r="G148" s="107"/>
      <c r="H148" s="107"/>
      <c r="I148" s="107"/>
      <c r="J148" s="108"/>
    </row>
    <row r="149" spans="1:10" ht="36" customHeight="1" x14ac:dyDescent="0.25">
      <c r="A149" s="7"/>
      <c r="B149" s="103" t="s">
        <v>226</v>
      </c>
      <c r="C149" s="104"/>
      <c r="D149" s="104"/>
      <c r="E149" s="105"/>
      <c r="F149" s="106">
        <v>127440</v>
      </c>
      <c r="G149" s="107"/>
      <c r="H149" s="107"/>
      <c r="I149" s="107"/>
      <c r="J149" s="108"/>
    </row>
    <row r="150" spans="1:10" ht="36" customHeight="1" x14ac:dyDescent="0.25">
      <c r="A150" s="7"/>
      <c r="B150" s="103" t="s">
        <v>227</v>
      </c>
      <c r="C150" s="104"/>
      <c r="D150" s="104"/>
      <c r="E150" s="105"/>
      <c r="F150" s="106">
        <v>159300</v>
      </c>
      <c r="G150" s="107"/>
      <c r="H150" s="107"/>
      <c r="I150" s="107"/>
      <c r="J150" s="108"/>
    </row>
    <row r="151" spans="1:10" ht="36" customHeight="1" thickBot="1" x14ac:dyDescent="0.3">
      <c r="A151" s="7"/>
      <c r="B151" s="109" t="s">
        <v>228</v>
      </c>
      <c r="C151" s="110"/>
      <c r="D151" s="110"/>
      <c r="E151" s="111"/>
      <c r="F151" s="94">
        <v>2124</v>
      </c>
      <c r="G151" s="95"/>
      <c r="H151" s="95"/>
      <c r="I151" s="95"/>
      <c r="J151" s="96"/>
    </row>
    <row r="152" spans="1:10" ht="36" customHeight="1" x14ac:dyDescent="0.25">
      <c r="A152" s="7"/>
      <c r="B152" s="304" t="s">
        <v>208</v>
      </c>
      <c r="C152" s="305"/>
      <c r="D152" s="305"/>
      <c r="E152" s="305"/>
      <c r="F152" s="305"/>
      <c r="G152" s="305"/>
      <c r="H152" s="305"/>
      <c r="I152" s="305"/>
      <c r="J152" s="306"/>
    </row>
    <row r="153" spans="1:10" ht="36" customHeight="1" thickBot="1" x14ac:dyDescent="0.3">
      <c r="A153" s="7"/>
      <c r="B153" s="329" t="s">
        <v>229</v>
      </c>
      <c r="C153" s="329"/>
      <c r="D153" s="329"/>
      <c r="E153" s="329"/>
      <c r="F153" s="318">
        <v>90</v>
      </c>
      <c r="G153" s="318"/>
      <c r="H153" s="318"/>
      <c r="I153" s="318"/>
      <c r="J153" s="319"/>
    </row>
    <row r="154" spans="1:10" ht="24" customHeight="1" thickBot="1" x14ac:dyDescent="0.3">
      <c r="A154" s="7"/>
      <c r="B154" s="97"/>
      <c r="C154" s="98"/>
      <c r="D154" s="98"/>
      <c r="E154" s="99"/>
      <c r="F154" s="100"/>
      <c r="G154" s="101"/>
      <c r="H154" s="101"/>
      <c r="I154" s="101"/>
      <c r="J154" s="102"/>
    </row>
    <row r="155" spans="1:10" ht="21" customHeight="1" x14ac:dyDescent="0.25">
      <c r="A155" s="7"/>
      <c r="B155" s="27"/>
      <c r="C155" s="28"/>
      <c r="D155" s="28"/>
      <c r="E155" s="28"/>
      <c r="F155" s="29"/>
      <c r="G155" s="29"/>
      <c r="H155" s="29"/>
      <c r="I155" s="29"/>
      <c r="J155" s="29"/>
    </row>
    <row r="156" spans="1:10" ht="56.25" customHeight="1" x14ac:dyDescent="0.25">
      <c r="A156" s="7"/>
      <c r="B156" s="85" t="s">
        <v>274</v>
      </c>
      <c r="C156" s="85"/>
      <c r="D156" s="85"/>
      <c r="E156" s="85"/>
      <c r="F156" s="85"/>
      <c r="G156" s="85"/>
      <c r="H156" s="85"/>
      <c r="I156" s="85"/>
      <c r="J156" s="85"/>
    </row>
    <row r="157" spans="1:10" ht="41.25" customHeight="1" x14ac:dyDescent="0.25">
      <c r="A157" s="7"/>
      <c r="B157" s="85" t="s">
        <v>231</v>
      </c>
      <c r="C157" s="85"/>
      <c r="D157" s="85"/>
      <c r="E157" s="85"/>
      <c r="F157" s="85"/>
      <c r="G157" s="85"/>
      <c r="H157" s="85"/>
      <c r="I157" s="85"/>
      <c r="J157" s="85"/>
    </row>
    <row r="158" spans="1:10" ht="21" x14ac:dyDescent="0.25">
      <c r="A158" s="7" t="s">
        <v>113</v>
      </c>
      <c r="B158" s="86" t="s">
        <v>278</v>
      </c>
      <c r="C158" s="86"/>
      <c r="D158" s="86"/>
      <c r="E158" s="86"/>
      <c r="F158" s="86"/>
      <c r="G158" s="86"/>
      <c r="H158" s="86"/>
      <c r="I158" s="86"/>
      <c r="J158" s="86"/>
    </row>
    <row r="159" spans="1:10" ht="42" customHeight="1" x14ac:dyDescent="0.25">
      <c r="A159" s="7"/>
      <c r="B159" s="87" t="s">
        <v>233</v>
      </c>
      <c r="C159" s="87"/>
      <c r="D159" s="87"/>
      <c r="E159" s="87"/>
      <c r="F159" s="87"/>
      <c r="G159" s="87"/>
      <c r="H159" s="87"/>
      <c r="I159" s="87"/>
      <c r="J159" s="87"/>
    </row>
    <row r="160" spans="1:10" ht="21" x14ac:dyDescent="0.25">
      <c r="A160" s="7"/>
    </row>
  </sheetData>
  <sheetProtection selectLockedCells="1" selectUnlockedCells="1"/>
  <mergeCells count="297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3:E133"/>
    <mergeCell ref="F133:J133"/>
    <mergeCell ref="B134:E134"/>
    <mergeCell ref="F134:J134"/>
    <mergeCell ref="B135:E135"/>
    <mergeCell ref="F135:J135"/>
    <mergeCell ref="B129:E129"/>
    <mergeCell ref="F129:J129"/>
    <mergeCell ref="F130:J130"/>
    <mergeCell ref="B131:J131"/>
    <mergeCell ref="B132:E132"/>
    <mergeCell ref="F132:J132"/>
    <mergeCell ref="B140:E140"/>
    <mergeCell ref="F140:J140"/>
    <mergeCell ref="B141:E141"/>
    <mergeCell ref="F141:J141"/>
    <mergeCell ref="B142:E142"/>
    <mergeCell ref="B143:E143"/>
    <mergeCell ref="F143:J143"/>
    <mergeCell ref="B136:E136"/>
    <mergeCell ref="B137:E137"/>
    <mergeCell ref="F137:J137"/>
    <mergeCell ref="B138:E138"/>
    <mergeCell ref="F138:J138"/>
    <mergeCell ref="B139:E139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54:E154"/>
    <mergeCell ref="F154:J154"/>
    <mergeCell ref="B156:J156"/>
    <mergeCell ref="B157:J157"/>
    <mergeCell ref="B158:J158"/>
    <mergeCell ref="B159:J159"/>
    <mergeCell ref="B150:E150"/>
    <mergeCell ref="F150:J150"/>
    <mergeCell ref="B151:E151"/>
    <mergeCell ref="F151:J151"/>
    <mergeCell ref="B152:J152"/>
    <mergeCell ref="B153:E153"/>
    <mergeCell ref="F153:J15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0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28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88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47304</v>
      </c>
      <c r="G8" s="16">
        <f>H8*1.1</f>
        <v>43362</v>
      </c>
      <c r="H8" s="16">
        <v>39420</v>
      </c>
      <c r="I8" s="16">
        <f>H8*0.75</f>
        <v>29565</v>
      </c>
      <c r="J8" s="16">
        <f>H8*0.5</f>
        <v>19710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66268.800000000003</v>
      </c>
      <c r="G9" s="18">
        <f>H9*1.1</f>
        <v>60746.400000000001</v>
      </c>
      <c r="H9" s="18">
        <v>55224</v>
      </c>
      <c r="I9" s="18">
        <f>H9*0.75</f>
        <v>41418</v>
      </c>
      <c r="J9" s="18">
        <f>H9*0.5</f>
        <v>27612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50760</v>
      </c>
      <c r="G11" s="16">
        <f>H11*1.1</f>
        <v>46530.000000000007</v>
      </c>
      <c r="H11" s="16">
        <v>42300</v>
      </c>
      <c r="I11" s="16">
        <f>H11*0.75</f>
        <v>31725</v>
      </c>
      <c r="J11" s="16">
        <f>H11*0.5</f>
        <v>21150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71107.199999999997</v>
      </c>
      <c r="G12" s="18">
        <f>H12*1.1</f>
        <v>65181.600000000006</v>
      </c>
      <c r="H12" s="18">
        <v>59256</v>
      </c>
      <c r="I12" s="18">
        <f>H12*0.75</f>
        <v>44442</v>
      </c>
      <c r="J12" s="18">
        <f>H12*0.5</f>
        <v>29628</v>
      </c>
    </row>
    <row r="13" spans="1:10" ht="24" thickBot="1" x14ac:dyDescent="0.3">
      <c r="A13" s="7"/>
      <c r="B13" s="97"/>
      <c r="C13" s="160"/>
      <c r="D13" s="160"/>
      <c r="E13" s="161"/>
      <c r="F13" s="235"/>
      <c r="G13" s="236"/>
      <c r="H13" s="236"/>
      <c r="I13" s="236"/>
      <c r="J13" s="237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19">
        <v>6732</v>
      </c>
      <c r="G14" s="220"/>
      <c r="H14" s="220"/>
      <c r="I14" s="220"/>
      <c r="J14" s="221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94">
        <v>10080</v>
      </c>
      <c r="G15" s="95"/>
      <c r="H15" s="95"/>
      <c r="I15" s="95"/>
      <c r="J15" s="96"/>
    </row>
    <row r="16" spans="1:10" ht="24" thickBot="1" x14ac:dyDescent="0.3">
      <c r="A16" s="7"/>
      <c r="B16" s="97"/>
      <c r="C16" s="160"/>
      <c r="D16" s="160"/>
      <c r="E16" s="161"/>
      <c r="F16" s="206"/>
      <c r="G16" s="207"/>
      <c r="H16" s="207"/>
      <c r="I16" s="207"/>
      <c r="J16" s="2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1368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1944</v>
      </c>
      <c r="G18" s="107"/>
      <c r="H18" s="107"/>
      <c r="I18" s="107"/>
      <c r="J18" s="108"/>
    </row>
    <row r="19" spans="1:10" ht="24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"&amp;MIN(F21:F40)&amp;" до "&amp;MAX(F21:F40)</f>
        <v>Цена от 2268 до 45360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2268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4536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6804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9072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11340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13608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15876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18144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20412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22680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24948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27216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29484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31752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34020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36288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38556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40824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43092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45360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5670 до 48762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7812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12060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5670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7938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10206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12474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14742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17010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19278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21546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23814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26082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28350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30618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32886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35154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37422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39690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41958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44226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46494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48762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1440 до 33624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3420</v>
      </c>
      <c r="G65" s="107"/>
      <c r="H65" s="107"/>
      <c r="I65" s="107"/>
      <c r="J65" s="108"/>
    </row>
    <row r="66" spans="1:10" ht="36" customHeight="1" x14ac:dyDescent="0.25">
      <c r="A66" s="7"/>
      <c r="B66" s="118" t="s">
        <v>165</v>
      </c>
      <c r="C66" s="119"/>
      <c r="D66" s="119"/>
      <c r="E66" s="120"/>
      <c r="F66" s="106">
        <v>6840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2124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33624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6732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13464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1440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1440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2880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4320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24840</v>
      </c>
      <c r="G75" s="107"/>
      <c r="H75" s="107"/>
      <c r="I75" s="107"/>
      <c r="J75" s="108"/>
    </row>
    <row r="76" spans="1:10" ht="54" customHeight="1" thickBot="1" x14ac:dyDescent="0.3">
      <c r="A76" s="7"/>
      <c r="B76" s="256" t="s">
        <v>238</v>
      </c>
      <c r="C76" s="257"/>
      <c r="D76" s="257"/>
      <c r="E76" s="258"/>
      <c r="F76" s="277" t="str">
        <f>"Цена от "&amp;MIN(F78,F82:J83,H116,F84:J95)&amp;" до "&amp;MAX(F78,F82:J83,H116,F84:J95)</f>
        <v>Цена от 3240 до 49680</v>
      </c>
      <c r="G76" s="278"/>
      <c r="H76" s="278"/>
      <c r="I76" s="278"/>
      <c r="J76" s="279"/>
    </row>
    <row r="77" spans="1:10" ht="24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9450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35">
        <v>945</v>
      </c>
      <c r="G79" s="136"/>
      <c r="H79" s="136"/>
      <c r="I79" s="136"/>
      <c r="J79" s="137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35">
        <v>4680</v>
      </c>
      <c r="G80" s="136"/>
      <c r="H80" s="136"/>
      <c r="I80" s="136"/>
      <c r="J80" s="137"/>
    </row>
    <row r="81" spans="1:10" ht="24" thickBot="1" x14ac:dyDescent="0.3">
      <c r="A81" s="7"/>
      <c r="B81" s="232"/>
      <c r="C81" s="233"/>
      <c r="D81" s="233"/>
      <c r="E81" s="234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473" t="s">
        <v>179</v>
      </c>
      <c r="C82" s="474"/>
      <c r="D82" s="474"/>
      <c r="E82" s="475"/>
      <c r="F82" s="250">
        <v>24480</v>
      </c>
      <c r="G82" s="281"/>
      <c r="H82" s="281"/>
      <c r="I82" s="281"/>
      <c r="J82" s="282"/>
    </row>
    <row r="83" spans="1:10" ht="36" customHeight="1" x14ac:dyDescent="0.25">
      <c r="A83" s="7" t="s">
        <v>111</v>
      </c>
      <c r="B83" s="293" t="s">
        <v>180</v>
      </c>
      <c r="C83" s="294"/>
      <c r="D83" s="294"/>
      <c r="E83" s="295"/>
      <c r="F83" s="309">
        <v>29376</v>
      </c>
      <c r="G83" s="309"/>
      <c r="H83" s="309"/>
      <c r="I83" s="309"/>
      <c r="J83" s="310"/>
    </row>
    <row r="84" spans="1:10" ht="36" customHeight="1" x14ac:dyDescent="0.25">
      <c r="A84" s="7" t="s">
        <v>111</v>
      </c>
      <c r="B84" s="293" t="s">
        <v>181</v>
      </c>
      <c r="C84" s="294"/>
      <c r="D84" s="294"/>
      <c r="E84" s="295"/>
      <c r="F84" s="309">
        <v>30096</v>
      </c>
      <c r="G84" s="309"/>
      <c r="H84" s="309"/>
      <c r="I84" s="309"/>
      <c r="J84" s="310"/>
    </row>
    <row r="85" spans="1:10" ht="36" customHeight="1" x14ac:dyDescent="0.25">
      <c r="A85" s="7" t="s">
        <v>111</v>
      </c>
      <c r="B85" s="293" t="s">
        <v>182</v>
      </c>
      <c r="C85" s="294"/>
      <c r="D85" s="294"/>
      <c r="E85" s="295"/>
      <c r="F85" s="309">
        <v>41400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293" t="s">
        <v>183</v>
      </c>
      <c r="C86" s="294"/>
      <c r="D86" s="294"/>
      <c r="E86" s="295"/>
      <c r="F86" s="309">
        <v>49680</v>
      </c>
      <c r="G86" s="309"/>
      <c r="H86" s="309"/>
      <c r="I86" s="309"/>
      <c r="J86" s="310"/>
    </row>
    <row r="87" spans="1:10" ht="36" customHeight="1" x14ac:dyDescent="0.25">
      <c r="A87" s="7" t="s">
        <v>111</v>
      </c>
      <c r="B87" s="293" t="s">
        <v>184</v>
      </c>
      <c r="C87" s="294"/>
      <c r="D87" s="294"/>
      <c r="E87" s="295"/>
      <c r="F87" s="309">
        <v>14868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293" t="s">
        <v>185</v>
      </c>
      <c r="C88" s="294"/>
      <c r="D88" s="294"/>
      <c r="E88" s="295"/>
      <c r="F88" s="309">
        <v>29376</v>
      </c>
      <c r="G88" s="309"/>
      <c r="H88" s="309"/>
      <c r="I88" s="309"/>
      <c r="J88" s="310"/>
    </row>
    <row r="89" spans="1:10" ht="36" customHeight="1" x14ac:dyDescent="0.25">
      <c r="A89" s="7" t="s">
        <v>111</v>
      </c>
      <c r="B89" s="293" t="s">
        <v>186</v>
      </c>
      <c r="C89" s="294"/>
      <c r="D89" s="294"/>
      <c r="E89" s="295"/>
      <c r="F89" s="309">
        <v>36108</v>
      </c>
      <c r="G89" s="309"/>
      <c r="H89" s="309"/>
      <c r="I89" s="309"/>
      <c r="J89" s="310"/>
    </row>
    <row r="90" spans="1:10" ht="36" customHeight="1" x14ac:dyDescent="0.25">
      <c r="A90" s="7"/>
      <c r="B90" s="118" t="s">
        <v>187</v>
      </c>
      <c r="C90" s="119"/>
      <c r="D90" s="119"/>
      <c r="E90" s="120"/>
      <c r="F90" s="309">
        <v>36000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293" t="s">
        <v>188</v>
      </c>
      <c r="C91" s="294"/>
      <c r="D91" s="294"/>
      <c r="E91" s="295"/>
      <c r="F91" s="309">
        <v>3240</v>
      </c>
      <c r="G91" s="309"/>
      <c r="H91" s="309"/>
      <c r="I91" s="309"/>
      <c r="J91" s="310"/>
    </row>
    <row r="92" spans="1:10" ht="36" customHeight="1" x14ac:dyDescent="0.25">
      <c r="A92" s="7"/>
      <c r="B92" s="293" t="s">
        <v>189</v>
      </c>
      <c r="C92" s="294"/>
      <c r="D92" s="294"/>
      <c r="E92" s="295"/>
      <c r="F92" s="309">
        <v>11340</v>
      </c>
      <c r="G92" s="309"/>
      <c r="H92" s="309"/>
      <c r="I92" s="309"/>
      <c r="J92" s="310"/>
    </row>
    <row r="93" spans="1:10" ht="36" customHeight="1" x14ac:dyDescent="0.25">
      <c r="B93" s="293" t="s">
        <v>190</v>
      </c>
      <c r="C93" s="294"/>
      <c r="D93" s="294"/>
      <c r="E93" s="295"/>
      <c r="F93" s="309">
        <v>7560</v>
      </c>
      <c r="G93" s="309"/>
      <c r="H93" s="309"/>
      <c r="I93" s="309"/>
      <c r="J93" s="310"/>
    </row>
    <row r="94" spans="1:10" ht="36" customHeight="1" x14ac:dyDescent="0.25">
      <c r="A94" s="7" t="s">
        <v>111</v>
      </c>
      <c r="B94" s="293" t="s">
        <v>191</v>
      </c>
      <c r="C94" s="294"/>
      <c r="D94" s="294"/>
      <c r="E94" s="295"/>
      <c r="F94" s="309">
        <v>37800</v>
      </c>
      <c r="G94" s="309"/>
      <c r="H94" s="309"/>
      <c r="I94" s="309"/>
      <c r="J94" s="310"/>
    </row>
    <row r="95" spans="1:10" ht="36" customHeight="1" x14ac:dyDescent="0.25">
      <c r="A95" s="7" t="s">
        <v>111</v>
      </c>
      <c r="B95" s="293" t="s">
        <v>192</v>
      </c>
      <c r="C95" s="294"/>
      <c r="D95" s="294"/>
      <c r="E95" s="295"/>
      <c r="F95" s="309">
        <v>6732</v>
      </c>
      <c r="G95" s="309"/>
      <c r="H95" s="309"/>
      <c r="I95" s="309"/>
      <c r="J95" s="310"/>
    </row>
    <row r="96" spans="1:10" ht="37.5" customHeight="1" x14ac:dyDescent="0.25">
      <c r="A96" s="7"/>
      <c r="B96" s="103" t="s">
        <v>193</v>
      </c>
      <c r="C96" s="104"/>
      <c r="D96" s="104"/>
      <c r="E96" s="105"/>
      <c r="F96" s="309">
        <v>2880</v>
      </c>
      <c r="G96" s="309"/>
      <c r="H96" s="309"/>
      <c r="I96" s="309"/>
      <c r="J96" s="310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309">
        <v>31950</v>
      </c>
      <c r="G97" s="309"/>
      <c r="H97" s="309"/>
      <c r="I97" s="309"/>
      <c r="J97" s="310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309">
        <v>18000</v>
      </c>
      <c r="G98" s="309"/>
      <c r="H98" s="309"/>
      <c r="I98" s="309"/>
      <c r="J98" s="310"/>
    </row>
    <row r="99" spans="1:10" ht="36" customHeight="1" x14ac:dyDescent="0.25">
      <c r="A99" s="7" t="s">
        <v>113</v>
      </c>
      <c r="B99" s="293" t="s">
        <v>196</v>
      </c>
      <c r="C99" s="294"/>
      <c r="D99" s="294"/>
      <c r="E99" s="295"/>
      <c r="F99" s="309">
        <v>34560</v>
      </c>
      <c r="G99" s="309"/>
      <c r="H99" s="309"/>
      <c r="I99" s="309"/>
      <c r="J99" s="310"/>
    </row>
    <row r="100" spans="1:10" ht="36" customHeight="1" x14ac:dyDescent="0.25">
      <c r="A100" s="7" t="s">
        <v>113</v>
      </c>
      <c r="B100" s="293" t="s">
        <v>197</v>
      </c>
      <c r="C100" s="294"/>
      <c r="D100" s="294"/>
      <c r="E100" s="295"/>
      <c r="F100" s="309">
        <v>41760</v>
      </c>
      <c r="G100" s="309"/>
      <c r="H100" s="309"/>
      <c r="I100" s="309"/>
      <c r="J100" s="310"/>
    </row>
    <row r="101" spans="1:10" ht="36" customHeight="1" x14ac:dyDescent="0.25">
      <c r="A101" s="7" t="s">
        <v>113</v>
      </c>
      <c r="B101" s="293" t="s">
        <v>198</v>
      </c>
      <c r="C101" s="294"/>
      <c r="D101" s="294"/>
      <c r="E101" s="295"/>
      <c r="F101" s="469">
        <v>42480</v>
      </c>
      <c r="G101" s="139"/>
      <c r="H101" s="139"/>
      <c r="I101" s="139"/>
      <c r="J101" s="202"/>
    </row>
    <row r="102" spans="1:10" ht="36" customHeight="1" x14ac:dyDescent="0.25">
      <c r="A102" s="7" t="s">
        <v>113</v>
      </c>
      <c r="B102" s="293" t="s">
        <v>199</v>
      </c>
      <c r="C102" s="294"/>
      <c r="D102" s="294"/>
      <c r="E102" s="295"/>
      <c r="F102" s="469">
        <v>58320</v>
      </c>
      <c r="G102" s="139"/>
      <c r="H102" s="139"/>
      <c r="I102" s="139"/>
      <c r="J102" s="202"/>
    </row>
    <row r="103" spans="1:10" ht="36" customHeight="1" x14ac:dyDescent="0.25">
      <c r="A103" s="7" t="s">
        <v>113</v>
      </c>
      <c r="B103" s="293" t="s">
        <v>200</v>
      </c>
      <c r="C103" s="294"/>
      <c r="D103" s="294"/>
      <c r="E103" s="295"/>
      <c r="F103" s="469">
        <v>69984</v>
      </c>
      <c r="G103" s="139"/>
      <c r="H103" s="139"/>
      <c r="I103" s="139"/>
      <c r="J103" s="202"/>
    </row>
    <row r="104" spans="1:10" ht="36" customHeight="1" x14ac:dyDescent="0.25">
      <c r="A104" s="7" t="s">
        <v>113</v>
      </c>
      <c r="B104" s="293" t="s">
        <v>201</v>
      </c>
      <c r="C104" s="294"/>
      <c r="D104" s="294"/>
      <c r="E104" s="295"/>
      <c r="F104" s="469">
        <v>20880</v>
      </c>
      <c r="G104" s="139"/>
      <c r="H104" s="139"/>
      <c r="I104" s="139"/>
      <c r="J104" s="202"/>
    </row>
    <row r="105" spans="1:10" ht="36" customHeight="1" x14ac:dyDescent="0.25">
      <c r="A105" s="7" t="s">
        <v>113</v>
      </c>
      <c r="B105" s="293" t="s">
        <v>202</v>
      </c>
      <c r="C105" s="294"/>
      <c r="D105" s="294"/>
      <c r="E105" s="295"/>
      <c r="F105" s="469">
        <v>41760</v>
      </c>
      <c r="G105" s="139"/>
      <c r="H105" s="139"/>
      <c r="I105" s="139"/>
      <c r="J105" s="202"/>
    </row>
    <row r="106" spans="1:10" ht="36" customHeight="1" x14ac:dyDescent="0.25">
      <c r="A106" s="7" t="s">
        <v>113</v>
      </c>
      <c r="B106" s="293" t="s">
        <v>203</v>
      </c>
      <c r="C106" s="294"/>
      <c r="D106" s="294"/>
      <c r="E106" s="295"/>
      <c r="F106" s="469">
        <v>51120</v>
      </c>
      <c r="G106" s="139"/>
      <c r="H106" s="139"/>
      <c r="I106" s="139"/>
      <c r="J106" s="202"/>
    </row>
    <row r="107" spans="1:10" ht="36" customHeight="1" x14ac:dyDescent="0.25">
      <c r="A107" s="7" t="s">
        <v>113</v>
      </c>
      <c r="B107" s="293" t="s">
        <v>204</v>
      </c>
      <c r="C107" s="294"/>
      <c r="D107" s="294"/>
      <c r="E107" s="295"/>
      <c r="F107" s="469">
        <v>5040</v>
      </c>
      <c r="G107" s="139"/>
      <c r="H107" s="139"/>
      <c r="I107" s="139"/>
      <c r="J107" s="202"/>
    </row>
    <row r="108" spans="1:10" ht="36" customHeight="1" x14ac:dyDescent="0.25">
      <c r="A108" s="7" t="s">
        <v>113</v>
      </c>
      <c r="B108" s="293" t="s">
        <v>205</v>
      </c>
      <c r="C108" s="294"/>
      <c r="D108" s="294"/>
      <c r="E108" s="295"/>
      <c r="F108" s="469">
        <v>53280</v>
      </c>
      <c r="G108" s="139"/>
      <c r="H108" s="139"/>
      <c r="I108" s="139"/>
      <c r="J108" s="202"/>
    </row>
    <row r="109" spans="1:10" ht="36" customHeight="1" thickBot="1" x14ac:dyDescent="0.3">
      <c r="A109" s="7" t="s">
        <v>113</v>
      </c>
      <c r="B109" s="470" t="s">
        <v>206</v>
      </c>
      <c r="C109" s="471"/>
      <c r="D109" s="471"/>
      <c r="E109" s="472"/>
      <c r="F109" s="212">
        <v>10080</v>
      </c>
      <c r="G109" s="95"/>
      <c r="H109" s="95"/>
      <c r="I109" s="95"/>
      <c r="J109" s="96"/>
    </row>
    <row r="110" spans="1:10" ht="36" customHeight="1" thickBot="1" x14ac:dyDescent="0.3">
      <c r="A110" s="7"/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A112" s="7"/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A113" s="7"/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A114" s="7"/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7" t="s">
        <v>111</v>
      </c>
      <c r="B116" s="293" t="s">
        <v>213</v>
      </c>
      <c r="C116" s="294"/>
      <c r="D116" s="294"/>
      <c r="E116" s="295"/>
      <c r="F116" s="41">
        <f>H116*1.2</f>
        <v>16848</v>
      </c>
      <c r="G116" s="42">
        <f>H116*1.1</f>
        <v>15444.000000000002</v>
      </c>
      <c r="H116" s="42">
        <v>14040</v>
      </c>
      <c r="I116" s="42">
        <f>H116*0.75</f>
        <v>10530</v>
      </c>
      <c r="J116" s="43">
        <f>H116*0.5</f>
        <v>7020</v>
      </c>
    </row>
    <row r="117" spans="1:10" ht="36" customHeight="1" x14ac:dyDescent="0.25">
      <c r="A117" s="7" t="s">
        <v>111</v>
      </c>
      <c r="B117" s="293" t="s">
        <v>214</v>
      </c>
      <c r="C117" s="294"/>
      <c r="D117" s="294"/>
      <c r="E117" s="295"/>
      <c r="F117" s="106">
        <v>14400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293" t="s">
        <v>215</v>
      </c>
      <c r="C118" s="294"/>
      <c r="D118" s="294"/>
      <c r="E118" s="295"/>
      <c r="F118" s="106">
        <v>6732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293" t="s">
        <v>216</v>
      </c>
      <c r="C119" s="294"/>
      <c r="D119" s="294"/>
      <c r="E119" s="295"/>
      <c r="F119" s="41">
        <f>H119*1.2</f>
        <v>24192</v>
      </c>
      <c r="G119" s="42">
        <f>H119*1.1</f>
        <v>22176</v>
      </c>
      <c r="H119" s="42">
        <v>20160</v>
      </c>
      <c r="I119" s="42">
        <f>H119*0.75</f>
        <v>15120</v>
      </c>
      <c r="J119" s="43">
        <f>H119*0.5</f>
        <v>10080</v>
      </c>
    </row>
    <row r="120" spans="1:10" ht="36" customHeight="1" x14ac:dyDescent="0.25">
      <c r="A120" s="7" t="s">
        <v>113</v>
      </c>
      <c r="B120" s="293" t="s">
        <v>217</v>
      </c>
      <c r="C120" s="294"/>
      <c r="D120" s="294"/>
      <c r="E120" s="295"/>
      <c r="F120" s="469">
        <v>20160</v>
      </c>
      <c r="G120" s="139"/>
      <c r="H120" s="139"/>
      <c r="I120" s="139"/>
      <c r="J120" s="202"/>
    </row>
    <row r="121" spans="1:10" ht="36" customHeight="1" x14ac:dyDescent="0.25">
      <c r="A121" s="7" t="s">
        <v>113</v>
      </c>
      <c r="B121" s="293" t="s">
        <v>218</v>
      </c>
      <c r="C121" s="294"/>
      <c r="D121" s="294"/>
      <c r="E121" s="295"/>
      <c r="F121" s="469">
        <v>10080</v>
      </c>
      <c r="G121" s="139"/>
      <c r="H121" s="139"/>
      <c r="I121" s="139"/>
      <c r="J121" s="202"/>
    </row>
    <row r="122" spans="1:10" ht="36" customHeight="1" x14ac:dyDescent="0.25">
      <c r="A122" s="7"/>
      <c r="B122" s="103" t="s">
        <v>219</v>
      </c>
      <c r="C122" s="104"/>
      <c r="D122" s="104"/>
      <c r="E122" s="138"/>
      <c r="F122" s="26">
        <f>H122*1.2</f>
        <v>17280</v>
      </c>
      <c r="G122" s="26">
        <f>H122*1.1</f>
        <v>15840.000000000002</v>
      </c>
      <c r="H122" s="26">
        <v>14400</v>
      </c>
      <c r="I122" s="26">
        <f>H122*0.75</f>
        <v>10800</v>
      </c>
      <c r="J122" s="26">
        <f>H122*0.5</f>
        <v>7200</v>
      </c>
    </row>
    <row r="123" spans="1:10" ht="54" customHeight="1" thickBot="1" x14ac:dyDescent="0.3">
      <c r="A123" s="7"/>
      <c r="B123" s="349" t="s">
        <v>220</v>
      </c>
      <c r="C123" s="350"/>
      <c r="D123" s="350"/>
      <c r="E123" s="351"/>
      <c r="F123" s="444"/>
      <c r="G123" s="445"/>
      <c r="H123" s="445"/>
      <c r="I123" s="445"/>
      <c r="J123" s="446"/>
    </row>
    <row r="124" spans="1:10" ht="36" customHeight="1" x14ac:dyDescent="0.25">
      <c r="A124" s="7"/>
      <c r="B124" s="118" t="s">
        <v>221</v>
      </c>
      <c r="C124" s="119"/>
      <c r="D124" s="119"/>
      <c r="E124" s="120"/>
      <c r="F124" s="121">
        <v>16992</v>
      </c>
      <c r="G124" s="122"/>
      <c r="H124" s="122"/>
      <c r="I124" s="122"/>
      <c r="J124" s="123"/>
    </row>
    <row r="125" spans="1:10" ht="36" customHeight="1" x14ac:dyDescent="0.25">
      <c r="A125" s="7"/>
      <c r="B125" s="103" t="s">
        <v>222</v>
      </c>
      <c r="C125" s="104"/>
      <c r="D125" s="104"/>
      <c r="E125" s="105"/>
      <c r="F125" s="106">
        <v>33984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223</v>
      </c>
      <c r="C126" s="104"/>
      <c r="D126" s="104"/>
      <c r="E126" s="105"/>
      <c r="F126" s="106">
        <v>42480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224</v>
      </c>
      <c r="C127" s="104"/>
      <c r="D127" s="104"/>
      <c r="E127" s="105"/>
      <c r="F127" s="106">
        <v>720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225</v>
      </c>
      <c r="C128" s="104"/>
      <c r="D128" s="104"/>
      <c r="E128" s="105"/>
      <c r="F128" s="106">
        <v>25488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226</v>
      </c>
      <c r="C129" s="104"/>
      <c r="D129" s="104"/>
      <c r="E129" s="105"/>
      <c r="F129" s="106">
        <v>50976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227</v>
      </c>
      <c r="C130" s="104"/>
      <c r="D130" s="104"/>
      <c r="E130" s="105"/>
      <c r="F130" s="106">
        <v>63720</v>
      </c>
      <c r="G130" s="107"/>
      <c r="H130" s="107"/>
      <c r="I130" s="107"/>
      <c r="J130" s="108"/>
    </row>
    <row r="131" spans="1:10" ht="36" customHeight="1" thickBot="1" x14ac:dyDescent="0.3">
      <c r="A131" s="7"/>
      <c r="B131" s="109" t="s">
        <v>228</v>
      </c>
      <c r="C131" s="110"/>
      <c r="D131" s="110"/>
      <c r="E131" s="111"/>
      <c r="F131" s="94">
        <v>900</v>
      </c>
      <c r="G131" s="95"/>
      <c r="H131" s="95"/>
      <c r="I131" s="95"/>
      <c r="J131" s="96"/>
    </row>
    <row r="132" spans="1:10" ht="36" customHeight="1" x14ac:dyDescent="0.25">
      <c r="A132" s="7"/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A133" s="7"/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  <c r="J133" s="319"/>
    </row>
    <row r="134" spans="1:10" ht="24" thickBot="1" x14ac:dyDescent="0.3">
      <c r="A134" s="7"/>
      <c r="B134" s="97"/>
      <c r="C134" s="160"/>
      <c r="D134" s="160"/>
      <c r="E134" s="161"/>
      <c r="F134" s="246"/>
      <c r="G134" s="307"/>
      <c r="H134" s="307"/>
      <c r="I134" s="307"/>
      <c r="J134" s="308"/>
    </row>
    <row r="135" spans="1:10" ht="21" customHeight="1" x14ac:dyDescent="0.25">
      <c r="A135" s="7"/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ht="56.25" customHeight="1" x14ac:dyDescent="0.25">
      <c r="A136" s="7"/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1.25" customHeight="1" x14ac:dyDescent="0.25">
      <c r="A137" s="7"/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21" x14ac:dyDescent="0.25">
      <c r="A138" s="7" t="s">
        <v>113</v>
      </c>
      <c r="B138" s="86" t="s">
        <v>278</v>
      </c>
      <c r="C138" s="86"/>
      <c r="D138" s="86"/>
      <c r="E138" s="86"/>
      <c r="F138" s="86"/>
      <c r="G138" s="86"/>
      <c r="H138" s="86"/>
      <c r="I138" s="86"/>
      <c r="J138" s="86"/>
    </row>
    <row r="139" spans="1:10" ht="42" customHeight="1" x14ac:dyDescent="0.25">
      <c r="A139" s="7"/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21" x14ac:dyDescent="0.25">
      <c r="A140" s="7"/>
    </row>
  </sheetData>
  <sheetProtection selectLockedCells="1" selectUnlockedCells="1"/>
  <mergeCells count="257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F110:J110"/>
    <mergeCell ref="B111:J111"/>
    <mergeCell ref="B105:E105"/>
    <mergeCell ref="F105:J105"/>
    <mergeCell ref="B106:E106"/>
    <mergeCell ref="F106:J106"/>
    <mergeCell ref="B107:E107"/>
    <mergeCell ref="F107:J107"/>
    <mergeCell ref="B115:E115"/>
    <mergeCell ref="F115:J115"/>
    <mergeCell ref="B116:E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23:E123"/>
    <mergeCell ref="F123:J123"/>
    <mergeCell ref="B124:E124"/>
    <mergeCell ref="F124:J124"/>
    <mergeCell ref="B125:E125"/>
    <mergeCell ref="F125:J125"/>
    <mergeCell ref="B119:E119"/>
    <mergeCell ref="B120:E120"/>
    <mergeCell ref="F120:J120"/>
    <mergeCell ref="B121:E121"/>
    <mergeCell ref="F121:J121"/>
    <mergeCell ref="B122:E122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37:J137"/>
    <mergeCell ref="B138:J138"/>
    <mergeCell ref="B139:J139"/>
    <mergeCell ref="B132:J132"/>
    <mergeCell ref="B133:E133"/>
    <mergeCell ref="F133:J133"/>
    <mergeCell ref="B134:E134"/>
    <mergeCell ref="F134:J134"/>
    <mergeCell ref="B136:J13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50" zoomScaleNormal="60" zoomScaleSheetLayoutView="50" workbookViewId="0">
      <pane ySplit="4" topLeftCell="A26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17.85546875" style="7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10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263</v>
      </c>
      <c r="C3" s="175"/>
      <c r="D3" s="175"/>
      <c r="E3" s="175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19958.399999999998</v>
      </c>
      <c r="G8" s="16">
        <f>H8*1.1</f>
        <v>18295.2</v>
      </c>
      <c r="H8" s="16">
        <v>16632</v>
      </c>
      <c r="I8" s="16">
        <f>H8*0.75</f>
        <v>12474</v>
      </c>
      <c r="J8" s="16">
        <f>H8*0.5</f>
        <v>8316</v>
      </c>
    </row>
    <row r="9" spans="1:10" ht="36" customHeight="1" x14ac:dyDescent="0.25">
      <c r="A9" s="7" t="s">
        <v>113</v>
      </c>
      <c r="B9" s="171" t="s">
        <v>114</v>
      </c>
      <c r="C9" s="172"/>
      <c r="D9" s="172"/>
      <c r="E9" s="120"/>
      <c r="F9" s="18">
        <f>H9*1.2</f>
        <v>28224</v>
      </c>
      <c r="G9" s="18">
        <f>H9*1.1</f>
        <v>25872.000000000004</v>
      </c>
      <c r="H9" s="18">
        <v>23520</v>
      </c>
      <c r="I9" s="18">
        <f>H9*0.75</f>
        <v>17640</v>
      </c>
      <c r="J9" s="18">
        <f>H9*0.5</f>
        <v>11760</v>
      </c>
    </row>
    <row r="10" spans="1:10" ht="24" thickBot="1" x14ac:dyDescent="0.3">
      <c r="B10" s="203"/>
      <c r="C10" s="204"/>
      <c r="D10" s="204"/>
      <c r="E10" s="205"/>
      <c r="F10" s="206"/>
      <c r="G10" s="207"/>
      <c r="H10" s="207"/>
      <c r="I10" s="207"/>
      <c r="J10" s="208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70"/>
      <c r="F11" s="280">
        <v>4800</v>
      </c>
      <c r="G11" s="281"/>
      <c r="H11" s="281"/>
      <c r="I11" s="281"/>
      <c r="J11" s="282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6"/>
      <c r="F12" s="283">
        <v>6720</v>
      </c>
      <c r="G12" s="185"/>
      <c r="H12" s="185"/>
      <c r="I12" s="185"/>
      <c r="J12" s="186"/>
    </row>
    <row r="13" spans="1:10" ht="24" thickBot="1" x14ac:dyDescent="0.3">
      <c r="B13" s="97"/>
      <c r="C13" s="160"/>
      <c r="D13" s="160"/>
      <c r="E13" s="161"/>
      <c r="F13" s="246"/>
      <c r="G13" s="307"/>
      <c r="H13" s="307"/>
      <c r="I13" s="307"/>
      <c r="J13" s="3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840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1200</v>
      </c>
      <c r="G15" s="107"/>
      <c r="H15" s="107"/>
      <c r="I15" s="107"/>
      <c r="J15" s="108"/>
    </row>
    <row r="16" spans="1:10" ht="24" thickBot="1" x14ac:dyDescent="0.3">
      <c r="B16" s="97"/>
      <c r="C16" s="98"/>
      <c r="D16" s="98"/>
      <c r="E16" s="99"/>
      <c r="F16" s="100"/>
      <c r="G16" s="101"/>
      <c r="H16" s="101"/>
      <c r="I16" s="101"/>
      <c r="J16" s="102"/>
    </row>
    <row r="17" spans="2:10" ht="36" customHeight="1" thickBot="1" x14ac:dyDescent="0.3">
      <c r="B17" s="162" t="s">
        <v>119</v>
      </c>
      <c r="C17" s="163"/>
      <c r="D17" s="163"/>
      <c r="E17" s="164"/>
      <c r="F17" s="165" t="str">
        <f>"Цена от "&amp;MIN($F$18:F37)&amp;" до "&amp;MAX($F$18:F37)</f>
        <v>Цена от 5592 до 111840</v>
      </c>
      <c r="G17" s="166"/>
      <c r="H17" s="166"/>
      <c r="I17" s="166"/>
      <c r="J17" s="167"/>
    </row>
    <row r="18" spans="2:10" ht="36" customHeight="1" outlineLevel="1" x14ac:dyDescent="0.25">
      <c r="B18" s="140" t="s">
        <v>120</v>
      </c>
      <c r="C18" s="138"/>
      <c r="D18" s="138"/>
      <c r="E18" s="105"/>
      <c r="F18" s="106">
        <v>5592</v>
      </c>
      <c r="G18" s="107"/>
      <c r="H18" s="107"/>
      <c r="I18" s="107"/>
      <c r="J18" s="108"/>
    </row>
    <row r="19" spans="2:10" ht="36" customHeight="1" outlineLevel="1" x14ac:dyDescent="0.25">
      <c r="B19" s="140" t="s">
        <v>121</v>
      </c>
      <c r="C19" s="138"/>
      <c r="D19" s="138"/>
      <c r="E19" s="105"/>
      <c r="F19" s="106">
        <v>11184</v>
      </c>
      <c r="G19" s="107"/>
      <c r="H19" s="107"/>
      <c r="I19" s="107"/>
      <c r="J19" s="108"/>
    </row>
    <row r="20" spans="2:10" ht="36" customHeight="1" outlineLevel="1" x14ac:dyDescent="0.25">
      <c r="B20" s="140" t="s">
        <v>122</v>
      </c>
      <c r="C20" s="138"/>
      <c r="D20" s="138"/>
      <c r="E20" s="105"/>
      <c r="F20" s="106">
        <v>16776</v>
      </c>
      <c r="G20" s="107"/>
      <c r="H20" s="107"/>
      <c r="I20" s="107"/>
      <c r="J20" s="108"/>
    </row>
    <row r="21" spans="2:10" ht="36" customHeight="1" outlineLevel="1" x14ac:dyDescent="0.25">
      <c r="B21" s="140" t="s">
        <v>123</v>
      </c>
      <c r="C21" s="138"/>
      <c r="D21" s="138"/>
      <c r="E21" s="105"/>
      <c r="F21" s="106">
        <v>22368</v>
      </c>
      <c r="G21" s="107"/>
      <c r="H21" s="107"/>
      <c r="I21" s="107"/>
      <c r="J21" s="108"/>
    </row>
    <row r="22" spans="2:10" ht="36" customHeight="1" outlineLevel="1" x14ac:dyDescent="0.25">
      <c r="B22" s="140" t="s">
        <v>124</v>
      </c>
      <c r="C22" s="138"/>
      <c r="D22" s="138"/>
      <c r="E22" s="105"/>
      <c r="F22" s="106">
        <v>27960</v>
      </c>
      <c r="G22" s="107"/>
      <c r="H22" s="107"/>
      <c r="I22" s="107"/>
      <c r="J22" s="108"/>
    </row>
    <row r="23" spans="2:10" ht="36" customHeight="1" outlineLevel="1" x14ac:dyDescent="0.25">
      <c r="B23" s="140" t="s">
        <v>125</v>
      </c>
      <c r="C23" s="138"/>
      <c r="D23" s="138"/>
      <c r="E23" s="105"/>
      <c r="F23" s="106">
        <v>33552</v>
      </c>
      <c r="G23" s="107"/>
      <c r="H23" s="107"/>
      <c r="I23" s="107"/>
      <c r="J23" s="108"/>
    </row>
    <row r="24" spans="2:10" ht="36" customHeight="1" outlineLevel="1" x14ac:dyDescent="0.25">
      <c r="B24" s="140" t="s">
        <v>126</v>
      </c>
      <c r="C24" s="138"/>
      <c r="D24" s="138"/>
      <c r="E24" s="105"/>
      <c r="F24" s="106">
        <v>39144</v>
      </c>
      <c r="G24" s="107"/>
      <c r="H24" s="107"/>
      <c r="I24" s="107"/>
      <c r="J24" s="108"/>
    </row>
    <row r="25" spans="2:10" ht="36" customHeight="1" outlineLevel="1" x14ac:dyDescent="0.25">
      <c r="B25" s="140" t="s">
        <v>127</v>
      </c>
      <c r="C25" s="138"/>
      <c r="D25" s="138"/>
      <c r="E25" s="105"/>
      <c r="F25" s="106">
        <v>44736</v>
      </c>
      <c r="G25" s="107"/>
      <c r="H25" s="107"/>
      <c r="I25" s="107"/>
      <c r="J25" s="108"/>
    </row>
    <row r="26" spans="2:10" ht="36" customHeight="1" outlineLevel="1" x14ac:dyDescent="0.25">
      <c r="B26" s="140" t="s">
        <v>128</v>
      </c>
      <c r="C26" s="138"/>
      <c r="D26" s="138"/>
      <c r="E26" s="105"/>
      <c r="F26" s="106">
        <v>50328</v>
      </c>
      <c r="G26" s="107"/>
      <c r="H26" s="107"/>
      <c r="I26" s="107"/>
      <c r="J26" s="108"/>
    </row>
    <row r="27" spans="2:10" ht="36" customHeight="1" outlineLevel="1" x14ac:dyDescent="0.25">
      <c r="B27" s="140" t="s">
        <v>129</v>
      </c>
      <c r="C27" s="138"/>
      <c r="D27" s="138"/>
      <c r="E27" s="105"/>
      <c r="F27" s="106">
        <v>55920</v>
      </c>
      <c r="G27" s="107"/>
      <c r="H27" s="107"/>
      <c r="I27" s="107"/>
      <c r="J27" s="108"/>
    </row>
    <row r="28" spans="2:10" ht="36" customHeight="1" outlineLevel="1" x14ac:dyDescent="0.25">
      <c r="B28" s="140" t="s">
        <v>130</v>
      </c>
      <c r="C28" s="138"/>
      <c r="D28" s="138"/>
      <c r="E28" s="105"/>
      <c r="F28" s="106">
        <v>61512</v>
      </c>
      <c r="G28" s="107"/>
      <c r="H28" s="107"/>
      <c r="I28" s="107"/>
      <c r="J28" s="108"/>
    </row>
    <row r="29" spans="2:10" ht="36" customHeight="1" outlineLevel="1" x14ac:dyDescent="0.25">
      <c r="B29" s="140" t="s">
        <v>131</v>
      </c>
      <c r="C29" s="138"/>
      <c r="D29" s="138"/>
      <c r="E29" s="105"/>
      <c r="F29" s="106">
        <v>67104</v>
      </c>
      <c r="G29" s="107"/>
      <c r="H29" s="107"/>
      <c r="I29" s="107"/>
      <c r="J29" s="108"/>
    </row>
    <row r="30" spans="2:10" ht="36" customHeight="1" outlineLevel="1" x14ac:dyDescent="0.25">
      <c r="B30" s="140" t="s">
        <v>132</v>
      </c>
      <c r="C30" s="138"/>
      <c r="D30" s="138"/>
      <c r="E30" s="105"/>
      <c r="F30" s="106">
        <v>72696</v>
      </c>
      <c r="G30" s="107"/>
      <c r="H30" s="107"/>
      <c r="I30" s="107"/>
      <c r="J30" s="108"/>
    </row>
    <row r="31" spans="2:10" ht="36" customHeight="1" outlineLevel="1" x14ac:dyDescent="0.25">
      <c r="B31" s="140" t="s">
        <v>133</v>
      </c>
      <c r="C31" s="138"/>
      <c r="D31" s="138"/>
      <c r="E31" s="105"/>
      <c r="F31" s="106">
        <v>78288</v>
      </c>
      <c r="G31" s="107"/>
      <c r="H31" s="107"/>
      <c r="I31" s="107"/>
      <c r="J31" s="108"/>
    </row>
    <row r="32" spans="2:10" ht="36" customHeight="1" outlineLevel="1" x14ac:dyDescent="0.25">
      <c r="B32" s="140" t="s">
        <v>134</v>
      </c>
      <c r="C32" s="138"/>
      <c r="D32" s="138"/>
      <c r="E32" s="105"/>
      <c r="F32" s="106">
        <v>83880</v>
      </c>
      <c r="G32" s="107"/>
      <c r="H32" s="107"/>
      <c r="I32" s="107"/>
      <c r="J32" s="108"/>
    </row>
    <row r="33" spans="2:10" ht="36" customHeight="1" outlineLevel="1" x14ac:dyDescent="0.25">
      <c r="B33" s="140" t="s">
        <v>135</v>
      </c>
      <c r="C33" s="138"/>
      <c r="D33" s="138"/>
      <c r="E33" s="105"/>
      <c r="F33" s="106">
        <v>89472</v>
      </c>
      <c r="G33" s="107"/>
      <c r="H33" s="107"/>
      <c r="I33" s="107"/>
      <c r="J33" s="108"/>
    </row>
    <row r="34" spans="2:10" ht="36" customHeight="1" outlineLevel="1" x14ac:dyDescent="0.25">
      <c r="B34" s="140" t="s">
        <v>136</v>
      </c>
      <c r="C34" s="138"/>
      <c r="D34" s="138"/>
      <c r="E34" s="105"/>
      <c r="F34" s="106">
        <v>95064</v>
      </c>
      <c r="G34" s="107"/>
      <c r="H34" s="107"/>
      <c r="I34" s="107"/>
      <c r="J34" s="108"/>
    </row>
    <row r="35" spans="2:10" ht="36" customHeight="1" outlineLevel="1" x14ac:dyDescent="0.25">
      <c r="B35" s="140" t="s">
        <v>137</v>
      </c>
      <c r="C35" s="138"/>
      <c r="D35" s="138"/>
      <c r="E35" s="105"/>
      <c r="F35" s="106">
        <v>100656</v>
      </c>
      <c r="G35" s="107"/>
      <c r="H35" s="107"/>
      <c r="I35" s="107"/>
      <c r="J35" s="108"/>
    </row>
    <row r="36" spans="2:10" ht="36" customHeight="1" outlineLevel="1" x14ac:dyDescent="0.25">
      <c r="B36" s="140" t="s">
        <v>138</v>
      </c>
      <c r="C36" s="138"/>
      <c r="D36" s="138"/>
      <c r="E36" s="105"/>
      <c r="F36" s="106">
        <v>106248</v>
      </c>
      <c r="G36" s="107"/>
      <c r="H36" s="107"/>
      <c r="I36" s="107"/>
      <c r="J36" s="108"/>
    </row>
    <row r="37" spans="2:10" ht="36" customHeight="1" outlineLevel="1" thickBot="1" x14ac:dyDescent="0.3">
      <c r="B37" s="140" t="s">
        <v>139</v>
      </c>
      <c r="C37" s="138"/>
      <c r="D37" s="138"/>
      <c r="E37" s="105"/>
      <c r="F37" s="106">
        <v>111840</v>
      </c>
      <c r="G37" s="107"/>
      <c r="H37" s="107"/>
      <c r="I37" s="107"/>
      <c r="J37" s="108"/>
    </row>
    <row r="38" spans="2:10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5280 до 120228</v>
      </c>
      <c r="G38" s="153"/>
      <c r="H38" s="153"/>
      <c r="I38" s="153"/>
      <c r="J38" s="154"/>
    </row>
    <row r="39" spans="2:10" ht="36" customHeight="1" outlineLevel="1" x14ac:dyDescent="0.25">
      <c r="B39" s="129" t="s">
        <v>141</v>
      </c>
      <c r="C39" s="155"/>
      <c r="D39" s="155"/>
      <c r="E39" s="156"/>
      <c r="F39" s="157">
        <v>5280</v>
      </c>
      <c r="G39" s="158"/>
      <c r="H39" s="158"/>
      <c r="I39" s="158"/>
      <c r="J39" s="159"/>
    </row>
    <row r="40" spans="2:10" ht="36" customHeight="1" outlineLevel="1" x14ac:dyDescent="0.25">
      <c r="B40" s="140" t="s">
        <v>142</v>
      </c>
      <c r="C40" s="138"/>
      <c r="D40" s="138"/>
      <c r="E40" s="105"/>
      <c r="F40" s="106">
        <v>5520</v>
      </c>
      <c r="G40" s="107"/>
      <c r="H40" s="107"/>
      <c r="I40" s="107"/>
      <c r="J40" s="108"/>
    </row>
    <row r="41" spans="2:10" ht="36" customHeight="1" outlineLevel="1" x14ac:dyDescent="0.25">
      <c r="B41" s="140" t="s">
        <v>143</v>
      </c>
      <c r="C41" s="138"/>
      <c r="D41" s="138"/>
      <c r="E41" s="105"/>
      <c r="F41" s="106">
        <v>13980</v>
      </c>
      <c r="G41" s="107"/>
      <c r="H41" s="107"/>
      <c r="I41" s="107"/>
      <c r="J41" s="108"/>
    </row>
    <row r="42" spans="2:10" ht="36" customHeight="1" outlineLevel="1" x14ac:dyDescent="0.25">
      <c r="B42" s="140" t="s">
        <v>144</v>
      </c>
      <c r="C42" s="138"/>
      <c r="D42" s="138"/>
      <c r="E42" s="105"/>
      <c r="F42" s="106">
        <v>19572</v>
      </c>
      <c r="G42" s="107"/>
      <c r="H42" s="107"/>
      <c r="I42" s="107"/>
      <c r="J42" s="108"/>
    </row>
    <row r="43" spans="2:10" ht="36" customHeight="1" outlineLevel="1" x14ac:dyDescent="0.25">
      <c r="B43" s="140" t="s">
        <v>145</v>
      </c>
      <c r="C43" s="138"/>
      <c r="D43" s="138"/>
      <c r="E43" s="105"/>
      <c r="F43" s="106">
        <v>25164</v>
      </c>
      <c r="G43" s="107"/>
      <c r="H43" s="107"/>
      <c r="I43" s="107"/>
      <c r="J43" s="108"/>
    </row>
    <row r="44" spans="2:10" ht="36" customHeight="1" outlineLevel="1" x14ac:dyDescent="0.25">
      <c r="B44" s="140" t="s">
        <v>146</v>
      </c>
      <c r="C44" s="138"/>
      <c r="D44" s="138"/>
      <c r="E44" s="105"/>
      <c r="F44" s="106">
        <v>30756</v>
      </c>
      <c r="G44" s="107"/>
      <c r="H44" s="107"/>
      <c r="I44" s="107"/>
      <c r="J44" s="108"/>
    </row>
    <row r="45" spans="2:10" ht="36" customHeight="1" outlineLevel="1" x14ac:dyDescent="0.25">
      <c r="B45" s="140" t="s">
        <v>147</v>
      </c>
      <c r="C45" s="138"/>
      <c r="D45" s="138"/>
      <c r="E45" s="105"/>
      <c r="F45" s="106">
        <v>36348</v>
      </c>
      <c r="G45" s="107"/>
      <c r="H45" s="107"/>
      <c r="I45" s="107"/>
      <c r="J45" s="108"/>
    </row>
    <row r="46" spans="2:10" ht="36" customHeight="1" outlineLevel="1" x14ac:dyDescent="0.25">
      <c r="B46" s="140" t="s">
        <v>148</v>
      </c>
      <c r="C46" s="138"/>
      <c r="D46" s="138"/>
      <c r="E46" s="105"/>
      <c r="F46" s="106">
        <v>41940</v>
      </c>
      <c r="G46" s="107"/>
      <c r="H46" s="107"/>
      <c r="I46" s="107"/>
      <c r="J46" s="108"/>
    </row>
    <row r="47" spans="2:10" ht="36" customHeight="1" outlineLevel="1" x14ac:dyDescent="0.25">
      <c r="B47" s="140" t="s">
        <v>149</v>
      </c>
      <c r="C47" s="138"/>
      <c r="D47" s="138"/>
      <c r="E47" s="105"/>
      <c r="F47" s="106">
        <v>47532</v>
      </c>
      <c r="G47" s="107"/>
      <c r="H47" s="107"/>
      <c r="I47" s="107"/>
      <c r="J47" s="108"/>
    </row>
    <row r="48" spans="2:10" ht="36" customHeight="1" outlineLevel="1" x14ac:dyDescent="0.25">
      <c r="B48" s="140" t="s">
        <v>150</v>
      </c>
      <c r="C48" s="138"/>
      <c r="D48" s="138"/>
      <c r="E48" s="105"/>
      <c r="F48" s="106">
        <v>53124</v>
      </c>
      <c r="G48" s="107"/>
      <c r="H48" s="107"/>
      <c r="I48" s="107"/>
      <c r="J48" s="108"/>
    </row>
    <row r="49" spans="2:10" ht="36" customHeight="1" outlineLevel="1" x14ac:dyDescent="0.25">
      <c r="B49" s="140" t="s">
        <v>151</v>
      </c>
      <c r="C49" s="138"/>
      <c r="D49" s="138"/>
      <c r="E49" s="105"/>
      <c r="F49" s="106">
        <v>58716</v>
      </c>
      <c r="G49" s="107"/>
      <c r="H49" s="107"/>
      <c r="I49" s="107"/>
      <c r="J49" s="108"/>
    </row>
    <row r="50" spans="2:10" ht="36" customHeight="1" outlineLevel="1" x14ac:dyDescent="0.25">
      <c r="B50" s="140" t="s">
        <v>152</v>
      </c>
      <c r="C50" s="138"/>
      <c r="D50" s="138"/>
      <c r="E50" s="105"/>
      <c r="F50" s="106">
        <v>64308</v>
      </c>
      <c r="G50" s="107"/>
      <c r="H50" s="107"/>
      <c r="I50" s="107"/>
      <c r="J50" s="108"/>
    </row>
    <row r="51" spans="2:10" ht="36" customHeight="1" outlineLevel="1" x14ac:dyDescent="0.25">
      <c r="B51" s="140" t="s">
        <v>153</v>
      </c>
      <c r="C51" s="138"/>
      <c r="D51" s="138"/>
      <c r="E51" s="105"/>
      <c r="F51" s="106">
        <v>69900</v>
      </c>
      <c r="G51" s="107"/>
      <c r="H51" s="107"/>
      <c r="I51" s="107"/>
      <c r="J51" s="108"/>
    </row>
    <row r="52" spans="2:10" ht="36" customHeight="1" outlineLevel="1" x14ac:dyDescent="0.25">
      <c r="B52" s="140" t="s">
        <v>154</v>
      </c>
      <c r="C52" s="138"/>
      <c r="D52" s="138"/>
      <c r="E52" s="105"/>
      <c r="F52" s="106">
        <v>75492</v>
      </c>
      <c r="G52" s="107"/>
      <c r="H52" s="107"/>
      <c r="I52" s="107"/>
      <c r="J52" s="108"/>
    </row>
    <row r="53" spans="2:10" ht="36" customHeight="1" outlineLevel="1" x14ac:dyDescent="0.25">
      <c r="B53" s="140" t="s">
        <v>155</v>
      </c>
      <c r="C53" s="138"/>
      <c r="D53" s="138"/>
      <c r="E53" s="105"/>
      <c r="F53" s="106">
        <v>81084</v>
      </c>
      <c r="G53" s="107"/>
      <c r="H53" s="107"/>
      <c r="I53" s="107"/>
      <c r="J53" s="108"/>
    </row>
    <row r="54" spans="2:10" ht="36" customHeight="1" outlineLevel="1" x14ac:dyDescent="0.25">
      <c r="B54" s="140" t="s">
        <v>156</v>
      </c>
      <c r="C54" s="138"/>
      <c r="D54" s="138"/>
      <c r="E54" s="105"/>
      <c r="F54" s="106">
        <v>86676</v>
      </c>
      <c r="G54" s="107"/>
      <c r="H54" s="107"/>
      <c r="I54" s="107"/>
      <c r="J54" s="108"/>
    </row>
    <row r="55" spans="2:10" ht="36" customHeight="1" outlineLevel="1" x14ac:dyDescent="0.25">
      <c r="B55" s="140" t="s">
        <v>157</v>
      </c>
      <c r="C55" s="138"/>
      <c r="D55" s="138"/>
      <c r="E55" s="105"/>
      <c r="F55" s="106">
        <v>92268</v>
      </c>
      <c r="G55" s="107"/>
      <c r="H55" s="107"/>
      <c r="I55" s="107"/>
      <c r="J55" s="108"/>
    </row>
    <row r="56" spans="2:10" ht="36" customHeight="1" outlineLevel="1" x14ac:dyDescent="0.25">
      <c r="B56" s="140" t="s">
        <v>158</v>
      </c>
      <c r="C56" s="138"/>
      <c r="D56" s="138"/>
      <c r="E56" s="105"/>
      <c r="F56" s="106">
        <v>97860</v>
      </c>
      <c r="G56" s="107"/>
      <c r="H56" s="107"/>
      <c r="I56" s="107"/>
      <c r="J56" s="108"/>
    </row>
    <row r="57" spans="2:10" ht="36" customHeight="1" outlineLevel="1" x14ac:dyDescent="0.25">
      <c r="B57" s="140" t="s">
        <v>159</v>
      </c>
      <c r="C57" s="138"/>
      <c r="D57" s="138"/>
      <c r="E57" s="105"/>
      <c r="F57" s="106">
        <v>103452</v>
      </c>
      <c r="G57" s="107"/>
      <c r="H57" s="107"/>
      <c r="I57" s="107"/>
      <c r="J57" s="108"/>
    </row>
    <row r="58" spans="2:10" ht="36" customHeight="1" outlineLevel="1" x14ac:dyDescent="0.25">
      <c r="B58" s="140" t="s">
        <v>160</v>
      </c>
      <c r="C58" s="138"/>
      <c r="D58" s="138"/>
      <c r="E58" s="105"/>
      <c r="F58" s="106">
        <v>109044</v>
      </c>
      <c r="G58" s="107"/>
      <c r="H58" s="107"/>
      <c r="I58" s="107"/>
      <c r="J58" s="108"/>
    </row>
    <row r="59" spans="2:10" ht="36" customHeight="1" outlineLevel="1" x14ac:dyDescent="0.25">
      <c r="B59" s="140" t="s">
        <v>161</v>
      </c>
      <c r="C59" s="138"/>
      <c r="D59" s="138"/>
      <c r="E59" s="105"/>
      <c r="F59" s="106">
        <v>114636</v>
      </c>
      <c r="G59" s="107"/>
      <c r="H59" s="107"/>
      <c r="I59" s="107"/>
      <c r="J59" s="108"/>
    </row>
    <row r="60" spans="2:10" ht="36" customHeight="1" outlineLevel="1" thickBot="1" x14ac:dyDescent="0.3">
      <c r="B60" s="140" t="s">
        <v>162</v>
      </c>
      <c r="C60" s="138"/>
      <c r="D60" s="138"/>
      <c r="E60" s="105"/>
      <c r="F60" s="106">
        <v>120228</v>
      </c>
      <c r="G60" s="107"/>
      <c r="H60" s="107"/>
      <c r="I60" s="107"/>
      <c r="J60" s="108"/>
    </row>
    <row r="61" spans="2:10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1368 до 26640</v>
      </c>
      <c r="G61" s="153"/>
      <c r="H61" s="153"/>
      <c r="I61" s="153"/>
      <c r="J61" s="154"/>
    </row>
    <row r="62" spans="2:10" ht="36" customHeight="1" x14ac:dyDescent="0.25">
      <c r="B62" s="103" t="s">
        <v>164</v>
      </c>
      <c r="C62" s="104"/>
      <c r="D62" s="104"/>
      <c r="E62" s="105"/>
      <c r="F62" s="106">
        <v>3192</v>
      </c>
      <c r="G62" s="107"/>
      <c r="H62" s="107"/>
      <c r="I62" s="107"/>
      <c r="J62" s="108"/>
    </row>
    <row r="63" spans="2:10" ht="36" customHeight="1" x14ac:dyDescent="0.25">
      <c r="B63" s="103" t="s">
        <v>165</v>
      </c>
      <c r="C63" s="104"/>
      <c r="D63" s="104"/>
      <c r="E63" s="105"/>
      <c r="F63" s="106">
        <v>12240</v>
      </c>
      <c r="G63" s="107"/>
      <c r="H63" s="107"/>
      <c r="I63" s="107"/>
      <c r="J63" s="108"/>
    </row>
    <row r="64" spans="2:10" ht="36" customHeight="1" x14ac:dyDescent="0.25">
      <c r="B64" s="103" t="s">
        <v>237</v>
      </c>
      <c r="C64" s="104"/>
      <c r="D64" s="104"/>
      <c r="E64" s="105"/>
      <c r="F64" s="106">
        <v>1680</v>
      </c>
      <c r="G64" s="107"/>
      <c r="H64" s="107"/>
      <c r="I64" s="107"/>
      <c r="J64" s="108"/>
    </row>
    <row r="65" spans="1:10" ht="36" customHeight="1" x14ac:dyDescent="0.25">
      <c r="B65" s="118" t="s">
        <v>167</v>
      </c>
      <c r="C65" s="119"/>
      <c r="D65" s="119"/>
      <c r="E65" s="120"/>
      <c r="F65" s="121">
        <v>26640</v>
      </c>
      <c r="G65" s="122"/>
      <c r="H65" s="122"/>
      <c r="I65" s="122"/>
      <c r="J65" s="123"/>
    </row>
    <row r="66" spans="1:10" ht="36" customHeight="1" x14ac:dyDescent="0.25">
      <c r="B66" s="103" t="s">
        <v>168</v>
      </c>
      <c r="C66" s="104"/>
      <c r="D66" s="104"/>
      <c r="E66" s="105"/>
      <c r="F66" s="106">
        <v>5280</v>
      </c>
      <c r="G66" s="107"/>
      <c r="H66" s="107"/>
      <c r="I66" s="107"/>
      <c r="J66" s="108"/>
    </row>
    <row r="67" spans="1:10" ht="36" customHeight="1" x14ac:dyDescent="0.25">
      <c r="B67" s="103" t="s">
        <v>169</v>
      </c>
      <c r="C67" s="104"/>
      <c r="D67" s="104"/>
      <c r="E67" s="105"/>
      <c r="F67" s="106">
        <v>16080</v>
      </c>
      <c r="G67" s="107"/>
      <c r="H67" s="107"/>
      <c r="I67" s="107"/>
      <c r="J67" s="108"/>
    </row>
    <row r="68" spans="1:10" ht="36" customHeight="1" x14ac:dyDescent="0.25">
      <c r="B68" s="103" t="s">
        <v>170</v>
      </c>
      <c r="C68" s="104"/>
      <c r="D68" s="104"/>
      <c r="E68" s="105"/>
      <c r="F68" s="106">
        <v>1368</v>
      </c>
      <c r="G68" s="107"/>
      <c r="H68" s="107"/>
      <c r="I68" s="107"/>
      <c r="J68" s="108"/>
    </row>
    <row r="69" spans="1:10" ht="36" customHeight="1" x14ac:dyDescent="0.25">
      <c r="B69" s="103" t="s">
        <v>171</v>
      </c>
      <c r="C69" s="104"/>
      <c r="D69" s="104"/>
      <c r="E69" s="105"/>
      <c r="F69" s="106">
        <v>1368</v>
      </c>
      <c r="G69" s="107"/>
      <c r="H69" s="107"/>
      <c r="I69" s="107"/>
      <c r="J69" s="108"/>
    </row>
    <row r="70" spans="1:10" ht="36" customHeight="1" x14ac:dyDescent="0.25">
      <c r="B70" s="103" t="s">
        <v>172</v>
      </c>
      <c r="C70" s="104"/>
      <c r="D70" s="104"/>
      <c r="E70" s="105"/>
      <c r="F70" s="106">
        <v>2736</v>
      </c>
      <c r="G70" s="107"/>
      <c r="H70" s="107"/>
      <c r="I70" s="107"/>
      <c r="J70" s="108"/>
    </row>
    <row r="71" spans="1:10" ht="36" customHeight="1" x14ac:dyDescent="0.25">
      <c r="B71" s="103" t="s">
        <v>173</v>
      </c>
      <c r="C71" s="104"/>
      <c r="D71" s="104"/>
      <c r="E71" s="105"/>
      <c r="F71" s="106">
        <v>4104</v>
      </c>
      <c r="G71" s="107"/>
      <c r="H71" s="107"/>
      <c r="I71" s="107"/>
      <c r="J71" s="108"/>
    </row>
    <row r="72" spans="1:10" ht="36" customHeight="1" thickBot="1" x14ac:dyDescent="0.3">
      <c r="B72" s="103" t="s">
        <v>174</v>
      </c>
      <c r="C72" s="104"/>
      <c r="D72" s="104"/>
      <c r="E72" s="105"/>
      <c r="F72" s="106">
        <v>18720</v>
      </c>
      <c r="G72" s="107"/>
      <c r="H72" s="107"/>
      <c r="I72" s="107"/>
      <c r="J72" s="108"/>
    </row>
    <row r="73" spans="1:10" ht="54" customHeight="1" thickBot="1" x14ac:dyDescent="0.3"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2160 до 34800</v>
      </c>
      <c r="G73" s="278"/>
      <c r="H73" s="278"/>
      <c r="I73" s="278"/>
      <c r="J73" s="279"/>
    </row>
    <row r="74" spans="1:10" ht="24" thickBot="1" x14ac:dyDescent="0.3"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B75" s="103" t="s">
        <v>176</v>
      </c>
      <c r="C75" s="104"/>
      <c r="D75" s="104"/>
      <c r="E75" s="105"/>
      <c r="F75" s="106">
        <v>17280</v>
      </c>
      <c r="G75" s="107"/>
      <c r="H75" s="107"/>
      <c r="I75" s="107"/>
      <c r="J75" s="108"/>
    </row>
    <row r="76" spans="1:10" ht="36" customHeight="1" x14ac:dyDescent="0.25">
      <c r="B76" s="132" t="s">
        <v>177</v>
      </c>
      <c r="C76" s="133"/>
      <c r="D76" s="133"/>
      <c r="E76" s="134"/>
      <c r="F76" s="135">
        <v>1728</v>
      </c>
      <c r="G76" s="136"/>
      <c r="H76" s="136"/>
      <c r="I76" s="136"/>
      <c r="J76" s="137"/>
    </row>
    <row r="77" spans="1:10" ht="36" customHeight="1" thickBot="1" x14ac:dyDescent="0.3">
      <c r="B77" s="132" t="s">
        <v>178</v>
      </c>
      <c r="C77" s="133"/>
      <c r="D77" s="133"/>
      <c r="E77" s="134"/>
      <c r="F77" s="135">
        <v>4320</v>
      </c>
      <c r="G77" s="136"/>
      <c r="H77" s="136"/>
      <c r="I77" s="136"/>
      <c r="J77" s="137"/>
    </row>
    <row r="78" spans="1:10" ht="24" thickBot="1" x14ac:dyDescent="0.3">
      <c r="B78" s="97"/>
      <c r="C78" s="98"/>
      <c r="D78" s="98"/>
      <c r="E78" s="99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118" t="s">
        <v>179</v>
      </c>
      <c r="C79" s="119"/>
      <c r="D79" s="119"/>
      <c r="E79" s="120"/>
      <c r="F79" s="121">
        <v>13392</v>
      </c>
      <c r="G79" s="122"/>
      <c r="H79" s="122"/>
      <c r="I79" s="122"/>
      <c r="J79" s="123"/>
    </row>
    <row r="80" spans="1:10" ht="36" customHeight="1" x14ac:dyDescent="0.25">
      <c r="A80" s="7" t="s">
        <v>111</v>
      </c>
      <c r="B80" s="140" t="s">
        <v>180</v>
      </c>
      <c r="C80" s="141"/>
      <c r="D80" s="141"/>
      <c r="E80" s="142"/>
      <c r="F80" s="106">
        <v>10800</v>
      </c>
      <c r="G80" s="107"/>
      <c r="H80" s="107"/>
      <c r="I80" s="107"/>
      <c r="J80" s="108"/>
    </row>
    <row r="81" spans="1:10" ht="36" customHeight="1" x14ac:dyDescent="0.25">
      <c r="A81" s="7" t="s">
        <v>111</v>
      </c>
      <c r="B81" s="103" t="s">
        <v>181</v>
      </c>
      <c r="C81" s="104"/>
      <c r="D81" s="104"/>
      <c r="E81" s="105"/>
      <c r="F81" s="106">
        <v>9072</v>
      </c>
      <c r="G81" s="107"/>
      <c r="H81" s="107"/>
      <c r="I81" s="107"/>
      <c r="J81" s="108"/>
    </row>
    <row r="82" spans="1:10" ht="36" customHeight="1" x14ac:dyDescent="0.25">
      <c r="A82" s="7" t="s">
        <v>111</v>
      </c>
      <c r="B82" s="103" t="s">
        <v>182</v>
      </c>
      <c r="C82" s="104"/>
      <c r="D82" s="104"/>
      <c r="E82" s="105"/>
      <c r="F82" s="106">
        <v>12960</v>
      </c>
      <c r="G82" s="107"/>
      <c r="H82" s="107"/>
      <c r="I82" s="107"/>
      <c r="J82" s="108"/>
    </row>
    <row r="83" spans="1:10" ht="36" customHeight="1" x14ac:dyDescent="0.25">
      <c r="A83" s="7" t="s">
        <v>111</v>
      </c>
      <c r="B83" s="103" t="s">
        <v>183</v>
      </c>
      <c r="C83" s="104"/>
      <c r="D83" s="104"/>
      <c r="E83" s="105"/>
      <c r="F83" s="106">
        <v>15552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184</v>
      </c>
      <c r="C84" s="104"/>
      <c r="D84" s="104"/>
      <c r="E84" s="105"/>
      <c r="F84" s="106">
        <v>4536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185</v>
      </c>
      <c r="C85" s="104"/>
      <c r="D85" s="104"/>
      <c r="E85" s="105"/>
      <c r="F85" s="106">
        <v>3888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186</v>
      </c>
      <c r="C86" s="104"/>
      <c r="D86" s="104"/>
      <c r="E86" s="105"/>
      <c r="F86" s="106">
        <v>7200</v>
      </c>
      <c r="G86" s="107"/>
      <c r="H86" s="107"/>
      <c r="I86" s="107"/>
      <c r="J86" s="108"/>
    </row>
    <row r="87" spans="1:10" ht="36" customHeight="1" x14ac:dyDescent="0.25">
      <c r="B87" s="103" t="s">
        <v>187</v>
      </c>
      <c r="C87" s="104"/>
      <c r="D87" s="104"/>
      <c r="E87" s="105"/>
      <c r="F87" s="106">
        <v>9384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18" t="s">
        <v>188</v>
      </c>
      <c r="C88" s="119"/>
      <c r="D88" s="119"/>
      <c r="E88" s="120"/>
      <c r="F88" s="106">
        <v>2160</v>
      </c>
      <c r="G88" s="107"/>
      <c r="H88" s="107"/>
      <c r="I88" s="107"/>
      <c r="J88" s="108"/>
    </row>
    <row r="89" spans="1:10" ht="36" customHeight="1" x14ac:dyDescent="0.25">
      <c r="B89" s="140" t="s">
        <v>189</v>
      </c>
      <c r="C89" s="141"/>
      <c r="D89" s="141"/>
      <c r="E89" s="142"/>
      <c r="F89" s="106">
        <v>7680</v>
      </c>
      <c r="G89" s="107"/>
      <c r="H89" s="107"/>
      <c r="I89" s="107"/>
      <c r="J89" s="108"/>
    </row>
    <row r="90" spans="1:10" ht="36" customHeight="1" x14ac:dyDescent="0.25">
      <c r="B90" s="140" t="s">
        <v>190</v>
      </c>
      <c r="C90" s="141"/>
      <c r="D90" s="141"/>
      <c r="E90" s="142"/>
      <c r="F90" s="106">
        <v>6240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40" t="s">
        <v>191</v>
      </c>
      <c r="C91" s="141"/>
      <c r="D91" s="141"/>
      <c r="E91" s="142"/>
      <c r="F91" s="106">
        <v>34800</v>
      </c>
      <c r="G91" s="107"/>
      <c r="H91" s="107"/>
      <c r="I91" s="107"/>
      <c r="J91" s="108"/>
    </row>
    <row r="92" spans="1:10" ht="36" customHeight="1" x14ac:dyDescent="0.25">
      <c r="A92" s="7" t="s">
        <v>111</v>
      </c>
      <c r="B92" s="103" t="s">
        <v>192</v>
      </c>
      <c r="C92" s="104"/>
      <c r="D92" s="104"/>
      <c r="E92" s="105"/>
      <c r="F92" s="106">
        <v>8160</v>
      </c>
      <c r="G92" s="107"/>
      <c r="H92" s="107"/>
      <c r="I92" s="107"/>
      <c r="J92" s="108"/>
    </row>
    <row r="93" spans="1:10" ht="36" customHeight="1" x14ac:dyDescent="0.25">
      <c r="B93" s="103" t="s">
        <v>193</v>
      </c>
      <c r="C93" s="104"/>
      <c r="D93" s="104"/>
      <c r="E93" s="105"/>
      <c r="F93" s="106">
        <v>3192</v>
      </c>
      <c r="G93" s="107"/>
      <c r="H93" s="107"/>
      <c r="I93" s="107"/>
      <c r="J93" s="108"/>
    </row>
    <row r="94" spans="1:10" ht="36" customHeight="1" x14ac:dyDescent="0.25">
      <c r="B94" s="103" t="s">
        <v>194</v>
      </c>
      <c r="C94" s="104"/>
      <c r="D94" s="104"/>
      <c r="E94" s="105"/>
      <c r="F94" s="106">
        <v>40200</v>
      </c>
      <c r="G94" s="107"/>
      <c r="H94" s="107"/>
      <c r="I94" s="107"/>
      <c r="J94" s="108"/>
    </row>
    <row r="95" spans="1:10" ht="36" customHeight="1" x14ac:dyDescent="0.25">
      <c r="B95" s="103" t="s">
        <v>195</v>
      </c>
      <c r="C95" s="104"/>
      <c r="D95" s="104"/>
      <c r="E95" s="138"/>
      <c r="F95" s="106">
        <v>22020</v>
      </c>
      <c r="G95" s="107"/>
      <c r="H95" s="107"/>
      <c r="I95" s="107"/>
      <c r="J95" s="108"/>
    </row>
    <row r="96" spans="1:10" ht="36" customHeight="1" x14ac:dyDescent="0.25">
      <c r="A96" s="7" t="s">
        <v>113</v>
      </c>
      <c r="B96" s="103" t="s">
        <v>196</v>
      </c>
      <c r="C96" s="104"/>
      <c r="D96" s="104"/>
      <c r="E96" s="105"/>
      <c r="F96" s="106">
        <v>19200</v>
      </c>
      <c r="G96" s="107"/>
      <c r="H96" s="107"/>
      <c r="I96" s="107"/>
      <c r="J96" s="108"/>
    </row>
    <row r="97" spans="1:10" ht="36" customHeight="1" x14ac:dyDescent="0.25">
      <c r="A97" s="7" t="s">
        <v>113</v>
      </c>
      <c r="B97" s="103" t="s">
        <v>197</v>
      </c>
      <c r="C97" s="104"/>
      <c r="D97" s="104"/>
      <c r="E97" s="105"/>
      <c r="F97" s="106">
        <v>15360</v>
      </c>
      <c r="G97" s="107"/>
      <c r="H97" s="107"/>
      <c r="I97" s="107"/>
      <c r="J97" s="108"/>
    </row>
    <row r="98" spans="1:10" ht="36" customHeight="1" x14ac:dyDescent="0.25">
      <c r="A98" s="7" t="s">
        <v>113</v>
      </c>
      <c r="B98" s="103" t="s">
        <v>198</v>
      </c>
      <c r="C98" s="104"/>
      <c r="D98" s="104"/>
      <c r="E98" s="105"/>
      <c r="F98" s="106">
        <v>12960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199</v>
      </c>
      <c r="C99" s="104"/>
      <c r="D99" s="104"/>
      <c r="E99" s="105"/>
      <c r="F99" s="106">
        <v>18240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32" t="s">
        <v>200</v>
      </c>
      <c r="C100" s="133"/>
      <c r="D100" s="133"/>
      <c r="E100" s="134"/>
      <c r="F100" s="135">
        <v>21888</v>
      </c>
      <c r="G100" s="136"/>
      <c r="H100" s="136"/>
      <c r="I100" s="136"/>
      <c r="J100" s="137"/>
    </row>
    <row r="101" spans="1:10" ht="36" customHeight="1" x14ac:dyDescent="0.25">
      <c r="A101" s="7" t="s">
        <v>113</v>
      </c>
      <c r="B101" s="103" t="s">
        <v>201</v>
      </c>
      <c r="C101" s="104"/>
      <c r="D101" s="104"/>
      <c r="E101" s="105"/>
      <c r="F101" s="106">
        <v>6720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202</v>
      </c>
      <c r="C102" s="104"/>
      <c r="D102" s="104"/>
      <c r="E102" s="105"/>
      <c r="F102" s="106">
        <v>5760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03" t="s">
        <v>203</v>
      </c>
      <c r="C103" s="104"/>
      <c r="D103" s="104"/>
      <c r="E103" s="105"/>
      <c r="F103" s="106">
        <v>10080</v>
      </c>
      <c r="G103" s="107"/>
      <c r="H103" s="107"/>
      <c r="I103" s="107"/>
      <c r="J103" s="108"/>
    </row>
    <row r="104" spans="1:10" ht="36" customHeight="1" x14ac:dyDescent="0.25">
      <c r="A104" s="7" t="s">
        <v>113</v>
      </c>
      <c r="B104" s="103" t="s">
        <v>204</v>
      </c>
      <c r="C104" s="104"/>
      <c r="D104" s="104"/>
      <c r="E104" s="105"/>
      <c r="F104" s="106">
        <v>3360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205</v>
      </c>
      <c r="C105" s="104"/>
      <c r="D105" s="104"/>
      <c r="E105" s="105"/>
      <c r="F105" s="106">
        <v>48960</v>
      </c>
      <c r="G105" s="107"/>
      <c r="H105" s="107"/>
      <c r="I105" s="107"/>
      <c r="J105" s="108"/>
    </row>
    <row r="106" spans="1:10" ht="36" customHeight="1" thickBot="1" x14ac:dyDescent="0.3">
      <c r="A106" s="7" t="s">
        <v>113</v>
      </c>
      <c r="B106" s="103" t="s">
        <v>206</v>
      </c>
      <c r="C106" s="104"/>
      <c r="D106" s="104"/>
      <c r="E106" s="105"/>
      <c r="F106" s="106">
        <v>11520</v>
      </c>
      <c r="G106" s="107"/>
      <c r="H106" s="107"/>
      <c r="I106" s="107"/>
      <c r="J106" s="108"/>
    </row>
    <row r="107" spans="1:10" ht="36" customHeight="1" thickBot="1" x14ac:dyDescent="0.3"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103" t="s">
        <v>213</v>
      </c>
      <c r="C113" s="104"/>
      <c r="D113" s="104"/>
      <c r="E113" s="105"/>
      <c r="F113" s="41">
        <f>H113*1.2</f>
        <v>13248</v>
      </c>
      <c r="G113" s="42">
        <f>H113*1.1</f>
        <v>12144.000000000002</v>
      </c>
      <c r="H113" s="42">
        <v>11040</v>
      </c>
      <c r="I113" s="42">
        <f>H113*0.75</f>
        <v>8280</v>
      </c>
      <c r="J113" s="43">
        <f>H113*0.5</f>
        <v>5520</v>
      </c>
    </row>
    <row r="114" spans="1:10" ht="36" customHeight="1" x14ac:dyDescent="0.25">
      <c r="A114" s="7" t="s">
        <v>111</v>
      </c>
      <c r="B114" s="103" t="s">
        <v>214</v>
      </c>
      <c r="C114" s="104"/>
      <c r="D114" s="104"/>
      <c r="E114" s="105"/>
      <c r="F114" s="106">
        <v>10800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103" t="s">
        <v>215</v>
      </c>
      <c r="C115" s="104"/>
      <c r="D115" s="104"/>
      <c r="E115" s="105"/>
      <c r="F115" s="106">
        <v>5400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103" t="s">
        <v>216</v>
      </c>
      <c r="C116" s="104"/>
      <c r="D116" s="104"/>
      <c r="E116" s="105"/>
      <c r="F116" s="41">
        <f>H116*1.2</f>
        <v>19008</v>
      </c>
      <c r="G116" s="42">
        <f>H116*1.1</f>
        <v>17424</v>
      </c>
      <c r="H116" s="42">
        <v>15840</v>
      </c>
      <c r="I116" s="42">
        <f>H116*0.75</f>
        <v>11880</v>
      </c>
      <c r="J116" s="43">
        <f>H116*0.5</f>
        <v>7920</v>
      </c>
    </row>
    <row r="117" spans="1:10" ht="36" customHeight="1" x14ac:dyDescent="0.25">
      <c r="A117" s="7" t="s">
        <v>113</v>
      </c>
      <c r="B117" s="103" t="s">
        <v>217</v>
      </c>
      <c r="C117" s="104"/>
      <c r="D117" s="104"/>
      <c r="E117" s="105"/>
      <c r="F117" s="106">
        <v>15360</v>
      </c>
      <c r="G117" s="107"/>
      <c r="H117" s="107"/>
      <c r="I117" s="107"/>
      <c r="J117" s="108"/>
    </row>
    <row r="118" spans="1:10" ht="36" customHeight="1" x14ac:dyDescent="0.25">
      <c r="A118" s="7" t="s">
        <v>113</v>
      </c>
      <c r="B118" s="103" t="s">
        <v>218</v>
      </c>
      <c r="C118" s="104"/>
      <c r="D118" s="104"/>
      <c r="E118" s="105"/>
      <c r="F118" s="106">
        <v>7680</v>
      </c>
      <c r="G118" s="107"/>
      <c r="H118" s="107"/>
      <c r="I118" s="107"/>
      <c r="J118" s="108"/>
    </row>
    <row r="119" spans="1:10" ht="36" customHeight="1" thickBot="1" x14ac:dyDescent="0.3">
      <c r="B119" s="103" t="s">
        <v>219</v>
      </c>
      <c r="C119" s="104"/>
      <c r="D119" s="104"/>
      <c r="E119" s="138"/>
      <c r="F119" s="26">
        <f>H119*1.2</f>
        <v>17179.2</v>
      </c>
      <c r="G119" s="26">
        <f>H119*1.1</f>
        <v>15747.6</v>
      </c>
      <c r="H119" s="26">
        <v>14316</v>
      </c>
      <c r="I119" s="26">
        <f>H119*0.75</f>
        <v>10737</v>
      </c>
      <c r="J119" s="26">
        <f>H119*0.5</f>
        <v>7158</v>
      </c>
    </row>
    <row r="120" spans="1:10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6"/>
      <c r="J120" s="117"/>
    </row>
    <row r="121" spans="1:10" ht="36" customHeight="1" x14ac:dyDescent="0.25">
      <c r="B121" s="118" t="s">
        <v>221</v>
      </c>
      <c r="C121" s="119"/>
      <c r="D121" s="119"/>
      <c r="E121" s="120"/>
      <c r="F121" s="121">
        <v>17136</v>
      </c>
      <c r="G121" s="122"/>
      <c r="H121" s="122"/>
      <c r="I121" s="122"/>
      <c r="J121" s="123"/>
    </row>
    <row r="122" spans="1:10" ht="36" customHeight="1" x14ac:dyDescent="0.25">
      <c r="B122" s="103" t="s">
        <v>222</v>
      </c>
      <c r="C122" s="104"/>
      <c r="D122" s="104"/>
      <c r="E122" s="105"/>
      <c r="F122" s="106">
        <v>34272</v>
      </c>
      <c r="G122" s="107"/>
      <c r="H122" s="107"/>
      <c r="I122" s="107"/>
      <c r="J122" s="108"/>
    </row>
    <row r="123" spans="1:10" ht="36" customHeight="1" x14ac:dyDescent="0.25">
      <c r="B123" s="103" t="s">
        <v>223</v>
      </c>
      <c r="C123" s="104"/>
      <c r="D123" s="104"/>
      <c r="E123" s="105"/>
      <c r="F123" s="106">
        <v>42840</v>
      </c>
      <c r="G123" s="107"/>
      <c r="H123" s="107"/>
      <c r="I123" s="107"/>
      <c r="J123" s="108"/>
    </row>
    <row r="124" spans="1:10" ht="36" customHeight="1" x14ac:dyDescent="0.25">
      <c r="B124" s="103" t="s">
        <v>224</v>
      </c>
      <c r="C124" s="104"/>
      <c r="D124" s="104"/>
      <c r="E124" s="105"/>
      <c r="F124" s="106">
        <v>552</v>
      </c>
      <c r="G124" s="107"/>
      <c r="H124" s="107"/>
      <c r="I124" s="107"/>
      <c r="J124" s="108"/>
    </row>
    <row r="125" spans="1:10" ht="36" customHeight="1" x14ac:dyDescent="0.25">
      <c r="B125" s="103" t="s">
        <v>225</v>
      </c>
      <c r="C125" s="104"/>
      <c r="D125" s="104"/>
      <c r="E125" s="105"/>
      <c r="F125" s="106">
        <v>25704</v>
      </c>
      <c r="G125" s="107"/>
      <c r="H125" s="107"/>
      <c r="I125" s="107"/>
      <c r="J125" s="108"/>
    </row>
    <row r="126" spans="1:10" ht="36" customHeight="1" x14ac:dyDescent="0.25">
      <c r="B126" s="103" t="s">
        <v>226</v>
      </c>
      <c r="C126" s="104"/>
      <c r="D126" s="104"/>
      <c r="E126" s="105"/>
      <c r="F126" s="106">
        <v>51408</v>
      </c>
      <c r="G126" s="107"/>
      <c r="H126" s="107"/>
      <c r="I126" s="107"/>
      <c r="J126" s="108"/>
    </row>
    <row r="127" spans="1:10" ht="36" customHeight="1" x14ac:dyDescent="0.25">
      <c r="B127" s="103" t="s">
        <v>227</v>
      </c>
      <c r="C127" s="104"/>
      <c r="D127" s="104"/>
      <c r="E127" s="105"/>
      <c r="F127" s="106">
        <v>64176</v>
      </c>
      <c r="G127" s="107"/>
      <c r="H127" s="107"/>
      <c r="I127" s="107"/>
      <c r="J127" s="108"/>
    </row>
    <row r="128" spans="1:10" ht="36" customHeight="1" thickBot="1" x14ac:dyDescent="0.3">
      <c r="B128" s="109" t="s">
        <v>228</v>
      </c>
      <c r="C128" s="110"/>
      <c r="D128" s="110"/>
      <c r="E128" s="111"/>
      <c r="F128" s="94">
        <v>948</v>
      </c>
      <c r="G128" s="95"/>
      <c r="H128" s="95"/>
      <c r="I128" s="95"/>
      <c r="J128" s="96"/>
    </row>
    <row r="129" spans="1:10" ht="36" customHeight="1" x14ac:dyDescent="0.25"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B130" s="314" t="s">
        <v>229</v>
      </c>
      <c r="C130" s="315"/>
      <c r="D130" s="315"/>
      <c r="E130" s="316"/>
      <c r="F130" s="317">
        <v>90</v>
      </c>
      <c r="G130" s="318"/>
      <c r="H130" s="318"/>
      <c r="I130" s="318"/>
      <c r="J130" s="319"/>
    </row>
    <row r="131" spans="1:10" ht="24" thickBot="1" x14ac:dyDescent="0.3">
      <c r="B131" s="97"/>
      <c r="C131" s="98"/>
      <c r="D131" s="98"/>
      <c r="E131" s="99"/>
      <c r="F131" s="100"/>
      <c r="G131" s="101"/>
      <c r="H131" s="101"/>
      <c r="I131" s="101"/>
      <c r="J131" s="102"/>
    </row>
    <row r="132" spans="1:10" ht="18" customHeight="1" x14ac:dyDescent="0.25"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67.5" customHeight="1" x14ac:dyDescent="0.25"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0.5" customHeight="1" x14ac:dyDescent="0.25"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7" customHeight="1" x14ac:dyDescent="0.25">
      <c r="A135" s="7" t="s">
        <v>113</v>
      </c>
      <c r="B135" s="86" t="s">
        <v>232</v>
      </c>
      <c r="C135" s="86"/>
      <c r="D135" s="86"/>
      <c r="E135" s="86"/>
      <c r="F135" s="86"/>
      <c r="G135" s="86"/>
      <c r="H135" s="86"/>
      <c r="I135" s="86"/>
      <c r="J135" s="86"/>
    </row>
    <row r="136" spans="1:10" ht="40.5" customHeight="1" x14ac:dyDescent="0.25"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18" customHeight="1" x14ac:dyDescent="0.25"/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28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89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25920</v>
      </c>
      <c r="G8" s="16">
        <f>H8*1.1</f>
        <v>23760.000000000004</v>
      </c>
      <c r="H8" s="16">
        <v>21600</v>
      </c>
      <c r="I8" s="16">
        <f>H8*0.75</f>
        <v>16200</v>
      </c>
      <c r="J8" s="16">
        <f>H8*0.5</f>
        <v>10800</v>
      </c>
    </row>
    <row r="9" spans="1:10" ht="36" customHeight="1" thickBot="1" x14ac:dyDescent="0.3">
      <c r="A9" s="7" t="s">
        <v>113</v>
      </c>
      <c r="B9" s="171" t="s">
        <v>114</v>
      </c>
      <c r="C9" s="172"/>
      <c r="D9" s="172"/>
      <c r="E9" s="120"/>
      <c r="F9" s="18">
        <f>H9*1.2</f>
        <v>36288</v>
      </c>
      <c r="G9" s="18">
        <f>H9*1.1</f>
        <v>33264</v>
      </c>
      <c r="H9" s="18">
        <v>30240</v>
      </c>
      <c r="I9" s="18">
        <f>H9*0.75</f>
        <v>22680</v>
      </c>
      <c r="J9" s="18">
        <f>H9*0.5</f>
        <v>15120</v>
      </c>
    </row>
    <row r="10" spans="1:10" ht="24" customHeight="1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69"/>
      <c r="F11" s="219">
        <v>6480</v>
      </c>
      <c r="G11" s="220"/>
      <c r="H11" s="220"/>
      <c r="I11" s="220"/>
      <c r="J11" s="221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5"/>
      <c r="F12" s="94">
        <v>9360</v>
      </c>
      <c r="G12" s="95"/>
      <c r="H12" s="95"/>
      <c r="I12" s="95"/>
      <c r="J12" s="96"/>
    </row>
    <row r="13" spans="1:10" ht="24" customHeight="1" thickBot="1" x14ac:dyDescent="0.3">
      <c r="A13" s="7"/>
      <c r="B13" s="97"/>
      <c r="C13" s="98"/>
      <c r="D13" s="98"/>
      <c r="E13" s="99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720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1008</v>
      </c>
      <c r="G15" s="107"/>
      <c r="H15" s="107"/>
      <c r="I15" s="107"/>
      <c r="J15" s="108"/>
    </row>
    <row r="16" spans="1:10" ht="24" customHeight="1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4320 до 86400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4320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8640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12960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17280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21600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25920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30240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34560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38880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43200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47520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51840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56160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60480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64800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69120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73440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77760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82080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86400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8280 до 92880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8280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12240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10800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15120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19440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23760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28080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32400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36720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41040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45360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49680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54000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58320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62640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66960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71280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75600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79920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84240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88560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92880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1440 до 34200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4320</v>
      </c>
      <c r="G62" s="107"/>
      <c r="H62" s="107"/>
      <c r="I62" s="107"/>
      <c r="J62" s="108"/>
    </row>
    <row r="63" spans="1:10" ht="36" customHeight="1" x14ac:dyDescent="0.25">
      <c r="A63" s="7"/>
      <c r="B63" s="118" t="s">
        <v>165</v>
      </c>
      <c r="C63" s="119"/>
      <c r="D63" s="119"/>
      <c r="E63" s="120"/>
      <c r="F63" s="106">
        <v>5040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2160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34200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7200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20520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1440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1440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2880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4320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24120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3060 до 59760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10800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1080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2700</v>
      </c>
      <c r="G77" s="136"/>
      <c r="H77" s="136"/>
      <c r="I77" s="136"/>
      <c r="J77" s="137"/>
    </row>
    <row r="78" spans="1:10" ht="24" customHeight="1" thickBot="1" x14ac:dyDescent="0.3">
      <c r="A78" s="7"/>
      <c r="B78" s="232"/>
      <c r="C78" s="233"/>
      <c r="D78" s="233"/>
      <c r="E78" s="234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473" t="s">
        <v>179</v>
      </c>
      <c r="C79" s="474"/>
      <c r="D79" s="474"/>
      <c r="E79" s="475"/>
      <c r="F79" s="250">
        <v>9720</v>
      </c>
      <c r="G79" s="281"/>
      <c r="H79" s="281"/>
      <c r="I79" s="281"/>
      <c r="J79" s="282"/>
    </row>
    <row r="80" spans="1:10" ht="36" customHeight="1" x14ac:dyDescent="0.25">
      <c r="A80" s="7" t="s">
        <v>111</v>
      </c>
      <c r="B80" s="293" t="s">
        <v>180</v>
      </c>
      <c r="C80" s="294"/>
      <c r="D80" s="294"/>
      <c r="E80" s="295"/>
      <c r="F80" s="309">
        <v>50400</v>
      </c>
      <c r="G80" s="309"/>
      <c r="H80" s="309"/>
      <c r="I80" s="309"/>
      <c r="J80" s="310"/>
    </row>
    <row r="81" spans="1:10" ht="36" customHeight="1" x14ac:dyDescent="0.25">
      <c r="A81" s="7" t="s">
        <v>111</v>
      </c>
      <c r="B81" s="293" t="s">
        <v>181</v>
      </c>
      <c r="C81" s="294"/>
      <c r="D81" s="294"/>
      <c r="E81" s="295"/>
      <c r="F81" s="309">
        <v>10800</v>
      </c>
      <c r="G81" s="309"/>
      <c r="H81" s="309"/>
      <c r="I81" s="309"/>
      <c r="J81" s="310"/>
    </row>
    <row r="82" spans="1:10" ht="36" customHeight="1" x14ac:dyDescent="0.25">
      <c r="A82" s="7" t="s">
        <v>111</v>
      </c>
      <c r="B82" s="293" t="s">
        <v>182</v>
      </c>
      <c r="C82" s="294"/>
      <c r="D82" s="294"/>
      <c r="E82" s="295"/>
      <c r="F82" s="309">
        <v>19800</v>
      </c>
      <c r="G82" s="309"/>
      <c r="H82" s="309"/>
      <c r="I82" s="309"/>
      <c r="J82" s="310"/>
    </row>
    <row r="83" spans="1:10" ht="36" customHeight="1" x14ac:dyDescent="0.25">
      <c r="A83" s="7" t="s">
        <v>111</v>
      </c>
      <c r="B83" s="293" t="s">
        <v>183</v>
      </c>
      <c r="C83" s="294"/>
      <c r="D83" s="294"/>
      <c r="E83" s="295"/>
      <c r="F83" s="309">
        <v>23760</v>
      </c>
      <c r="G83" s="309"/>
      <c r="H83" s="309"/>
      <c r="I83" s="309"/>
      <c r="J83" s="310"/>
    </row>
    <row r="84" spans="1:10" ht="36" customHeight="1" x14ac:dyDescent="0.25">
      <c r="A84" s="7" t="s">
        <v>111</v>
      </c>
      <c r="B84" s="293" t="s">
        <v>184</v>
      </c>
      <c r="C84" s="294"/>
      <c r="D84" s="294"/>
      <c r="E84" s="295"/>
      <c r="F84" s="309">
        <v>30600</v>
      </c>
      <c r="G84" s="309"/>
      <c r="H84" s="309"/>
      <c r="I84" s="309"/>
      <c r="J84" s="310"/>
    </row>
    <row r="85" spans="1:10" ht="36" customHeight="1" x14ac:dyDescent="0.25">
      <c r="A85" s="7" t="s">
        <v>111</v>
      </c>
      <c r="B85" s="293" t="s">
        <v>185</v>
      </c>
      <c r="C85" s="294"/>
      <c r="D85" s="294"/>
      <c r="E85" s="295"/>
      <c r="F85" s="309">
        <v>54000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293" t="s">
        <v>186</v>
      </c>
      <c r="C86" s="294"/>
      <c r="D86" s="294"/>
      <c r="E86" s="295"/>
      <c r="F86" s="309">
        <v>7200</v>
      </c>
      <c r="G86" s="309"/>
      <c r="H86" s="309"/>
      <c r="I86" s="309"/>
      <c r="J86" s="310"/>
    </row>
    <row r="87" spans="1:10" ht="36" customHeight="1" x14ac:dyDescent="0.25">
      <c r="A87" s="7"/>
      <c r="B87" s="118" t="s">
        <v>187</v>
      </c>
      <c r="C87" s="119"/>
      <c r="D87" s="119"/>
      <c r="E87" s="120"/>
      <c r="F87" s="309">
        <v>59760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293" t="s">
        <v>188</v>
      </c>
      <c r="C88" s="294"/>
      <c r="D88" s="294"/>
      <c r="E88" s="295"/>
      <c r="F88" s="309">
        <v>3060</v>
      </c>
      <c r="G88" s="309"/>
      <c r="H88" s="309"/>
      <c r="I88" s="309"/>
      <c r="J88" s="310"/>
    </row>
    <row r="89" spans="1:10" ht="36" customHeight="1" x14ac:dyDescent="0.25">
      <c r="A89" s="7"/>
      <c r="B89" s="293" t="s">
        <v>189</v>
      </c>
      <c r="C89" s="294"/>
      <c r="D89" s="294"/>
      <c r="E89" s="295"/>
      <c r="F89" s="309">
        <v>10800</v>
      </c>
      <c r="G89" s="309"/>
      <c r="H89" s="309"/>
      <c r="I89" s="309"/>
      <c r="J89" s="310"/>
    </row>
    <row r="90" spans="1:10" ht="36" customHeight="1" x14ac:dyDescent="0.25">
      <c r="B90" s="293" t="s">
        <v>190</v>
      </c>
      <c r="C90" s="294"/>
      <c r="D90" s="294"/>
      <c r="E90" s="295"/>
      <c r="F90" s="309">
        <v>9360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293" t="s">
        <v>191</v>
      </c>
      <c r="C91" s="294"/>
      <c r="D91" s="294"/>
      <c r="E91" s="295"/>
      <c r="F91" s="309">
        <v>32400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293" t="s">
        <v>192</v>
      </c>
      <c r="C92" s="294"/>
      <c r="D92" s="294"/>
      <c r="E92" s="295"/>
      <c r="F92" s="309">
        <v>36000</v>
      </c>
      <c r="G92" s="309"/>
      <c r="H92" s="309"/>
      <c r="I92" s="309"/>
      <c r="J92" s="310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309">
        <v>5400</v>
      </c>
      <c r="G93" s="309"/>
      <c r="H93" s="309"/>
      <c r="I93" s="309"/>
      <c r="J93" s="310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309">
        <v>14400</v>
      </c>
      <c r="G94" s="309"/>
      <c r="H94" s="309"/>
      <c r="I94" s="309"/>
      <c r="J94" s="310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309">
        <v>18000</v>
      </c>
      <c r="G95" s="309"/>
      <c r="H95" s="309"/>
      <c r="I95" s="309"/>
      <c r="J95" s="310"/>
    </row>
    <row r="96" spans="1:10" ht="34.5" customHeight="1" x14ac:dyDescent="0.25">
      <c r="A96" s="7" t="s">
        <v>113</v>
      </c>
      <c r="B96" s="293" t="s">
        <v>196</v>
      </c>
      <c r="C96" s="294"/>
      <c r="D96" s="294"/>
      <c r="E96" s="295"/>
      <c r="F96" s="309">
        <v>13680</v>
      </c>
      <c r="G96" s="309"/>
      <c r="H96" s="309"/>
      <c r="I96" s="309"/>
      <c r="J96" s="310"/>
    </row>
    <row r="97" spans="1:10" ht="36" customHeight="1" x14ac:dyDescent="0.25">
      <c r="A97" s="7" t="s">
        <v>113</v>
      </c>
      <c r="B97" s="293" t="s">
        <v>197</v>
      </c>
      <c r="C97" s="294"/>
      <c r="D97" s="294"/>
      <c r="E97" s="295"/>
      <c r="F97" s="309">
        <v>70560</v>
      </c>
      <c r="G97" s="309"/>
      <c r="H97" s="309"/>
      <c r="I97" s="309"/>
      <c r="J97" s="310"/>
    </row>
    <row r="98" spans="1:10" ht="36" customHeight="1" x14ac:dyDescent="0.25">
      <c r="A98" s="7" t="s">
        <v>113</v>
      </c>
      <c r="B98" s="293" t="s">
        <v>198</v>
      </c>
      <c r="C98" s="294"/>
      <c r="D98" s="294"/>
      <c r="E98" s="295"/>
      <c r="F98" s="469">
        <v>15120</v>
      </c>
      <c r="G98" s="139"/>
      <c r="H98" s="139"/>
      <c r="I98" s="139"/>
      <c r="J98" s="202"/>
    </row>
    <row r="99" spans="1:10" ht="36" customHeight="1" x14ac:dyDescent="0.25">
      <c r="A99" s="7" t="s">
        <v>113</v>
      </c>
      <c r="B99" s="293" t="s">
        <v>199</v>
      </c>
      <c r="C99" s="294"/>
      <c r="D99" s="294"/>
      <c r="E99" s="295"/>
      <c r="F99" s="469">
        <v>28080</v>
      </c>
      <c r="G99" s="139"/>
      <c r="H99" s="139"/>
      <c r="I99" s="139"/>
      <c r="J99" s="202"/>
    </row>
    <row r="100" spans="1:10" ht="36" customHeight="1" x14ac:dyDescent="0.25">
      <c r="A100" s="7" t="s">
        <v>113</v>
      </c>
      <c r="B100" s="293" t="s">
        <v>200</v>
      </c>
      <c r="C100" s="294"/>
      <c r="D100" s="294"/>
      <c r="E100" s="295"/>
      <c r="F100" s="469">
        <v>33696</v>
      </c>
      <c r="G100" s="139"/>
      <c r="H100" s="139"/>
      <c r="I100" s="139"/>
      <c r="J100" s="202"/>
    </row>
    <row r="101" spans="1:10" ht="36" customHeight="1" x14ac:dyDescent="0.25">
      <c r="A101" s="7" t="s">
        <v>113</v>
      </c>
      <c r="B101" s="293" t="s">
        <v>201</v>
      </c>
      <c r="C101" s="294"/>
      <c r="D101" s="294"/>
      <c r="E101" s="295"/>
      <c r="F101" s="469">
        <v>43200</v>
      </c>
      <c r="G101" s="139"/>
      <c r="H101" s="139"/>
      <c r="I101" s="139"/>
      <c r="J101" s="202"/>
    </row>
    <row r="102" spans="1:10" ht="36" customHeight="1" x14ac:dyDescent="0.25">
      <c r="A102" s="7" t="s">
        <v>113</v>
      </c>
      <c r="B102" s="293" t="s">
        <v>202</v>
      </c>
      <c r="C102" s="294"/>
      <c r="D102" s="294"/>
      <c r="E102" s="295"/>
      <c r="F102" s="469">
        <v>75600</v>
      </c>
      <c r="G102" s="139"/>
      <c r="H102" s="139"/>
      <c r="I102" s="139"/>
      <c r="J102" s="202"/>
    </row>
    <row r="103" spans="1:10" ht="36" customHeight="1" x14ac:dyDescent="0.25">
      <c r="A103" s="7" t="s">
        <v>113</v>
      </c>
      <c r="B103" s="293" t="s">
        <v>203</v>
      </c>
      <c r="C103" s="294"/>
      <c r="D103" s="294"/>
      <c r="E103" s="295"/>
      <c r="F103" s="469">
        <v>10080</v>
      </c>
      <c r="G103" s="139"/>
      <c r="H103" s="139"/>
      <c r="I103" s="139"/>
      <c r="J103" s="202"/>
    </row>
    <row r="104" spans="1:10" ht="36" customHeight="1" x14ac:dyDescent="0.25">
      <c r="A104" s="7" t="s">
        <v>113</v>
      </c>
      <c r="B104" s="293" t="s">
        <v>204</v>
      </c>
      <c r="C104" s="294"/>
      <c r="D104" s="294"/>
      <c r="E104" s="295"/>
      <c r="F104" s="469">
        <v>4320</v>
      </c>
      <c r="G104" s="139"/>
      <c r="H104" s="139"/>
      <c r="I104" s="139"/>
      <c r="J104" s="202"/>
    </row>
    <row r="105" spans="1:10" ht="36" customHeight="1" x14ac:dyDescent="0.25">
      <c r="A105" s="7" t="s">
        <v>113</v>
      </c>
      <c r="B105" s="293" t="s">
        <v>205</v>
      </c>
      <c r="C105" s="294"/>
      <c r="D105" s="294"/>
      <c r="E105" s="295"/>
      <c r="F105" s="469">
        <v>45360</v>
      </c>
      <c r="G105" s="139"/>
      <c r="H105" s="139"/>
      <c r="I105" s="139"/>
      <c r="J105" s="202"/>
    </row>
    <row r="106" spans="1:10" ht="36" customHeight="1" thickBot="1" x14ac:dyDescent="0.3">
      <c r="A106" s="7" t="s">
        <v>113</v>
      </c>
      <c r="B106" s="470" t="s">
        <v>206</v>
      </c>
      <c r="C106" s="471"/>
      <c r="D106" s="471"/>
      <c r="E106" s="472"/>
      <c r="F106" s="212">
        <v>50400</v>
      </c>
      <c r="G106" s="95"/>
      <c r="H106" s="95"/>
      <c r="I106" s="95"/>
      <c r="J106" s="96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293" t="s">
        <v>213</v>
      </c>
      <c r="C113" s="294"/>
      <c r="D113" s="294"/>
      <c r="E113" s="295"/>
      <c r="F113" s="41">
        <f>H113*1.2</f>
        <v>17280</v>
      </c>
      <c r="G113" s="42">
        <f>H113*1.1</f>
        <v>15840.000000000002</v>
      </c>
      <c r="H113" s="42">
        <v>14400</v>
      </c>
      <c r="I113" s="42">
        <f>H113*0.75</f>
        <v>10800</v>
      </c>
      <c r="J113" s="43">
        <f>H113*0.5</f>
        <v>7200</v>
      </c>
    </row>
    <row r="114" spans="1:10" ht="36" customHeight="1" x14ac:dyDescent="0.25">
      <c r="A114" s="7" t="s">
        <v>111</v>
      </c>
      <c r="B114" s="293" t="s">
        <v>214</v>
      </c>
      <c r="C114" s="294"/>
      <c r="D114" s="294"/>
      <c r="E114" s="295"/>
      <c r="F114" s="106">
        <v>32400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293" t="s">
        <v>215</v>
      </c>
      <c r="C115" s="294"/>
      <c r="D115" s="294"/>
      <c r="E115" s="295"/>
      <c r="F115" s="106">
        <v>23400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293" t="s">
        <v>216</v>
      </c>
      <c r="C116" s="294"/>
      <c r="D116" s="294"/>
      <c r="E116" s="295"/>
      <c r="F116" s="41">
        <f>H116*1.2</f>
        <v>24192</v>
      </c>
      <c r="G116" s="42">
        <f>H116*1.1</f>
        <v>22176</v>
      </c>
      <c r="H116" s="42">
        <v>20160</v>
      </c>
      <c r="I116" s="42">
        <f>H116*0.75</f>
        <v>15120</v>
      </c>
      <c r="J116" s="43">
        <f>H116*0.5</f>
        <v>10080</v>
      </c>
    </row>
    <row r="117" spans="1:10" ht="36" customHeight="1" x14ac:dyDescent="0.25">
      <c r="A117" s="7" t="s">
        <v>113</v>
      </c>
      <c r="B117" s="293" t="s">
        <v>217</v>
      </c>
      <c r="C117" s="294"/>
      <c r="D117" s="294"/>
      <c r="E117" s="295"/>
      <c r="F117" s="469">
        <v>45360</v>
      </c>
      <c r="G117" s="139"/>
      <c r="H117" s="139"/>
      <c r="I117" s="139"/>
      <c r="J117" s="202"/>
    </row>
    <row r="118" spans="1:10" ht="36" customHeight="1" x14ac:dyDescent="0.25">
      <c r="A118" s="7" t="s">
        <v>113</v>
      </c>
      <c r="B118" s="293" t="s">
        <v>218</v>
      </c>
      <c r="C118" s="294"/>
      <c r="D118" s="294"/>
      <c r="E118" s="295"/>
      <c r="F118" s="469">
        <v>33120</v>
      </c>
      <c r="G118" s="139"/>
      <c r="H118" s="139"/>
      <c r="I118" s="139"/>
      <c r="J118" s="202"/>
    </row>
    <row r="119" spans="1:10" ht="36" customHeight="1" x14ac:dyDescent="0.25">
      <c r="A119" s="7"/>
      <c r="B119" s="103" t="s">
        <v>219</v>
      </c>
      <c r="C119" s="104"/>
      <c r="D119" s="104"/>
      <c r="E119" s="138"/>
      <c r="F119" s="26">
        <f>H119*1.2</f>
        <v>38880</v>
      </c>
      <c r="G119" s="26">
        <f>H119*1.1</f>
        <v>35640</v>
      </c>
      <c r="H119" s="26">
        <v>32400</v>
      </c>
      <c r="I119" s="26">
        <f>H119*0.75</f>
        <v>24300</v>
      </c>
      <c r="J119" s="26">
        <f>H119*0.5</f>
        <v>16200</v>
      </c>
    </row>
    <row r="120" spans="1:10" ht="54" customHeight="1" thickBot="1" x14ac:dyDescent="0.3">
      <c r="A120" s="7"/>
      <c r="B120" s="349" t="s">
        <v>220</v>
      </c>
      <c r="C120" s="350"/>
      <c r="D120" s="350"/>
      <c r="E120" s="351"/>
      <c r="F120" s="444"/>
      <c r="G120" s="445"/>
      <c r="H120" s="445"/>
      <c r="I120" s="445"/>
      <c r="J120" s="446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23760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47520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59400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720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35640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71280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89280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1080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customHeight="1" thickBot="1" x14ac:dyDescent="0.3">
      <c r="A131" s="7"/>
      <c r="B131" s="97"/>
      <c r="C131" s="160"/>
      <c r="D131" s="160"/>
      <c r="E131" s="161"/>
      <c r="F131" s="246"/>
      <c r="G131" s="307"/>
      <c r="H131" s="307"/>
      <c r="I131" s="307"/>
      <c r="J131" s="308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79"/>
  <sheetViews>
    <sheetView view="pageBreakPreview" zoomScale="50" zoomScaleNormal="60" zoomScaleSheetLayoutView="50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20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90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75751.199999999997</v>
      </c>
      <c r="G8" s="16">
        <f>H8*1.1</f>
        <v>69438.600000000006</v>
      </c>
      <c r="H8" s="16">
        <v>63126</v>
      </c>
      <c r="I8" s="16">
        <f>H8*0.75</f>
        <v>47344.5</v>
      </c>
      <c r="J8" s="16">
        <f>H8*0.5</f>
        <v>31563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106099.2</v>
      </c>
      <c r="G9" s="18">
        <f>H9*1.1</f>
        <v>97257.600000000006</v>
      </c>
      <c r="H9" s="18">
        <v>88416</v>
      </c>
      <c r="I9" s="18">
        <f>H9*0.75</f>
        <v>66312</v>
      </c>
      <c r="J9" s="18">
        <f>H9*0.5</f>
        <v>44208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86184</v>
      </c>
      <c r="G11" s="16">
        <f>H11*1.1</f>
        <v>79002</v>
      </c>
      <c r="H11" s="16">
        <v>71820</v>
      </c>
      <c r="I11" s="16">
        <f>H11*0.75</f>
        <v>53865</v>
      </c>
      <c r="J11" s="16">
        <f>H11*0.5</f>
        <v>35910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120700.79999999999</v>
      </c>
      <c r="G12" s="18">
        <f>H12*1.1</f>
        <v>110642.40000000001</v>
      </c>
      <c r="H12" s="18">
        <v>100584</v>
      </c>
      <c r="I12" s="18">
        <f>H12*0.75</f>
        <v>75438</v>
      </c>
      <c r="J12" s="18">
        <f>H12*0.5</f>
        <v>50292</v>
      </c>
    </row>
    <row r="13" spans="1:10" ht="24" customHeight="1" thickBot="1" x14ac:dyDescent="0.3">
      <c r="A13" s="7"/>
      <c r="B13" s="97"/>
      <c r="C13" s="160"/>
      <c r="D13" s="160"/>
      <c r="E13" s="161"/>
      <c r="F13" s="235"/>
      <c r="G13" s="236"/>
      <c r="H13" s="236"/>
      <c r="I13" s="236"/>
      <c r="J13" s="237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19">
        <v>14940</v>
      </c>
      <c r="G14" s="220"/>
      <c r="H14" s="220"/>
      <c r="I14" s="220"/>
      <c r="J14" s="221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94">
        <v>21600</v>
      </c>
      <c r="G15" s="95"/>
      <c r="H15" s="95"/>
      <c r="I15" s="95"/>
      <c r="J15" s="96"/>
    </row>
    <row r="16" spans="1:10" ht="24" customHeight="1" thickBot="1" x14ac:dyDescent="0.3">
      <c r="A16" s="7"/>
      <c r="B16" s="97"/>
      <c r="C16" s="160"/>
      <c r="D16" s="160"/>
      <c r="E16" s="161"/>
      <c r="F16" s="206"/>
      <c r="G16" s="207"/>
      <c r="H16" s="207"/>
      <c r="I16" s="207"/>
      <c r="J16" s="2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1440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2016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"&amp;MIN(F21:F70)&amp;" до "&amp;MAX(F21:F70)</f>
        <v>Цена от 13680 до 348840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13680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20520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27360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34200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41040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47880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54720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61560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68400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75240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82080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88920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95760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102600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109440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116280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123120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129960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136800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143640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150480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157320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164160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171000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177840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184680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270</v>
      </c>
      <c r="C47" s="138"/>
      <c r="D47" s="138"/>
      <c r="E47" s="105"/>
      <c r="F47" s="106">
        <v>191520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271</v>
      </c>
      <c r="C48" s="138"/>
      <c r="D48" s="138"/>
      <c r="E48" s="105"/>
      <c r="F48" s="106">
        <v>198360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272</v>
      </c>
      <c r="C49" s="138"/>
      <c r="D49" s="138"/>
      <c r="E49" s="105"/>
      <c r="F49" s="106">
        <v>205200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273</v>
      </c>
      <c r="C50" s="138"/>
      <c r="D50" s="138"/>
      <c r="E50" s="105"/>
      <c r="F50" s="106">
        <v>212040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279</v>
      </c>
      <c r="C51" s="138"/>
      <c r="D51" s="138"/>
      <c r="E51" s="105"/>
      <c r="F51" s="106">
        <v>218880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280</v>
      </c>
      <c r="C52" s="138"/>
      <c r="D52" s="138"/>
      <c r="E52" s="105"/>
      <c r="F52" s="106">
        <v>225720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281</v>
      </c>
      <c r="C53" s="138"/>
      <c r="D53" s="138"/>
      <c r="E53" s="105"/>
      <c r="F53" s="106">
        <v>232560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282</v>
      </c>
      <c r="C54" s="138"/>
      <c r="D54" s="138"/>
      <c r="E54" s="105"/>
      <c r="F54" s="106">
        <v>239400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283</v>
      </c>
      <c r="C55" s="138"/>
      <c r="D55" s="138"/>
      <c r="E55" s="105"/>
      <c r="F55" s="106">
        <v>246240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284</v>
      </c>
      <c r="C56" s="138"/>
      <c r="D56" s="138"/>
      <c r="E56" s="105"/>
      <c r="F56" s="106">
        <v>253080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285</v>
      </c>
      <c r="C57" s="138"/>
      <c r="D57" s="138"/>
      <c r="E57" s="105"/>
      <c r="F57" s="106">
        <v>259920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286</v>
      </c>
      <c r="C58" s="138"/>
      <c r="D58" s="138"/>
      <c r="E58" s="105"/>
      <c r="F58" s="106">
        <v>266760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287</v>
      </c>
      <c r="C59" s="138"/>
      <c r="D59" s="138"/>
      <c r="E59" s="105"/>
      <c r="F59" s="106">
        <v>273600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288</v>
      </c>
      <c r="C60" s="138"/>
      <c r="D60" s="138"/>
      <c r="E60" s="105"/>
      <c r="F60" s="106">
        <v>280440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313</v>
      </c>
      <c r="C61" s="138"/>
      <c r="D61" s="138"/>
      <c r="E61" s="105"/>
      <c r="F61" s="106">
        <v>287280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314</v>
      </c>
      <c r="C62" s="138"/>
      <c r="D62" s="138"/>
      <c r="E62" s="105"/>
      <c r="F62" s="106">
        <v>294120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315</v>
      </c>
      <c r="C63" s="138"/>
      <c r="D63" s="138"/>
      <c r="E63" s="105"/>
      <c r="F63" s="106">
        <v>300960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316</v>
      </c>
      <c r="C64" s="138"/>
      <c r="D64" s="138"/>
      <c r="E64" s="105"/>
      <c r="F64" s="106">
        <v>307800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317</v>
      </c>
      <c r="C65" s="138"/>
      <c r="D65" s="138"/>
      <c r="E65" s="105"/>
      <c r="F65" s="106">
        <v>314640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318</v>
      </c>
      <c r="C66" s="138"/>
      <c r="D66" s="138"/>
      <c r="E66" s="105"/>
      <c r="F66" s="106">
        <v>321480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319</v>
      </c>
      <c r="C67" s="138"/>
      <c r="D67" s="138"/>
      <c r="E67" s="105"/>
      <c r="F67" s="106">
        <v>328320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320</v>
      </c>
      <c r="C68" s="138"/>
      <c r="D68" s="138"/>
      <c r="E68" s="105"/>
      <c r="F68" s="106">
        <v>335160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321</v>
      </c>
      <c r="C69" s="138"/>
      <c r="D69" s="138"/>
      <c r="E69" s="105"/>
      <c r="F69" s="106">
        <v>342000</v>
      </c>
      <c r="G69" s="107"/>
      <c r="H69" s="107"/>
      <c r="I69" s="107"/>
      <c r="J69" s="108"/>
    </row>
    <row r="70" spans="1:10" ht="36" customHeight="1" outlineLevel="1" thickBot="1" x14ac:dyDescent="0.3">
      <c r="A70" s="7"/>
      <c r="B70" s="140" t="s">
        <v>322</v>
      </c>
      <c r="C70" s="138"/>
      <c r="D70" s="138"/>
      <c r="E70" s="105"/>
      <c r="F70" s="106">
        <v>348840</v>
      </c>
      <c r="G70" s="107"/>
      <c r="H70" s="107"/>
      <c r="I70" s="107"/>
      <c r="J70" s="108"/>
    </row>
    <row r="71" spans="1:10" ht="36" customHeight="1" thickBot="1" x14ac:dyDescent="0.3">
      <c r="A71" s="7"/>
      <c r="B71" s="149" t="s">
        <v>140</v>
      </c>
      <c r="C71" s="150"/>
      <c r="D71" s="150"/>
      <c r="E71" s="151"/>
      <c r="F71" s="152" t="str">
        <f>"Цена от "&amp;MIN(F72:F93)&amp;" до "&amp;MAX(F72:F93)</f>
        <v>Цена от 16740 до 294120</v>
      </c>
      <c r="G71" s="153"/>
      <c r="H71" s="153"/>
      <c r="I71" s="153"/>
      <c r="J71" s="154"/>
    </row>
    <row r="72" spans="1:10" ht="36" customHeight="1" outlineLevel="1" x14ac:dyDescent="0.25">
      <c r="A72" s="7"/>
      <c r="B72" s="129" t="s">
        <v>141</v>
      </c>
      <c r="C72" s="155"/>
      <c r="D72" s="155"/>
      <c r="E72" s="156"/>
      <c r="F72" s="157">
        <v>16740</v>
      </c>
      <c r="G72" s="158"/>
      <c r="H72" s="158"/>
      <c r="I72" s="158"/>
      <c r="J72" s="159"/>
    </row>
    <row r="73" spans="1:10" ht="36" customHeight="1" outlineLevel="1" x14ac:dyDescent="0.25">
      <c r="A73" s="7"/>
      <c r="B73" s="140" t="s">
        <v>142</v>
      </c>
      <c r="C73" s="138"/>
      <c r="D73" s="138"/>
      <c r="E73" s="105"/>
      <c r="F73" s="106">
        <v>23940</v>
      </c>
      <c r="G73" s="107"/>
      <c r="H73" s="107"/>
      <c r="I73" s="107"/>
      <c r="J73" s="108"/>
    </row>
    <row r="74" spans="1:10" ht="36" customHeight="1" outlineLevel="1" x14ac:dyDescent="0.25">
      <c r="A74" s="7"/>
      <c r="B74" s="140" t="s">
        <v>143</v>
      </c>
      <c r="C74" s="138"/>
      <c r="D74" s="138"/>
      <c r="E74" s="105"/>
      <c r="F74" s="106">
        <v>34200</v>
      </c>
      <c r="G74" s="107"/>
      <c r="H74" s="107"/>
      <c r="I74" s="107"/>
      <c r="J74" s="108"/>
    </row>
    <row r="75" spans="1:10" ht="36" customHeight="1" outlineLevel="1" x14ac:dyDescent="0.25">
      <c r="A75" s="7"/>
      <c r="B75" s="140" t="s">
        <v>144</v>
      </c>
      <c r="C75" s="138"/>
      <c r="D75" s="138"/>
      <c r="E75" s="105"/>
      <c r="F75" s="106">
        <v>47880</v>
      </c>
      <c r="G75" s="107"/>
      <c r="H75" s="107"/>
      <c r="I75" s="107"/>
      <c r="J75" s="108"/>
    </row>
    <row r="76" spans="1:10" ht="36" customHeight="1" outlineLevel="1" x14ac:dyDescent="0.25">
      <c r="A76" s="7"/>
      <c r="B76" s="140" t="s">
        <v>145</v>
      </c>
      <c r="C76" s="138"/>
      <c r="D76" s="138"/>
      <c r="E76" s="105"/>
      <c r="F76" s="106">
        <v>61560</v>
      </c>
      <c r="G76" s="107"/>
      <c r="H76" s="107"/>
      <c r="I76" s="107"/>
      <c r="J76" s="108"/>
    </row>
    <row r="77" spans="1:10" ht="36" customHeight="1" outlineLevel="1" x14ac:dyDescent="0.25">
      <c r="A77" s="7"/>
      <c r="B77" s="140" t="s">
        <v>146</v>
      </c>
      <c r="C77" s="138"/>
      <c r="D77" s="138"/>
      <c r="E77" s="105"/>
      <c r="F77" s="106">
        <v>75240</v>
      </c>
      <c r="G77" s="107"/>
      <c r="H77" s="107"/>
      <c r="I77" s="107"/>
      <c r="J77" s="108"/>
    </row>
    <row r="78" spans="1:10" ht="36" customHeight="1" outlineLevel="1" x14ac:dyDescent="0.25">
      <c r="A78" s="7"/>
      <c r="B78" s="140" t="s">
        <v>147</v>
      </c>
      <c r="C78" s="138"/>
      <c r="D78" s="138"/>
      <c r="E78" s="105"/>
      <c r="F78" s="106">
        <v>88920</v>
      </c>
      <c r="G78" s="107"/>
      <c r="H78" s="107"/>
      <c r="I78" s="107"/>
      <c r="J78" s="108"/>
    </row>
    <row r="79" spans="1:10" ht="36" customHeight="1" outlineLevel="1" x14ac:dyDescent="0.25">
      <c r="A79" s="7"/>
      <c r="B79" s="140" t="s">
        <v>148</v>
      </c>
      <c r="C79" s="138"/>
      <c r="D79" s="138"/>
      <c r="E79" s="105"/>
      <c r="F79" s="106">
        <v>102600</v>
      </c>
      <c r="G79" s="107"/>
      <c r="H79" s="107"/>
      <c r="I79" s="107"/>
      <c r="J79" s="108"/>
    </row>
    <row r="80" spans="1:10" ht="36" customHeight="1" outlineLevel="1" x14ac:dyDescent="0.25">
      <c r="A80" s="7"/>
      <c r="B80" s="140" t="s">
        <v>149</v>
      </c>
      <c r="C80" s="138"/>
      <c r="D80" s="138"/>
      <c r="E80" s="105"/>
      <c r="F80" s="106">
        <v>116280</v>
      </c>
      <c r="G80" s="107"/>
      <c r="H80" s="107"/>
      <c r="I80" s="107"/>
      <c r="J80" s="108"/>
    </row>
    <row r="81" spans="1:10" ht="36" customHeight="1" outlineLevel="1" x14ac:dyDescent="0.25">
      <c r="A81" s="7"/>
      <c r="B81" s="140" t="s">
        <v>150</v>
      </c>
      <c r="C81" s="138"/>
      <c r="D81" s="138"/>
      <c r="E81" s="105"/>
      <c r="F81" s="106">
        <v>129960</v>
      </c>
      <c r="G81" s="107"/>
      <c r="H81" s="107"/>
      <c r="I81" s="107"/>
      <c r="J81" s="108"/>
    </row>
    <row r="82" spans="1:10" ht="36" customHeight="1" outlineLevel="1" x14ac:dyDescent="0.25">
      <c r="A82" s="7"/>
      <c r="B82" s="140" t="s">
        <v>151</v>
      </c>
      <c r="C82" s="138"/>
      <c r="D82" s="138"/>
      <c r="E82" s="105"/>
      <c r="F82" s="106">
        <v>143640</v>
      </c>
      <c r="G82" s="107"/>
      <c r="H82" s="107"/>
      <c r="I82" s="107"/>
      <c r="J82" s="108"/>
    </row>
    <row r="83" spans="1:10" ht="36" customHeight="1" outlineLevel="1" x14ac:dyDescent="0.25">
      <c r="A83" s="7"/>
      <c r="B83" s="140" t="s">
        <v>152</v>
      </c>
      <c r="C83" s="138"/>
      <c r="D83" s="138"/>
      <c r="E83" s="105"/>
      <c r="F83" s="106">
        <v>157320</v>
      </c>
      <c r="G83" s="107"/>
      <c r="H83" s="107"/>
      <c r="I83" s="107"/>
      <c r="J83" s="108"/>
    </row>
    <row r="84" spans="1:10" ht="36" customHeight="1" outlineLevel="1" x14ac:dyDescent="0.25">
      <c r="A84" s="7"/>
      <c r="B84" s="140" t="s">
        <v>153</v>
      </c>
      <c r="C84" s="138"/>
      <c r="D84" s="138"/>
      <c r="E84" s="105"/>
      <c r="F84" s="106">
        <v>171000</v>
      </c>
      <c r="G84" s="107"/>
      <c r="H84" s="107"/>
      <c r="I84" s="107"/>
      <c r="J84" s="108"/>
    </row>
    <row r="85" spans="1:10" ht="36" customHeight="1" outlineLevel="1" x14ac:dyDescent="0.25">
      <c r="A85" s="7"/>
      <c r="B85" s="140" t="s">
        <v>154</v>
      </c>
      <c r="C85" s="138"/>
      <c r="D85" s="138"/>
      <c r="E85" s="105"/>
      <c r="F85" s="106">
        <v>184680</v>
      </c>
      <c r="G85" s="107"/>
      <c r="H85" s="107"/>
      <c r="I85" s="107"/>
      <c r="J85" s="108"/>
    </row>
    <row r="86" spans="1:10" ht="36" customHeight="1" outlineLevel="1" x14ac:dyDescent="0.25">
      <c r="A86" s="7"/>
      <c r="B86" s="140" t="s">
        <v>155</v>
      </c>
      <c r="C86" s="138"/>
      <c r="D86" s="138"/>
      <c r="E86" s="105"/>
      <c r="F86" s="106">
        <v>198360</v>
      </c>
      <c r="G86" s="107"/>
      <c r="H86" s="107"/>
      <c r="I86" s="107"/>
      <c r="J86" s="108"/>
    </row>
    <row r="87" spans="1:10" ht="36" customHeight="1" outlineLevel="1" x14ac:dyDescent="0.25">
      <c r="A87" s="7"/>
      <c r="B87" s="140" t="s">
        <v>156</v>
      </c>
      <c r="C87" s="138"/>
      <c r="D87" s="138"/>
      <c r="E87" s="105"/>
      <c r="F87" s="106">
        <v>212040</v>
      </c>
      <c r="G87" s="107"/>
      <c r="H87" s="107"/>
      <c r="I87" s="107"/>
      <c r="J87" s="108"/>
    </row>
    <row r="88" spans="1:10" ht="36" customHeight="1" outlineLevel="1" x14ac:dyDescent="0.25">
      <c r="A88" s="7"/>
      <c r="B88" s="140" t="s">
        <v>157</v>
      </c>
      <c r="C88" s="138"/>
      <c r="D88" s="138"/>
      <c r="E88" s="105"/>
      <c r="F88" s="106">
        <v>225720</v>
      </c>
      <c r="G88" s="107"/>
      <c r="H88" s="107"/>
      <c r="I88" s="107"/>
      <c r="J88" s="108"/>
    </row>
    <row r="89" spans="1:10" ht="36" customHeight="1" outlineLevel="1" x14ac:dyDescent="0.25">
      <c r="A89" s="7"/>
      <c r="B89" s="140" t="s">
        <v>158</v>
      </c>
      <c r="C89" s="138"/>
      <c r="D89" s="138"/>
      <c r="E89" s="105"/>
      <c r="F89" s="106">
        <v>239400</v>
      </c>
      <c r="G89" s="107"/>
      <c r="H89" s="107"/>
      <c r="I89" s="107"/>
      <c r="J89" s="108"/>
    </row>
    <row r="90" spans="1:10" ht="36" customHeight="1" outlineLevel="1" x14ac:dyDescent="0.25">
      <c r="A90" s="7"/>
      <c r="B90" s="140" t="s">
        <v>159</v>
      </c>
      <c r="C90" s="138"/>
      <c r="D90" s="138"/>
      <c r="E90" s="105"/>
      <c r="F90" s="106">
        <v>253080</v>
      </c>
      <c r="G90" s="107"/>
      <c r="H90" s="107"/>
      <c r="I90" s="107"/>
      <c r="J90" s="108"/>
    </row>
    <row r="91" spans="1:10" ht="36" customHeight="1" outlineLevel="1" x14ac:dyDescent="0.25">
      <c r="A91" s="7"/>
      <c r="B91" s="140" t="s">
        <v>160</v>
      </c>
      <c r="C91" s="138"/>
      <c r="D91" s="138"/>
      <c r="E91" s="105"/>
      <c r="F91" s="106">
        <v>266760</v>
      </c>
      <c r="G91" s="107"/>
      <c r="H91" s="107"/>
      <c r="I91" s="107"/>
      <c r="J91" s="108"/>
    </row>
    <row r="92" spans="1:10" ht="36" customHeight="1" outlineLevel="1" x14ac:dyDescent="0.25">
      <c r="A92" s="7"/>
      <c r="B92" s="140" t="s">
        <v>161</v>
      </c>
      <c r="C92" s="138"/>
      <c r="D92" s="138"/>
      <c r="E92" s="105"/>
      <c r="F92" s="106">
        <v>280440</v>
      </c>
      <c r="G92" s="107"/>
      <c r="H92" s="107"/>
      <c r="I92" s="107"/>
      <c r="J92" s="108"/>
    </row>
    <row r="93" spans="1:10" ht="36" customHeight="1" outlineLevel="1" thickBot="1" x14ac:dyDescent="0.3">
      <c r="A93" s="7"/>
      <c r="B93" s="140" t="s">
        <v>162</v>
      </c>
      <c r="C93" s="138"/>
      <c r="D93" s="138"/>
      <c r="E93" s="105"/>
      <c r="F93" s="106">
        <v>294120</v>
      </c>
      <c r="G93" s="107"/>
      <c r="H93" s="107"/>
      <c r="I93" s="107"/>
      <c r="J93" s="108"/>
    </row>
    <row r="94" spans="1:10" ht="36" customHeight="1" thickBot="1" x14ac:dyDescent="0.3">
      <c r="A94" s="7"/>
      <c r="B94" s="149" t="s">
        <v>163</v>
      </c>
      <c r="C94" s="150"/>
      <c r="D94" s="150"/>
      <c r="E94" s="151"/>
      <c r="F94" s="152" t="str">
        <f>"Цена от "&amp;MIN(F95:F105)&amp;" до "&amp;MAX(F95:F105)</f>
        <v>Цена от 2340 до 63540</v>
      </c>
      <c r="G94" s="153"/>
      <c r="H94" s="153"/>
      <c r="I94" s="153"/>
      <c r="J94" s="154"/>
    </row>
    <row r="95" spans="1:10" ht="36" customHeight="1" x14ac:dyDescent="0.25">
      <c r="A95" s="7"/>
      <c r="B95" s="103" t="s">
        <v>164</v>
      </c>
      <c r="C95" s="104"/>
      <c r="D95" s="104"/>
      <c r="E95" s="105"/>
      <c r="F95" s="106">
        <v>8280</v>
      </c>
      <c r="G95" s="107"/>
      <c r="H95" s="107"/>
      <c r="I95" s="107"/>
      <c r="J95" s="108"/>
    </row>
    <row r="96" spans="1:10" ht="36" customHeight="1" x14ac:dyDescent="0.25">
      <c r="A96" s="7"/>
      <c r="B96" s="103" t="s">
        <v>165</v>
      </c>
      <c r="C96" s="104"/>
      <c r="D96" s="104"/>
      <c r="E96" s="105"/>
      <c r="F96" s="106">
        <v>63540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237</v>
      </c>
      <c r="C97" s="104"/>
      <c r="D97" s="104"/>
      <c r="E97" s="105"/>
      <c r="F97" s="106">
        <v>5040</v>
      </c>
      <c r="G97" s="107"/>
      <c r="H97" s="107"/>
      <c r="I97" s="107"/>
      <c r="J97" s="108"/>
    </row>
    <row r="98" spans="1:10" ht="36" customHeight="1" x14ac:dyDescent="0.25">
      <c r="A98" s="7"/>
      <c r="B98" s="118" t="s">
        <v>167</v>
      </c>
      <c r="C98" s="119"/>
      <c r="D98" s="119"/>
      <c r="E98" s="120"/>
      <c r="F98" s="121">
        <v>61740</v>
      </c>
      <c r="G98" s="122"/>
      <c r="H98" s="122"/>
      <c r="I98" s="122"/>
      <c r="J98" s="123"/>
    </row>
    <row r="99" spans="1:10" ht="36" customHeight="1" x14ac:dyDescent="0.25">
      <c r="A99" s="7"/>
      <c r="B99" s="103" t="s">
        <v>168</v>
      </c>
      <c r="C99" s="104"/>
      <c r="D99" s="104"/>
      <c r="E99" s="105"/>
      <c r="F99" s="106">
        <v>13140</v>
      </c>
      <c r="G99" s="107"/>
      <c r="H99" s="107"/>
      <c r="I99" s="107"/>
      <c r="J99" s="108"/>
    </row>
    <row r="100" spans="1:10" ht="36" customHeight="1" x14ac:dyDescent="0.25">
      <c r="A100" s="7"/>
      <c r="B100" s="103" t="s">
        <v>169</v>
      </c>
      <c r="C100" s="104"/>
      <c r="D100" s="104"/>
      <c r="E100" s="105"/>
      <c r="F100" s="106">
        <v>38340</v>
      </c>
      <c r="G100" s="107"/>
      <c r="H100" s="107"/>
      <c r="I100" s="107"/>
      <c r="J100" s="108"/>
    </row>
    <row r="101" spans="1:10" ht="36" customHeight="1" x14ac:dyDescent="0.25">
      <c r="A101" s="7"/>
      <c r="B101" s="103" t="s">
        <v>170</v>
      </c>
      <c r="C101" s="104"/>
      <c r="D101" s="104"/>
      <c r="E101" s="105"/>
      <c r="F101" s="106">
        <v>2340</v>
      </c>
      <c r="G101" s="107"/>
      <c r="H101" s="107"/>
      <c r="I101" s="107"/>
      <c r="J101" s="108"/>
    </row>
    <row r="102" spans="1:10" ht="36" customHeight="1" x14ac:dyDescent="0.25">
      <c r="A102" s="7"/>
      <c r="B102" s="103" t="s">
        <v>171</v>
      </c>
      <c r="C102" s="104"/>
      <c r="D102" s="104"/>
      <c r="E102" s="105"/>
      <c r="F102" s="106">
        <v>2340</v>
      </c>
      <c r="G102" s="107"/>
      <c r="H102" s="107"/>
      <c r="I102" s="107"/>
      <c r="J102" s="108"/>
    </row>
    <row r="103" spans="1:10" ht="36" customHeight="1" x14ac:dyDescent="0.25">
      <c r="A103" s="7"/>
      <c r="B103" s="103" t="s">
        <v>172</v>
      </c>
      <c r="C103" s="104"/>
      <c r="D103" s="104"/>
      <c r="E103" s="105"/>
      <c r="F103" s="106">
        <v>4680</v>
      </c>
      <c r="G103" s="107"/>
      <c r="H103" s="107"/>
      <c r="I103" s="107"/>
      <c r="J103" s="108"/>
    </row>
    <row r="104" spans="1:10" ht="36" customHeight="1" x14ac:dyDescent="0.25">
      <c r="A104" s="7"/>
      <c r="B104" s="103" t="s">
        <v>173</v>
      </c>
      <c r="C104" s="104"/>
      <c r="D104" s="104"/>
      <c r="E104" s="105"/>
      <c r="F104" s="106">
        <v>7020</v>
      </c>
      <c r="G104" s="107"/>
      <c r="H104" s="107"/>
      <c r="I104" s="107"/>
      <c r="J104" s="108"/>
    </row>
    <row r="105" spans="1:10" ht="36" customHeight="1" thickBot="1" x14ac:dyDescent="0.3">
      <c r="A105" s="7"/>
      <c r="B105" s="103" t="s">
        <v>174</v>
      </c>
      <c r="C105" s="104"/>
      <c r="D105" s="104"/>
      <c r="E105" s="105"/>
      <c r="F105" s="106">
        <v>41940</v>
      </c>
      <c r="G105" s="107"/>
      <c r="H105" s="107"/>
      <c r="I105" s="107"/>
      <c r="J105" s="108"/>
    </row>
    <row r="106" spans="1:10" ht="54" customHeight="1" thickBot="1" x14ac:dyDescent="0.3">
      <c r="A106" s="7"/>
      <c r="B106" s="256" t="s">
        <v>238</v>
      </c>
      <c r="C106" s="257"/>
      <c r="D106" s="257"/>
      <c r="E106" s="258"/>
      <c r="F106" s="277" t="str">
        <f>"Цена от "&amp;MIN(F108,F112:F125)&amp;" до "&amp;MAX(F108,F112:F125)</f>
        <v>Цена от 3240 до 787140</v>
      </c>
      <c r="G106" s="278"/>
      <c r="H106" s="278"/>
      <c r="I106" s="278"/>
      <c r="J106" s="279"/>
    </row>
    <row r="107" spans="1:10" ht="24" customHeight="1" thickBot="1" x14ac:dyDescent="0.3">
      <c r="A107" s="7"/>
      <c r="B107" s="97"/>
      <c r="C107" s="98"/>
      <c r="D107" s="98"/>
      <c r="E107" s="99"/>
      <c r="F107" s="100"/>
      <c r="G107" s="101"/>
      <c r="H107" s="101"/>
      <c r="I107" s="101"/>
      <c r="J107" s="102"/>
    </row>
    <row r="108" spans="1:10" ht="36" customHeight="1" x14ac:dyDescent="0.25">
      <c r="A108" s="7"/>
      <c r="B108" s="103" t="s">
        <v>289</v>
      </c>
      <c r="C108" s="104"/>
      <c r="D108" s="104"/>
      <c r="E108" s="105"/>
      <c r="F108" s="106">
        <v>75600</v>
      </c>
      <c r="G108" s="107"/>
      <c r="H108" s="107"/>
      <c r="I108" s="107"/>
      <c r="J108" s="108"/>
    </row>
    <row r="109" spans="1:10" ht="36" customHeight="1" x14ac:dyDescent="0.25">
      <c r="A109" s="7"/>
      <c r="B109" s="132" t="s">
        <v>177</v>
      </c>
      <c r="C109" s="133"/>
      <c r="D109" s="133"/>
      <c r="E109" s="134"/>
      <c r="F109" s="106">
        <v>7560</v>
      </c>
      <c r="G109" s="107"/>
      <c r="H109" s="107"/>
      <c r="I109" s="107"/>
      <c r="J109" s="108"/>
    </row>
    <row r="110" spans="1:10" ht="36" customHeight="1" thickBot="1" x14ac:dyDescent="0.3">
      <c r="A110" s="7"/>
      <c r="B110" s="132" t="s">
        <v>178</v>
      </c>
      <c r="C110" s="133"/>
      <c r="D110" s="133"/>
      <c r="E110" s="134"/>
      <c r="F110" s="106">
        <v>18900</v>
      </c>
      <c r="G110" s="107"/>
      <c r="H110" s="107"/>
      <c r="I110" s="107"/>
      <c r="J110" s="108"/>
    </row>
    <row r="111" spans="1:10" ht="24" customHeight="1" thickBot="1" x14ac:dyDescent="0.3">
      <c r="A111" s="7"/>
      <c r="B111" s="97"/>
      <c r="C111" s="98"/>
      <c r="D111" s="98"/>
      <c r="E111" s="99"/>
      <c r="F111" s="100"/>
      <c r="G111" s="101"/>
      <c r="H111" s="101"/>
      <c r="I111" s="101"/>
      <c r="J111" s="102"/>
    </row>
    <row r="112" spans="1:10" ht="36" customHeight="1" x14ac:dyDescent="0.25">
      <c r="A112" s="7" t="s">
        <v>111</v>
      </c>
      <c r="B112" s="118" t="s">
        <v>179</v>
      </c>
      <c r="C112" s="119"/>
      <c r="D112" s="119"/>
      <c r="E112" s="120"/>
      <c r="F112" s="121">
        <v>99540</v>
      </c>
      <c r="G112" s="122"/>
      <c r="H112" s="122"/>
      <c r="I112" s="122"/>
      <c r="J112" s="123"/>
    </row>
    <row r="113" spans="1:10" ht="36" customHeight="1" x14ac:dyDescent="0.25">
      <c r="A113" s="7" t="s">
        <v>111</v>
      </c>
      <c r="B113" s="103" t="s">
        <v>180</v>
      </c>
      <c r="C113" s="104"/>
      <c r="D113" s="104"/>
      <c r="E113" s="105"/>
      <c r="F113" s="247">
        <v>50940</v>
      </c>
      <c r="G113" s="309"/>
      <c r="H113" s="309"/>
      <c r="I113" s="309"/>
      <c r="J113" s="310"/>
    </row>
    <row r="114" spans="1:10" ht="36" customHeight="1" x14ac:dyDescent="0.25">
      <c r="A114" s="7"/>
      <c r="B114" s="140" t="s">
        <v>290</v>
      </c>
      <c r="C114" s="141"/>
      <c r="D114" s="141"/>
      <c r="E114" s="142"/>
      <c r="F114" s="247">
        <v>787140</v>
      </c>
      <c r="G114" s="309"/>
      <c r="H114" s="309"/>
      <c r="I114" s="309"/>
      <c r="J114" s="310"/>
    </row>
    <row r="115" spans="1:10" ht="36" customHeight="1" x14ac:dyDescent="0.25">
      <c r="A115" s="7" t="s">
        <v>111</v>
      </c>
      <c r="B115" s="103" t="s">
        <v>181</v>
      </c>
      <c r="C115" s="104"/>
      <c r="D115" s="104"/>
      <c r="E115" s="105"/>
      <c r="F115" s="247">
        <v>173340</v>
      </c>
      <c r="G115" s="309"/>
      <c r="H115" s="309"/>
      <c r="I115" s="309"/>
      <c r="J115" s="310"/>
    </row>
    <row r="116" spans="1:10" ht="36" customHeight="1" x14ac:dyDescent="0.25">
      <c r="A116" s="7" t="s">
        <v>111</v>
      </c>
      <c r="B116" s="103" t="s">
        <v>182</v>
      </c>
      <c r="C116" s="104"/>
      <c r="D116" s="104"/>
      <c r="E116" s="105"/>
      <c r="F116" s="247">
        <v>61740</v>
      </c>
      <c r="G116" s="309"/>
      <c r="H116" s="309"/>
      <c r="I116" s="309"/>
      <c r="J116" s="310"/>
    </row>
    <row r="117" spans="1:10" ht="36" customHeight="1" x14ac:dyDescent="0.25">
      <c r="A117" s="7" t="s">
        <v>111</v>
      </c>
      <c r="B117" s="103" t="s">
        <v>183</v>
      </c>
      <c r="C117" s="104"/>
      <c r="D117" s="104"/>
      <c r="E117" s="105"/>
      <c r="F117" s="247">
        <v>74088</v>
      </c>
      <c r="G117" s="309"/>
      <c r="H117" s="309"/>
      <c r="I117" s="309"/>
      <c r="J117" s="310"/>
    </row>
    <row r="118" spans="1:10" ht="36" customHeight="1" x14ac:dyDescent="0.25">
      <c r="A118" s="7" t="s">
        <v>111</v>
      </c>
      <c r="B118" s="103" t="s">
        <v>184</v>
      </c>
      <c r="C118" s="104"/>
      <c r="D118" s="104"/>
      <c r="E118" s="105"/>
      <c r="F118" s="247">
        <v>63540</v>
      </c>
      <c r="G118" s="309"/>
      <c r="H118" s="309"/>
      <c r="I118" s="309"/>
      <c r="J118" s="310"/>
    </row>
    <row r="119" spans="1:10" ht="36" customHeight="1" x14ac:dyDescent="0.25">
      <c r="A119" s="7" t="s">
        <v>111</v>
      </c>
      <c r="B119" s="103" t="s">
        <v>185</v>
      </c>
      <c r="C119" s="104"/>
      <c r="D119" s="104"/>
      <c r="E119" s="105"/>
      <c r="F119" s="247">
        <v>88740</v>
      </c>
      <c r="G119" s="309"/>
      <c r="H119" s="309"/>
      <c r="I119" s="309"/>
      <c r="J119" s="310"/>
    </row>
    <row r="120" spans="1:10" ht="36" customHeight="1" x14ac:dyDescent="0.25">
      <c r="A120" s="7" t="s">
        <v>111</v>
      </c>
      <c r="B120" s="140" t="s">
        <v>186</v>
      </c>
      <c r="C120" s="141"/>
      <c r="D120" s="141"/>
      <c r="E120" s="142"/>
      <c r="F120" s="247">
        <v>238140</v>
      </c>
      <c r="G120" s="309"/>
      <c r="H120" s="309"/>
      <c r="I120" s="309"/>
      <c r="J120" s="310"/>
    </row>
    <row r="121" spans="1:10" ht="44.25" customHeight="1" x14ac:dyDescent="0.25">
      <c r="A121" s="7"/>
      <c r="B121" s="140" t="s">
        <v>187</v>
      </c>
      <c r="C121" s="141"/>
      <c r="D121" s="141"/>
      <c r="E121" s="142"/>
      <c r="F121" s="247">
        <v>86040</v>
      </c>
      <c r="G121" s="309"/>
      <c r="H121" s="309"/>
      <c r="I121" s="309"/>
      <c r="J121" s="310"/>
    </row>
    <row r="122" spans="1:10" ht="36" customHeight="1" x14ac:dyDescent="0.25">
      <c r="A122" s="7" t="s">
        <v>111</v>
      </c>
      <c r="B122" s="118" t="s">
        <v>188</v>
      </c>
      <c r="C122" s="119"/>
      <c r="D122" s="119"/>
      <c r="E122" s="120"/>
      <c r="F122" s="247">
        <v>3240</v>
      </c>
      <c r="G122" s="309"/>
      <c r="H122" s="309"/>
      <c r="I122" s="309"/>
      <c r="J122" s="310"/>
    </row>
    <row r="123" spans="1:10" ht="36" customHeight="1" x14ac:dyDescent="0.25">
      <c r="B123" s="140" t="s">
        <v>189</v>
      </c>
      <c r="C123" s="141"/>
      <c r="D123" s="141"/>
      <c r="E123" s="142"/>
      <c r="F123" s="247">
        <v>50940</v>
      </c>
      <c r="G123" s="309"/>
      <c r="H123" s="309"/>
      <c r="I123" s="309"/>
      <c r="J123" s="310"/>
    </row>
    <row r="124" spans="1:10" ht="36" customHeight="1" x14ac:dyDescent="0.25">
      <c r="B124" s="140" t="s">
        <v>190</v>
      </c>
      <c r="C124" s="141"/>
      <c r="D124" s="141"/>
      <c r="E124" s="142"/>
      <c r="F124" s="247">
        <v>41940</v>
      </c>
      <c r="G124" s="309"/>
      <c r="H124" s="309"/>
      <c r="I124" s="309"/>
      <c r="J124" s="310"/>
    </row>
    <row r="125" spans="1:10" ht="36" customHeight="1" x14ac:dyDescent="0.25">
      <c r="A125" s="7" t="s">
        <v>111</v>
      </c>
      <c r="B125" s="140" t="s">
        <v>192</v>
      </c>
      <c r="C125" s="141"/>
      <c r="D125" s="141"/>
      <c r="E125" s="142"/>
      <c r="F125" s="247">
        <v>56340</v>
      </c>
      <c r="G125" s="309"/>
      <c r="H125" s="309"/>
      <c r="I125" s="309"/>
      <c r="J125" s="310"/>
    </row>
    <row r="126" spans="1:10" ht="37.5" customHeight="1" x14ac:dyDescent="0.25">
      <c r="A126" s="7"/>
      <c r="B126" s="103" t="s">
        <v>193</v>
      </c>
      <c r="C126" s="104"/>
      <c r="D126" s="104"/>
      <c r="E126" s="105"/>
      <c r="F126" s="247">
        <v>8280</v>
      </c>
      <c r="G126" s="309"/>
      <c r="H126" s="309"/>
      <c r="I126" s="309"/>
      <c r="J126" s="310"/>
    </row>
    <row r="127" spans="1:10" ht="36" customHeight="1" x14ac:dyDescent="0.25">
      <c r="A127" s="7"/>
      <c r="B127" s="103" t="s">
        <v>194</v>
      </c>
      <c r="C127" s="104"/>
      <c r="D127" s="104"/>
      <c r="E127" s="105"/>
      <c r="F127" s="247">
        <v>90000</v>
      </c>
      <c r="G127" s="309"/>
      <c r="H127" s="309"/>
      <c r="I127" s="309"/>
      <c r="J127" s="310"/>
    </row>
    <row r="128" spans="1:10" ht="36" customHeight="1" x14ac:dyDescent="0.25">
      <c r="A128" s="7"/>
      <c r="B128" s="103" t="s">
        <v>195</v>
      </c>
      <c r="C128" s="104"/>
      <c r="D128" s="104"/>
      <c r="E128" s="138"/>
      <c r="F128" s="247">
        <v>63000</v>
      </c>
      <c r="G128" s="309"/>
      <c r="H128" s="309"/>
      <c r="I128" s="309"/>
      <c r="J128" s="310"/>
    </row>
    <row r="129" spans="1:10" ht="36" customHeight="1" x14ac:dyDescent="0.25">
      <c r="A129" s="7" t="s">
        <v>113</v>
      </c>
      <c r="B129" s="103" t="s">
        <v>196</v>
      </c>
      <c r="C129" s="104"/>
      <c r="D129" s="104"/>
      <c r="E129" s="105"/>
      <c r="F129" s="247">
        <v>139680</v>
      </c>
      <c r="G129" s="309"/>
      <c r="H129" s="309"/>
      <c r="I129" s="309"/>
      <c r="J129" s="310"/>
    </row>
    <row r="130" spans="1:10" ht="36" customHeight="1" x14ac:dyDescent="0.25">
      <c r="A130" s="7" t="s">
        <v>113</v>
      </c>
      <c r="B130" s="103" t="s">
        <v>197</v>
      </c>
      <c r="C130" s="104"/>
      <c r="D130" s="104"/>
      <c r="E130" s="105"/>
      <c r="F130" s="247">
        <v>72000</v>
      </c>
      <c r="G130" s="309"/>
      <c r="H130" s="309"/>
      <c r="I130" s="309"/>
      <c r="J130" s="310"/>
    </row>
    <row r="131" spans="1:10" ht="36" customHeight="1" x14ac:dyDescent="0.25">
      <c r="A131" s="7" t="s">
        <v>113</v>
      </c>
      <c r="B131" s="103" t="s">
        <v>198</v>
      </c>
      <c r="C131" s="104"/>
      <c r="D131" s="104"/>
      <c r="E131" s="105"/>
      <c r="F131" s="247">
        <v>243360</v>
      </c>
      <c r="G131" s="309"/>
      <c r="H131" s="309"/>
      <c r="I131" s="309"/>
      <c r="J131" s="310"/>
    </row>
    <row r="132" spans="1:10" ht="36" customHeight="1" x14ac:dyDescent="0.25">
      <c r="A132" s="7" t="s">
        <v>113</v>
      </c>
      <c r="B132" s="103" t="s">
        <v>199</v>
      </c>
      <c r="C132" s="104"/>
      <c r="D132" s="104"/>
      <c r="E132" s="105"/>
      <c r="F132" s="247">
        <v>87120</v>
      </c>
      <c r="G132" s="309"/>
      <c r="H132" s="309"/>
      <c r="I132" s="309"/>
      <c r="J132" s="310"/>
    </row>
    <row r="133" spans="1:10" ht="36" customHeight="1" x14ac:dyDescent="0.25">
      <c r="A133" s="7" t="s">
        <v>113</v>
      </c>
      <c r="B133" s="103" t="s">
        <v>200</v>
      </c>
      <c r="C133" s="104"/>
      <c r="D133" s="104"/>
      <c r="E133" s="105"/>
      <c r="F133" s="247">
        <v>104544</v>
      </c>
      <c r="G133" s="309"/>
      <c r="H133" s="309"/>
      <c r="I133" s="309"/>
      <c r="J133" s="310"/>
    </row>
    <row r="134" spans="1:10" ht="36" customHeight="1" x14ac:dyDescent="0.25">
      <c r="A134" s="7" t="s">
        <v>113</v>
      </c>
      <c r="B134" s="103" t="s">
        <v>201</v>
      </c>
      <c r="C134" s="104"/>
      <c r="D134" s="104"/>
      <c r="E134" s="105"/>
      <c r="F134" s="247">
        <v>89280</v>
      </c>
      <c r="G134" s="309"/>
      <c r="H134" s="309"/>
      <c r="I134" s="309"/>
      <c r="J134" s="310"/>
    </row>
    <row r="135" spans="1:10" ht="36" customHeight="1" x14ac:dyDescent="0.25">
      <c r="A135" s="7" t="s">
        <v>113</v>
      </c>
      <c r="B135" s="103" t="s">
        <v>202</v>
      </c>
      <c r="C135" s="104"/>
      <c r="D135" s="104"/>
      <c r="E135" s="105"/>
      <c r="F135" s="247">
        <v>124560</v>
      </c>
      <c r="G135" s="309"/>
      <c r="H135" s="309"/>
      <c r="I135" s="309"/>
      <c r="J135" s="310"/>
    </row>
    <row r="136" spans="1:10" ht="36" customHeight="1" x14ac:dyDescent="0.25">
      <c r="A136" s="7" t="s">
        <v>113</v>
      </c>
      <c r="B136" s="103" t="s">
        <v>203</v>
      </c>
      <c r="C136" s="104"/>
      <c r="D136" s="104"/>
      <c r="E136" s="105"/>
      <c r="F136" s="247">
        <v>334080</v>
      </c>
      <c r="G136" s="309"/>
      <c r="H136" s="309"/>
      <c r="I136" s="309"/>
      <c r="J136" s="310"/>
    </row>
    <row r="137" spans="1:10" ht="36" customHeight="1" x14ac:dyDescent="0.25">
      <c r="A137" s="7" t="s">
        <v>113</v>
      </c>
      <c r="B137" s="118" t="s">
        <v>204</v>
      </c>
      <c r="C137" s="119"/>
      <c r="D137" s="119"/>
      <c r="E137" s="120"/>
      <c r="F137" s="247">
        <v>5040</v>
      </c>
      <c r="G137" s="309"/>
      <c r="H137" s="309"/>
      <c r="I137" s="309"/>
      <c r="J137" s="310"/>
    </row>
    <row r="138" spans="1:10" ht="36" customHeight="1" thickBot="1" x14ac:dyDescent="0.3">
      <c r="A138" s="7" t="s">
        <v>113</v>
      </c>
      <c r="B138" s="103" t="s">
        <v>206</v>
      </c>
      <c r="C138" s="104"/>
      <c r="D138" s="104"/>
      <c r="E138" s="105"/>
      <c r="F138" s="247">
        <v>79200</v>
      </c>
      <c r="G138" s="309"/>
      <c r="H138" s="309"/>
      <c r="I138" s="309"/>
      <c r="J138" s="310"/>
    </row>
    <row r="139" spans="1:10" ht="22.5" customHeight="1" x14ac:dyDescent="0.25">
      <c r="A139" s="7" t="s">
        <v>111</v>
      </c>
      <c r="B139" s="88" t="s">
        <v>208</v>
      </c>
      <c r="C139" s="89"/>
      <c r="D139" s="89"/>
      <c r="E139" s="89"/>
      <c r="F139" s="89"/>
      <c r="G139" s="89"/>
      <c r="H139" s="89"/>
      <c r="I139" s="89"/>
      <c r="J139" s="90"/>
    </row>
    <row r="140" spans="1:10" ht="36" customHeight="1" thickBot="1" x14ac:dyDescent="0.3">
      <c r="A140" s="7"/>
      <c r="B140" s="140" t="s">
        <v>191</v>
      </c>
      <c r="C140" s="141"/>
      <c r="D140" s="141"/>
      <c r="E140" s="142"/>
      <c r="F140" s="106">
        <v>40</v>
      </c>
      <c r="G140" s="107"/>
      <c r="H140" s="107"/>
      <c r="I140" s="107"/>
      <c r="J140" s="108"/>
    </row>
    <row r="141" spans="1:10" ht="36" customHeight="1" thickBot="1" x14ac:dyDescent="0.3">
      <c r="A141" s="7"/>
      <c r="B141" s="20" t="s">
        <v>207</v>
      </c>
      <c r="C141" s="21"/>
      <c r="D141" s="21"/>
      <c r="E141" s="22"/>
      <c r="F141" s="126"/>
      <c r="G141" s="127"/>
      <c r="H141" s="127"/>
      <c r="I141" s="127"/>
      <c r="J141" s="128"/>
    </row>
    <row r="142" spans="1:10" ht="36" customHeight="1" thickBot="1" x14ac:dyDescent="0.3">
      <c r="A142" s="7"/>
      <c r="B142" s="190" t="s">
        <v>208</v>
      </c>
      <c r="C142" s="191"/>
      <c r="D142" s="191"/>
      <c r="E142" s="191"/>
      <c r="F142" s="191"/>
      <c r="G142" s="191"/>
      <c r="H142" s="191"/>
      <c r="I142" s="191"/>
      <c r="J142" s="192"/>
    </row>
    <row r="143" spans="1:10" ht="36" customHeight="1" x14ac:dyDescent="0.25">
      <c r="A143" s="7"/>
      <c r="B143" s="129" t="s">
        <v>209</v>
      </c>
      <c r="C143" s="130"/>
      <c r="D143" s="130"/>
      <c r="E143" s="131"/>
      <c r="F143" s="106">
        <v>60</v>
      </c>
      <c r="G143" s="107"/>
      <c r="H143" s="107"/>
      <c r="I143" s="107"/>
      <c r="J143" s="108"/>
    </row>
    <row r="144" spans="1:10" ht="36" customHeight="1" x14ac:dyDescent="0.25">
      <c r="A144" s="7"/>
      <c r="B144" s="103" t="s">
        <v>210</v>
      </c>
      <c r="C144" s="104"/>
      <c r="D144" s="104"/>
      <c r="E144" s="105"/>
      <c r="F144" s="106">
        <v>99</v>
      </c>
      <c r="G144" s="107"/>
      <c r="H144" s="107"/>
      <c r="I144" s="107"/>
      <c r="J144" s="108"/>
    </row>
    <row r="145" spans="1:10" ht="36" customHeight="1" thickBot="1" x14ac:dyDescent="0.3">
      <c r="A145" s="7"/>
      <c r="B145" s="103" t="s">
        <v>211</v>
      </c>
      <c r="C145" s="104"/>
      <c r="D145" s="104"/>
      <c r="E145" s="105"/>
      <c r="F145" s="106">
        <v>150</v>
      </c>
      <c r="G145" s="107"/>
      <c r="H145" s="107"/>
      <c r="I145" s="107"/>
      <c r="J145" s="108"/>
    </row>
    <row r="146" spans="1:10" ht="36" customHeight="1" thickBot="1" x14ac:dyDescent="0.3">
      <c r="A146" s="7"/>
      <c r="B146" s="112" t="s">
        <v>212</v>
      </c>
      <c r="C146" s="113"/>
      <c r="D146" s="113"/>
      <c r="E146" s="114"/>
      <c r="F146" s="277"/>
      <c r="G146" s="278"/>
      <c r="H146" s="278"/>
      <c r="I146" s="278"/>
      <c r="J146" s="279"/>
    </row>
    <row r="147" spans="1:10" ht="36" customHeight="1" x14ac:dyDescent="0.25">
      <c r="A147" s="7" t="s">
        <v>111</v>
      </c>
      <c r="B147" s="103" t="s">
        <v>275</v>
      </c>
      <c r="C147" s="104"/>
      <c r="D147" s="104"/>
      <c r="E147" s="105"/>
      <c r="F147" s="106">
        <v>59940</v>
      </c>
      <c r="G147" s="107"/>
      <c r="H147" s="107"/>
      <c r="I147" s="107"/>
      <c r="J147" s="108"/>
    </row>
    <row r="148" spans="1:10" ht="36" customHeight="1" x14ac:dyDescent="0.25">
      <c r="A148" s="7" t="s">
        <v>111</v>
      </c>
      <c r="B148" s="103" t="s">
        <v>214</v>
      </c>
      <c r="C148" s="104"/>
      <c r="D148" s="104"/>
      <c r="E148" s="105"/>
      <c r="F148" s="106">
        <v>59940</v>
      </c>
      <c r="G148" s="107"/>
      <c r="H148" s="107"/>
      <c r="I148" s="107"/>
      <c r="J148" s="108"/>
    </row>
    <row r="149" spans="1:10" ht="36" customHeight="1" x14ac:dyDescent="0.25">
      <c r="A149" s="7" t="s">
        <v>111</v>
      </c>
      <c r="B149" s="103" t="s">
        <v>215</v>
      </c>
      <c r="C149" s="104"/>
      <c r="D149" s="104"/>
      <c r="E149" s="105"/>
      <c r="F149" s="106">
        <v>43740</v>
      </c>
      <c r="G149" s="107"/>
      <c r="H149" s="107"/>
      <c r="I149" s="107"/>
      <c r="J149" s="108"/>
    </row>
    <row r="150" spans="1:10" ht="36" customHeight="1" x14ac:dyDescent="0.25">
      <c r="A150" s="7" t="s">
        <v>113</v>
      </c>
      <c r="B150" s="103" t="s">
        <v>292</v>
      </c>
      <c r="C150" s="104"/>
      <c r="D150" s="104"/>
      <c r="E150" s="105"/>
      <c r="F150" s="106">
        <v>84240</v>
      </c>
      <c r="G150" s="107"/>
      <c r="H150" s="107"/>
      <c r="I150" s="107"/>
      <c r="J150" s="108"/>
    </row>
    <row r="151" spans="1:10" ht="36" customHeight="1" x14ac:dyDescent="0.25">
      <c r="A151" s="7" t="s">
        <v>113</v>
      </c>
      <c r="B151" s="103" t="s">
        <v>217</v>
      </c>
      <c r="C151" s="104"/>
      <c r="D151" s="104"/>
      <c r="E151" s="105"/>
      <c r="F151" s="106">
        <v>84240</v>
      </c>
      <c r="G151" s="107"/>
      <c r="H151" s="107"/>
      <c r="I151" s="107"/>
      <c r="J151" s="108"/>
    </row>
    <row r="152" spans="1:10" ht="36" customHeight="1" x14ac:dyDescent="0.25">
      <c r="A152" s="7" t="s">
        <v>113</v>
      </c>
      <c r="B152" s="103" t="s">
        <v>218</v>
      </c>
      <c r="C152" s="104"/>
      <c r="D152" s="104"/>
      <c r="E152" s="105"/>
      <c r="F152" s="106">
        <v>61920</v>
      </c>
      <c r="G152" s="107"/>
      <c r="H152" s="107"/>
      <c r="I152" s="107"/>
      <c r="J152" s="108"/>
    </row>
    <row r="153" spans="1:10" ht="36" customHeight="1" thickBot="1" x14ac:dyDescent="0.3">
      <c r="A153" s="7"/>
      <c r="B153" s="103" t="s">
        <v>195</v>
      </c>
      <c r="C153" s="104"/>
      <c r="D153" s="104"/>
      <c r="E153" s="138"/>
      <c r="F153" s="106">
        <v>0</v>
      </c>
      <c r="G153" s="107"/>
      <c r="H153" s="107"/>
      <c r="I153" s="107"/>
      <c r="J153" s="108"/>
    </row>
    <row r="154" spans="1:10" ht="54" customHeight="1" thickBot="1" x14ac:dyDescent="0.3">
      <c r="A154" s="7"/>
      <c r="B154" s="112" t="s">
        <v>220</v>
      </c>
      <c r="C154" s="113"/>
      <c r="D154" s="113"/>
      <c r="E154" s="114"/>
      <c r="F154" s="115"/>
      <c r="G154" s="116"/>
      <c r="H154" s="116"/>
      <c r="I154" s="116"/>
      <c r="J154" s="117"/>
    </row>
    <row r="155" spans="1:10" ht="36" customHeight="1" x14ac:dyDescent="0.25">
      <c r="A155" s="7"/>
      <c r="B155" s="118" t="s">
        <v>221</v>
      </c>
      <c r="C155" s="119"/>
      <c r="D155" s="119"/>
      <c r="E155" s="120"/>
      <c r="F155" s="121">
        <v>45540</v>
      </c>
      <c r="G155" s="122"/>
      <c r="H155" s="122"/>
      <c r="I155" s="122"/>
      <c r="J155" s="123"/>
    </row>
    <row r="156" spans="1:10" ht="36" customHeight="1" x14ac:dyDescent="0.25">
      <c r="A156" s="7"/>
      <c r="B156" s="103" t="s">
        <v>222</v>
      </c>
      <c r="C156" s="104"/>
      <c r="D156" s="104"/>
      <c r="E156" s="105"/>
      <c r="F156" s="106">
        <v>92340</v>
      </c>
      <c r="G156" s="107"/>
      <c r="H156" s="107"/>
      <c r="I156" s="107"/>
      <c r="J156" s="108"/>
    </row>
    <row r="157" spans="1:10" ht="36" customHeight="1" x14ac:dyDescent="0.25">
      <c r="A157" s="7"/>
      <c r="B157" s="103" t="s">
        <v>223</v>
      </c>
      <c r="C157" s="104"/>
      <c r="D157" s="104"/>
      <c r="E157" s="105"/>
      <c r="F157" s="106">
        <v>110340</v>
      </c>
      <c r="G157" s="107"/>
      <c r="H157" s="107"/>
      <c r="I157" s="107"/>
      <c r="J157" s="108"/>
    </row>
    <row r="158" spans="1:10" ht="36" customHeight="1" x14ac:dyDescent="0.25">
      <c r="A158" s="7"/>
      <c r="B158" s="103" t="s">
        <v>224</v>
      </c>
      <c r="C158" s="104"/>
      <c r="D158" s="104"/>
      <c r="E158" s="105"/>
      <c r="F158" s="106">
        <v>1080</v>
      </c>
      <c r="G158" s="107"/>
      <c r="H158" s="107"/>
      <c r="I158" s="107"/>
      <c r="J158" s="108"/>
    </row>
    <row r="159" spans="1:10" ht="36" customHeight="1" x14ac:dyDescent="0.25">
      <c r="A159" s="7"/>
      <c r="B159" s="103" t="s">
        <v>225</v>
      </c>
      <c r="C159" s="104"/>
      <c r="D159" s="104"/>
      <c r="E159" s="105"/>
      <c r="F159" s="106">
        <v>63540</v>
      </c>
      <c r="G159" s="107"/>
      <c r="H159" s="107"/>
      <c r="I159" s="107"/>
      <c r="J159" s="108"/>
    </row>
    <row r="160" spans="1:10" ht="36" customHeight="1" x14ac:dyDescent="0.25">
      <c r="A160" s="7"/>
      <c r="B160" s="103" t="s">
        <v>226</v>
      </c>
      <c r="C160" s="104"/>
      <c r="D160" s="104"/>
      <c r="E160" s="105"/>
      <c r="F160" s="106">
        <v>131940</v>
      </c>
      <c r="G160" s="107"/>
      <c r="H160" s="107"/>
      <c r="I160" s="107"/>
      <c r="J160" s="108"/>
    </row>
    <row r="161" spans="1:10" ht="36" customHeight="1" x14ac:dyDescent="0.25">
      <c r="A161" s="7"/>
      <c r="B161" s="103" t="s">
        <v>227</v>
      </c>
      <c r="C161" s="104"/>
      <c r="D161" s="104"/>
      <c r="E161" s="105"/>
      <c r="F161" s="106">
        <v>158940</v>
      </c>
      <c r="G161" s="107"/>
      <c r="H161" s="107"/>
      <c r="I161" s="107"/>
      <c r="J161" s="108"/>
    </row>
    <row r="162" spans="1:10" ht="36" customHeight="1" thickBot="1" x14ac:dyDescent="0.3">
      <c r="A162" s="7"/>
      <c r="B162" s="109" t="s">
        <v>228</v>
      </c>
      <c r="C162" s="110"/>
      <c r="D162" s="110"/>
      <c r="E162" s="111"/>
      <c r="F162" s="94">
        <v>1800</v>
      </c>
      <c r="G162" s="95"/>
      <c r="H162" s="95"/>
      <c r="I162" s="95"/>
      <c r="J162" s="96"/>
    </row>
    <row r="163" spans="1:10" ht="36" customHeight="1" x14ac:dyDescent="0.25">
      <c r="A163" s="7"/>
      <c r="B163" s="304" t="s">
        <v>208</v>
      </c>
      <c r="C163" s="305"/>
      <c r="D163" s="305"/>
      <c r="E163" s="305"/>
      <c r="F163" s="305"/>
      <c r="G163" s="305"/>
      <c r="H163" s="305"/>
      <c r="I163" s="305"/>
      <c r="J163" s="306"/>
    </row>
    <row r="164" spans="1:10" ht="36" customHeight="1" thickBot="1" x14ac:dyDescent="0.3">
      <c r="A164" s="7"/>
      <c r="B164" s="329" t="s">
        <v>229</v>
      </c>
      <c r="C164" s="329"/>
      <c r="D164" s="329"/>
      <c r="E164" s="329"/>
      <c r="F164" s="318">
        <v>150</v>
      </c>
      <c r="G164" s="318"/>
      <c r="H164" s="318"/>
      <c r="I164" s="318"/>
      <c r="J164" s="319"/>
    </row>
    <row r="165" spans="1:10" ht="24" customHeight="1" thickBot="1" x14ac:dyDescent="0.3">
      <c r="A165" s="7" t="s">
        <v>111</v>
      </c>
      <c r="B165" s="97"/>
      <c r="C165" s="98"/>
      <c r="D165" s="98"/>
      <c r="E165" s="99"/>
      <c r="F165" s="100"/>
      <c r="G165" s="101"/>
      <c r="H165" s="101"/>
      <c r="I165" s="101"/>
      <c r="J165" s="102"/>
    </row>
    <row r="166" spans="1:10" ht="21" customHeight="1" x14ac:dyDescent="0.25">
      <c r="A166" s="7"/>
      <c r="B166" s="27"/>
      <c r="C166" s="28"/>
      <c r="D166" s="28"/>
      <c r="E166" s="28"/>
      <c r="F166" s="29"/>
      <c r="G166" s="29"/>
      <c r="H166" s="29"/>
      <c r="I166" s="29"/>
      <c r="J166" s="29"/>
    </row>
    <row r="167" spans="1:10" ht="67.5" customHeight="1" x14ac:dyDescent="0.25">
      <c r="A167" s="7"/>
      <c r="B167" s="85" t="s">
        <v>297</v>
      </c>
      <c r="C167" s="85"/>
      <c r="D167" s="85"/>
      <c r="E167" s="85"/>
      <c r="F167" s="85"/>
      <c r="G167" s="85"/>
      <c r="H167" s="85"/>
      <c r="I167" s="85"/>
      <c r="J167" s="85"/>
    </row>
    <row r="168" spans="1:10" ht="21" x14ac:dyDescent="0.25">
      <c r="A168" s="7" t="s">
        <v>113</v>
      </c>
      <c r="B168" s="86" t="s">
        <v>232</v>
      </c>
      <c r="C168" s="86"/>
      <c r="D168" s="86"/>
      <c r="E168" s="86"/>
      <c r="F168" s="86"/>
      <c r="G168" s="86"/>
      <c r="H168" s="86"/>
      <c r="I168" s="86"/>
      <c r="J168" s="86"/>
    </row>
    <row r="169" spans="1:10" s="37" customFormat="1" ht="20.100000000000001" customHeight="1" x14ac:dyDescent="0.25">
      <c r="B169" s="55"/>
      <c r="F169" s="56"/>
      <c r="G169" s="56"/>
      <c r="H169" s="56"/>
      <c r="I169" s="56"/>
      <c r="J169" s="56"/>
    </row>
    <row r="170" spans="1:10" s="48" customFormat="1" ht="36" customHeight="1" thickBot="1" x14ac:dyDescent="0.3">
      <c r="B170" s="340" t="s">
        <v>298</v>
      </c>
      <c r="C170" s="340"/>
      <c r="D170" s="340"/>
      <c r="E170" s="340"/>
      <c r="F170" s="340"/>
      <c r="G170" s="340"/>
      <c r="H170" s="340"/>
      <c r="I170" s="340"/>
    </row>
    <row r="171" spans="1:10" s="32" customFormat="1" ht="36" customHeight="1" thickBot="1" x14ac:dyDescent="0.3">
      <c r="B171" s="341" t="s">
        <v>299</v>
      </c>
      <c r="C171" s="342"/>
      <c r="D171" s="342"/>
      <c r="E171" s="342"/>
      <c r="F171" s="342"/>
      <c r="G171" s="342"/>
      <c r="H171" s="342"/>
      <c r="I171" s="343"/>
    </row>
    <row r="172" spans="1:10" ht="79.5" customHeight="1" thickBot="1" x14ac:dyDescent="0.3">
      <c r="B172" s="344" t="s">
        <v>300</v>
      </c>
      <c r="C172" s="345"/>
      <c r="D172" s="346" t="s">
        <v>301</v>
      </c>
      <c r="E172" s="347"/>
      <c r="F172" s="348"/>
      <c r="G172" s="347" t="s">
        <v>302</v>
      </c>
      <c r="H172" s="347"/>
      <c r="I172" s="348"/>
      <c r="J172" s="8"/>
    </row>
    <row r="173" spans="1:10" ht="36" customHeight="1" x14ac:dyDescent="0.25">
      <c r="B173" s="330" t="s">
        <v>303</v>
      </c>
      <c r="C173" s="331"/>
      <c r="D173" s="332" t="s">
        <v>304</v>
      </c>
      <c r="E173" s="332"/>
      <c r="F173" s="332"/>
      <c r="G173" s="334">
        <v>2190</v>
      </c>
      <c r="H173" s="332"/>
      <c r="I173" s="335"/>
      <c r="J173" s="8"/>
    </row>
    <row r="174" spans="1:10" ht="36" customHeight="1" x14ac:dyDescent="0.25">
      <c r="B174" s="336" t="s">
        <v>305</v>
      </c>
      <c r="C174" s="337"/>
      <c r="D174" s="333"/>
      <c r="E174" s="333"/>
      <c r="F174" s="333"/>
      <c r="G174" s="338">
        <v>1590</v>
      </c>
      <c r="H174" s="333"/>
      <c r="I174" s="339"/>
      <c r="J174" s="8"/>
    </row>
    <row r="175" spans="1:10" ht="36" customHeight="1" x14ac:dyDescent="0.25">
      <c r="B175" s="336" t="s">
        <v>306</v>
      </c>
      <c r="C175" s="337"/>
      <c r="D175" s="333"/>
      <c r="E175" s="333"/>
      <c r="F175" s="333"/>
      <c r="G175" s="338">
        <v>1440</v>
      </c>
      <c r="H175" s="333"/>
      <c r="I175" s="339"/>
      <c r="J175" s="8"/>
    </row>
    <row r="176" spans="1:10" ht="54" customHeight="1" x14ac:dyDescent="0.25">
      <c r="B176" s="336" t="s">
        <v>307</v>
      </c>
      <c r="C176" s="337"/>
      <c r="D176" s="333"/>
      <c r="E176" s="333"/>
      <c r="F176" s="333"/>
      <c r="G176" s="338">
        <v>1290</v>
      </c>
      <c r="H176" s="333"/>
      <c r="I176" s="339"/>
      <c r="J176" s="8"/>
    </row>
    <row r="177" spans="1:10" ht="21" customHeight="1" x14ac:dyDescent="0.25">
      <c r="B177" s="49"/>
      <c r="C177" s="49"/>
      <c r="D177" s="50"/>
      <c r="E177" s="50"/>
      <c r="F177" s="50"/>
      <c r="G177" s="51"/>
      <c r="H177" s="50"/>
      <c r="I177" s="50"/>
      <c r="J177" s="8"/>
    </row>
    <row r="178" spans="1:10" ht="40.5" customHeight="1" x14ac:dyDescent="0.25">
      <c r="A178" s="7"/>
      <c r="B178" s="87" t="s">
        <v>233</v>
      </c>
      <c r="C178" s="87"/>
      <c r="D178" s="87"/>
      <c r="E178" s="87"/>
      <c r="F178" s="87"/>
      <c r="G178" s="87"/>
      <c r="H178" s="87"/>
      <c r="I178" s="87"/>
      <c r="J178" s="87"/>
    </row>
    <row r="179" spans="1:10" ht="18" customHeight="1" x14ac:dyDescent="0.25">
      <c r="A179" s="7"/>
    </row>
  </sheetData>
  <sheetProtection selectLockedCells="1" selectUnlockedCells="1"/>
  <mergeCells count="334">
    <mergeCell ref="B1:J1"/>
    <mergeCell ref="F2:J2"/>
    <mergeCell ref="B3:E3"/>
    <mergeCell ref="B4:J4"/>
    <mergeCell ref="B5:E5"/>
    <mergeCell ref="F5:J5"/>
    <mergeCell ref="B11:E11"/>
    <mergeCell ref="B12:E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F10:J10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38:E138"/>
    <mergeCell ref="F138:J138"/>
    <mergeCell ref="B139:J139"/>
    <mergeCell ref="B140:E140"/>
    <mergeCell ref="F140:J140"/>
    <mergeCell ref="F141:J141"/>
    <mergeCell ref="B135:E135"/>
    <mergeCell ref="F135:J135"/>
    <mergeCell ref="B136:E136"/>
    <mergeCell ref="F136:J136"/>
    <mergeCell ref="B137:E137"/>
    <mergeCell ref="F137:J137"/>
    <mergeCell ref="B146:E146"/>
    <mergeCell ref="F146:J146"/>
    <mergeCell ref="B147:E147"/>
    <mergeCell ref="F147:J147"/>
    <mergeCell ref="B148:E148"/>
    <mergeCell ref="F148:J148"/>
    <mergeCell ref="B142:J142"/>
    <mergeCell ref="B143:E143"/>
    <mergeCell ref="F143:J143"/>
    <mergeCell ref="B144:E144"/>
    <mergeCell ref="F144:J144"/>
    <mergeCell ref="B145:E145"/>
    <mergeCell ref="F145:J145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65:E165"/>
    <mergeCell ref="F165:J165"/>
    <mergeCell ref="B167:J167"/>
    <mergeCell ref="B168:J168"/>
    <mergeCell ref="B170:I170"/>
    <mergeCell ref="B171:I171"/>
    <mergeCell ref="B161:E161"/>
    <mergeCell ref="F161:J161"/>
    <mergeCell ref="B162:E162"/>
    <mergeCell ref="F162:J162"/>
    <mergeCell ref="B163:J163"/>
    <mergeCell ref="B164:E164"/>
    <mergeCell ref="F164:J164"/>
    <mergeCell ref="B176:C176"/>
    <mergeCell ref="G176:I176"/>
    <mergeCell ref="B178:J178"/>
    <mergeCell ref="B172:C172"/>
    <mergeCell ref="D172:F172"/>
    <mergeCell ref="G172:I172"/>
    <mergeCell ref="B173:C173"/>
    <mergeCell ref="D173:F176"/>
    <mergeCell ref="G173:I173"/>
    <mergeCell ref="B174:C174"/>
    <mergeCell ref="G174:I174"/>
    <mergeCell ref="B175:C175"/>
    <mergeCell ref="G175:I17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0"/>
  <sheetViews>
    <sheetView view="pageBreakPreview" zoomScale="65" zoomScaleNormal="60" zoomScaleSheetLayoutView="65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6.140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91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39268.799999999996</v>
      </c>
      <c r="G8" s="16">
        <f>H8*1.1</f>
        <v>35996.400000000001</v>
      </c>
      <c r="H8" s="16">
        <v>32724</v>
      </c>
      <c r="I8" s="16">
        <f>H8*0.75</f>
        <v>24543</v>
      </c>
      <c r="J8" s="16">
        <f>H8*0.5</f>
        <v>16362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55036.799999999996</v>
      </c>
      <c r="G9" s="18">
        <f>H9*1.1</f>
        <v>50450.400000000001</v>
      </c>
      <c r="H9" s="18">
        <v>45864</v>
      </c>
      <c r="I9" s="18">
        <f>H9*0.75</f>
        <v>34398</v>
      </c>
      <c r="J9" s="18">
        <f>H9*0.5</f>
        <v>22932</v>
      </c>
    </row>
    <row r="10" spans="1:10" ht="24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24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43156.799999999996</v>
      </c>
      <c r="G11" s="16">
        <f>H11*1.1</f>
        <v>39560.400000000001</v>
      </c>
      <c r="H11" s="16">
        <v>35964</v>
      </c>
      <c r="I11" s="16">
        <f>H11*0.75</f>
        <v>26973</v>
      </c>
      <c r="J11" s="16">
        <f>H11*0.5</f>
        <v>17982</v>
      </c>
    </row>
    <row r="12" spans="1:10" ht="24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60480</v>
      </c>
      <c r="G12" s="18">
        <f>H12*1.1</f>
        <v>55440.000000000007</v>
      </c>
      <c r="H12" s="18">
        <v>50400</v>
      </c>
      <c r="I12" s="18">
        <f>H12*0.75</f>
        <v>37800</v>
      </c>
      <c r="J12" s="18">
        <f>H12*0.5</f>
        <v>25200</v>
      </c>
    </row>
    <row r="13" spans="1:10" ht="24" customHeight="1" thickBot="1" x14ac:dyDescent="0.3">
      <c r="A13" s="7"/>
      <c r="B13" s="97"/>
      <c r="C13" s="160"/>
      <c r="D13" s="160"/>
      <c r="E13" s="161"/>
      <c r="F13" s="78"/>
      <c r="G13" s="79"/>
      <c r="H13" s="79"/>
      <c r="I13" s="79"/>
      <c r="J13" s="80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6048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8640</v>
      </c>
      <c r="G15" s="185"/>
      <c r="H15" s="185"/>
      <c r="I15" s="185"/>
      <c r="J15" s="186"/>
    </row>
    <row r="16" spans="1:10" ht="24" customHeight="1" thickBot="1" x14ac:dyDescent="0.3">
      <c r="A16" s="7"/>
      <c r="B16" s="97"/>
      <c r="C16" s="160"/>
      <c r="D16" s="160"/>
      <c r="E16" s="161"/>
      <c r="F16" s="100"/>
      <c r="G16" s="101"/>
      <c r="H16" s="101"/>
      <c r="I16" s="101"/>
      <c r="J16" s="102"/>
    </row>
    <row r="17" spans="1:10" ht="36" customHeight="1" x14ac:dyDescent="0.25">
      <c r="A17" s="7"/>
      <c r="B17" s="140" t="s">
        <v>259</v>
      </c>
      <c r="C17" s="138"/>
      <c r="D17" s="138"/>
      <c r="E17" s="105"/>
      <c r="F17" s="106">
        <v>72</v>
      </c>
      <c r="G17" s="107"/>
      <c r="H17" s="107"/>
      <c r="I17" s="107"/>
      <c r="J17" s="108"/>
    </row>
    <row r="18" spans="1:10" ht="36" customHeight="1" outlineLevel="1" thickBot="1" x14ac:dyDescent="0.3">
      <c r="A18" s="7"/>
      <c r="B18" s="140" t="s">
        <v>260</v>
      </c>
      <c r="C18" s="138"/>
      <c r="D18" s="138"/>
      <c r="E18" s="105"/>
      <c r="F18" s="283">
        <v>144</v>
      </c>
      <c r="G18" s="185"/>
      <c r="H18" s="185"/>
      <c r="I18" s="185"/>
      <c r="J18" s="186"/>
    </row>
    <row r="19" spans="1:10" ht="24" customHeight="1" thickBot="1" x14ac:dyDescent="0.3">
      <c r="A19" s="7"/>
      <c r="B19" s="97"/>
      <c r="C19" s="160"/>
      <c r="D19" s="160"/>
      <c r="E19" s="161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"&amp;MIN(F21:F40)&amp;" до "&amp;MAX(F21:F40)</f>
        <v>Цена от 720 до 27360</v>
      </c>
      <c r="G20" s="166"/>
      <c r="H20" s="166"/>
      <c r="I20" s="166"/>
      <c r="J20" s="167"/>
    </row>
    <row r="21" spans="1:10" ht="36" customHeight="1" x14ac:dyDescent="0.25">
      <c r="A21" s="7"/>
      <c r="B21" s="140" t="s">
        <v>120</v>
      </c>
      <c r="C21" s="138"/>
      <c r="D21" s="138"/>
      <c r="E21" s="105"/>
      <c r="F21" s="106">
        <v>720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1440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2880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4320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5760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7200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8640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10080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11520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12960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14400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15840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17280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18720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20160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21600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23040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24480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25920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27360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2160 до 29520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7812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12060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2160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3600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5040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6480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7920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9360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10800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12240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13680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15120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16560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18000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19440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20880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22320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23760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25200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26640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28080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29520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1440 до 23724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3204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165</v>
      </c>
      <c r="C66" s="104"/>
      <c r="D66" s="104"/>
      <c r="E66" s="105"/>
      <c r="F66" s="106">
        <v>6372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2124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12060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6732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9216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1440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1440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2880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4320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23724</v>
      </c>
      <c r="G75" s="107"/>
      <c r="H75" s="107"/>
      <c r="I75" s="107"/>
      <c r="J75" s="108"/>
    </row>
    <row r="76" spans="1:10" ht="54" customHeight="1" thickBot="1" x14ac:dyDescent="0.3">
      <c r="A76" s="7"/>
      <c r="B76" s="256" t="s">
        <v>238</v>
      </c>
      <c r="C76" s="257"/>
      <c r="D76" s="257"/>
      <c r="E76" s="258"/>
      <c r="F76" s="277" t="str">
        <f>"Цена от "&amp;MIN(F78,F82:J83,H116,F84:J95)&amp;" до "&amp;MAX(F78,F82:J83,H116,F84:J95)</f>
        <v>Цена от 3024 до 36108</v>
      </c>
      <c r="G76" s="278"/>
      <c r="H76" s="278"/>
      <c r="I76" s="278"/>
      <c r="J76" s="279"/>
    </row>
    <row r="77" spans="1:10" ht="24" customHeight="1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5400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35">
        <v>540</v>
      </c>
      <c r="G79" s="136"/>
      <c r="H79" s="136"/>
      <c r="I79" s="136"/>
      <c r="J79" s="137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35">
        <v>2700</v>
      </c>
      <c r="G80" s="136"/>
      <c r="H80" s="136"/>
      <c r="I80" s="136"/>
      <c r="J80" s="137"/>
    </row>
    <row r="81" spans="1:10" ht="24" customHeight="1" thickBot="1" x14ac:dyDescent="0.3">
      <c r="A81" s="7"/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18" t="s">
        <v>179</v>
      </c>
      <c r="C82" s="119"/>
      <c r="D82" s="119"/>
      <c r="E82" s="120"/>
      <c r="F82" s="121">
        <v>15840</v>
      </c>
      <c r="G82" s="122"/>
      <c r="H82" s="122"/>
      <c r="I82" s="122"/>
      <c r="J82" s="123"/>
    </row>
    <row r="83" spans="1:10" ht="36" customHeight="1" x14ac:dyDescent="0.25">
      <c r="A83" s="7" t="s">
        <v>111</v>
      </c>
      <c r="B83" s="140" t="s">
        <v>180</v>
      </c>
      <c r="C83" s="141"/>
      <c r="D83" s="141"/>
      <c r="E83" s="142"/>
      <c r="F83" s="247">
        <v>14868</v>
      </c>
      <c r="G83" s="309"/>
      <c r="H83" s="309"/>
      <c r="I83" s="309"/>
      <c r="J83" s="310"/>
    </row>
    <row r="84" spans="1:10" ht="36" customHeight="1" x14ac:dyDescent="0.25">
      <c r="A84" s="7" t="s">
        <v>111</v>
      </c>
      <c r="B84" s="103" t="s">
        <v>181</v>
      </c>
      <c r="C84" s="104"/>
      <c r="D84" s="104"/>
      <c r="E84" s="105"/>
      <c r="F84" s="247">
        <v>30096</v>
      </c>
      <c r="G84" s="309"/>
      <c r="H84" s="309"/>
      <c r="I84" s="309"/>
      <c r="J84" s="310"/>
    </row>
    <row r="85" spans="1:10" ht="36" customHeight="1" x14ac:dyDescent="0.25">
      <c r="A85" s="7" t="s">
        <v>111</v>
      </c>
      <c r="B85" s="103" t="s">
        <v>182</v>
      </c>
      <c r="C85" s="104"/>
      <c r="D85" s="104"/>
      <c r="E85" s="105"/>
      <c r="F85" s="247">
        <v>23760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103" t="s">
        <v>183</v>
      </c>
      <c r="C86" s="104"/>
      <c r="D86" s="104"/>
      <c r="E86" s="105"/>
      <c r="F86" s="247">
        <v>28512</v>
      </c>
      <c r="G86" s="309"/>
      <c r="H86" s="309"/>
      <c r="I86" s="309"/>
      <c r="J86" s="310"/>
    </row>
    <row r="87" spans="1:10" ht="36" customHeight="1" x14ac:dyDescent="0.25">
      <c r="A87" s="7" t="s">
        <v>111</v>
      </c>
      <c r="B87" s="103" t="s">
        <v>184</v>
      </c>
      <c r="C87" s="104"/>
      <c r="D87" s="104"/>
      <c r="E87" s="105"/>
      <c r="F87" s="247">
        <v>14868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103" t="s">
        <v>185</v>
      </c>
      <c r="C88" s="104"/>
      <c r="D88" s="104"/>
      <c r="E88" s="105"/>
      <c r="F88" s="247">
        <v>14868</v>
      </c>
      <c r="G88" s="309"/>
      <c r="H88" s="309"/>
      <c r="I88" s="309"/>
      <c r="J88" s="310"/>
    </row>
    <row r="89" spans="1:10" ht="36" customHeight="1" x14ac:dyDescent="0.25">
      <c r="A89" s="7" t="s">
        <v>111</v>
      </c>
      <c r="B89" s="140" t="s">
        <v>186</v>
      </c>
      <c r="C89" s="141"/>
      <c r="D89" s="141"/>
      <c r="E89" s="142"/>
      <c r="F89" s="247">
        <v>36108</v>
      </c>
      <c r="G89" s="309"/>
      <c r="H89" s="309"/>
      <c r="I89" s="309"/>
      <c r="J89" s="310"/>
    </row>
    <row r="90" spans="1:10" ht="36" customHeight="1" x14ac:dyDescent="0.25">
      <c r="A90" s="7"/>
      <c r="B90" s="118" t="s">
        <v>187</v>
      </c>
      <c r="C90" s="119"/>
      <c r="D90" s="119"/>
      <c r="E90" s="120"/>
      <c r="F90" s="247">
        <v>24120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118" t="s">
        <v>188</v>
      </c>
      <c r="C91" s="119"/>
      <c r="D91" s="119"/>
      <c r="E91" s="120"/>
      <c r="F91" s="247">
        <v>3024</v>
      </c>
      <c r="G91" s="309"/>
      <c r="H91" s="309"/>
      <c r="I91" s="309"/>
      <c r="J91" s="310"/>
    </row>
    <row r="92" spans="1:10" ht="36" customHeight="1" x14ac:dyDescent="0.25">
      <c r="A92" s="7"/>
      <c r="B92" s="140" t="s">
        <v>189</v>
      </c>
      <c r="C92" s="141"/>
      <c r="D92" s="141"/>
      <c r="E92" s="142"/>
      <c r="F92" s="247">
        <v>10620</v>
      </c>
      <c r="G92" s="309"/>
      <c r="H92" s="309"/>
      <c r="I92" s="309"/>
      <c r="J92" s="310"/>
    </row>
    <row r="93" spans="1:10" ht="36" customHeight="1" x14ac:dyDescent="0.25">
      <c r="B93" s="140" t="s">
        <v>190</v>
      </c>
      <c r="C93" s="141"/>
      <c r="D93" s="141"/>
      <c r="E93" s="142"/>
      <c r="F93" s="247">
        <v>7092</v>
      </c>
      <c r="G93" s="309"/>
      <c r="H93" s="309"/>
      <c r="I93" s="309"/>
      <c r="J93" s="310"/>
    </row>
    <row r="94" spans="1:10" ht="36" customHeight="1" x14ac:dyDescent="0.25">
      <c r="A94" s="7" t="s">
        <v>111</v>
      </c>
      <c r="B94" s="140" t="s">
        <v>191</v>
      </c>
      <c r="C94" s="141"/>
      <c r="D94" s="141"/>
      <c r="E94" s="142"/>
      <c r="F94" s="247">
        <v>23760</v>
      </c>
      <c r="G94" s="309"/>
      <c r="H94" s="309"/>
      <c r="I94" s="309"/>
      <c r="J94" s="310"/>
    </row>
    <row r="95" spans="1:10" ht="36" customHeight="1" x14ac:dyDescent="0.25">
      <c r="A95" s="7" t="s">
        <v>111</v>
      </c>
      <c r="B95" s="140" t="s">
        <v>192</v>
      </c>
      <c r="C95" s="141"/>
      <c r="D95" s="141"/>
      <c r="E95" s="142"/>
      <c r="F95" s="247">
        <v>8856</v>
      </c>
      <c r="G95" s="309"/>
      <c r="H95" s="309"/>
      <c r="I95" s="309"/>
      <c r="J95" s="310"/>
    </row>
    <row r="96" spans="1:10" ht="37.5" customHeight="1" x14ac:dyDescent="0.25">
      <c r="A96" s="7"/>
      <c r="B96" s="103" t="s">
        <v>193</v>
      </c>
      <c r="C96" s="104"/>
      <c r="D96" s="104"/>
      <c r="E96" s="105"/>
      <c r="F96" s="247">
        <v>3240</v>
      </c>
      <c r="G96" s="309"/>
      <c r="H96" s="309"/>
      <c r="I96" s="309"/>
      <c r="J96" s="310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247">
        <v>12060</v>
      </c>
      <c r="G97" s="309"/>
      <c r="H97" s="309"/>
      <c r="I97" s="309"/>
      <c r="J97" s="310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247">
        <v>6030</v>
      </c>
      <c r="G98" s="309"/>
      <c r="H98" s="309"/>
      <c r="I98" s="309"/>
      <c r="J98" s="310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247">
        <v>22320</v>
      </c>
      <c r="G99" s="309"/>
      <c r="H99" s="309"/>
      <c r="I99" s="309"/>
      <c r="J99" s="310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247">
        <v>20880</v>
      </c>
      <c r="G100" s="309"/>
      <c r="H100" s="309"/>
      <c r="I100" s="309"/>
      <c r="J100" s="310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247">
        <v>42480</v>
      </c>
      <c r="G101" s="309"/>
      <c r="H101" s="309"/>
      <c r="I101" s="309"/>
      <c r="J101" s="310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247">
        <v>33840</v>
      </c>
      <c r="G102" s="309"/>
      <c r="H102" s="309"/>
      <c r="I102" s="309"/>
      <c r="J102" s="310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247">
        <v>40608</v>
      </c>
      <c r="G103" s="309"/>
      <c r="H103" s="309"/>
      <c r="I103" s="309"/>
      <c r="J103" s="310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247">
        <v>20880</v>
      </c>
      <c r="G104" s="309"/>
      <c r="H104" s="309"/>
      <c r="I104" s="309"/>
      <c r="J104" s="310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247">
        <v>20880</v>
      </c>
      <c r="G105" s="309"/>
      <c r="H105" s="309"/>
      <c r="I105" s="309"/>
      <c r="J105" s="310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247">
        <v>51120</v>
      </c>
      <c r="G106" s="309"/>
      <c r="H106" s="309"/>
      <c r="I106" s="309"/>
      <c r="J106" s="310"/>
    </row>
    <row r="107" spans="1:10" ht="36" customHeight="1" x14ac:dyDescent="0.25">
      <c r="A107" s="7" t="s">
        <v>113</v>
      </c>
      <c r="B107" s="103" t="s">
        <v>204</v>
      </c>
      <c r="C107" s="104"/>
      <c r="D107" s="104"/>
      <c r="E107" s="105"/>
      <c r="F107" s="247">
        <v>4320</v>
      </c>
      <c r="G107" s="309"/>
      <c r="H107" s="309"/>
      <c r="I107" s="309"/>
      <c r="J107" s="310"/>
    </row>
    <row r="108" spans="1:10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247">
        <v>33840</v>
      </c>
      <c r="G108" s="309"/>
      <c r="H108" s="309"/>
      <c r="I108" s="309"/>
      <c r="J108" s="310"/>
    </row>
    <row r="109" spans="1:10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247">
        <v>12960</v>
      </c>
      <c r="G109" s="309"/>
      <c r="H109" s="309"/>
      <c r="I109" s="309"/>
      <c r="J109" s="310"/>
    </row>
    <row r="110" spans="1:10" ht="36" customHeight="1" thickBot="1" x14ac:dyDescent="0.3">
      <c r="A110" s="7"/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A112" s="7"/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A113" s="7"/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A114" s="7"/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7" t="s">
        <v>111</v>
      </c>
      <c r="B116" s="103" t="s">
        <v>213</v>
      </c>
      <c r="C116" s="104"/>
      <c r="D116" s="104"/>
      <c r="E116" s="105"/>
      <c r="F116" s="41">
        <f>H116*1.2</f>
        <v>10195.199999999999</v>
      </c>
      <c r="G116" s="42">
        <f>H116*1.1</f>
        <v>9345.6</v>
      </c>
      <c r="H116" s="42">
        <v>8496</v>
      </c>
      <c r="I116" s="42">
        <f>H116*0.75</f>
        <v>6372</v>
      </c>
      <c r="J116" s="43">
        <f>H116*0.5</f>
        <v>4248</v>
      </c>
    </row>
    <row r="117" spans="1:10" ht="36" customHeight="1" x14ac:dyDescent="0.25">
      <c r="A117" s="7" t="s">
        <v>111</v>
      </c>
      <c r="B117" s="103" t="s">
        <v>214</v>
      </c>
      <c r="C117" s="104"/>
      <c r="D117" s="104"/>
      <c r="E117" s="105"/>
      <c r="F117" s="106">
        <v>8496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106">
        <v>2844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41">
        <f>H119*1.2</f>
        <v>14688</v>
      </c>
      <c r="G119" s="42">
        <f>H119*1.1</f>
        <v>13464.000000000002</v>
      </c>
      <c r="H119" s="42">
        <v>12240</v>
      </c>
      <c r="I119" s="42">
        <f>H119*0.75</f>
        <v>9180</v>
      </c>
      <c r="J119" s="43">
        <f>H119*0.5</f>
        <v>6120</v>
      </c>
    </row>
    <row r="120" spans="1:10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106">
        <v>12240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106">
        <v>4320</v>
      </c>
      <c r="G121" s="107"/>
      <c r="H121" s="107"/>
      <c r="I121" s="107"/>
      <c r="J121" s="108"/>
    </row>
    <row r="122" spans="1:10" ht="36" customHeight="1" thickBot="1" x14ac:dyDescent="0.3">
      <c r="A122" s="7"/>
      <c r="B122" s="103" t="s">
        <v>219</v>
      </c>
      <c r="C122" s="104"/>
      <c r="D122" s="104"/>
      <c r="E122" s="138"/>
      <c r="F122" s="26">
        <f>H122*1.2</f>
        <v>8640</v>
      </c>
      <c r="G122" s="26">
        <f>H122*1.1</f>
        <v>7920.0000000000009</v>
      </c>
      <c r="H122" s="26">
        <v>7200</v>
      </c>
      <c r="I122" s="26">
        <f>H122*0.75</f>
        <v>5400</v>
      </c>
      <c r="J122" s="26">
        <f>H122*0.5</f>
        <v>3600</v>
      </c>
    </row>
    <row r="123" spans="1:10" ht="54" customHeight="1" thickBot="1" x14ac:dyDescent="0.3">
      <c r="A123" s="7"/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A124" s="7"/>
      <c r="B124" s="118" t="s">
        <v>221</v>
      </c>
      <c r="C124" s="119"/>
      <c r="D124" s="119"/>
      <c r="E124" s="120"/>
      <c r="F124" s="121">
        <v>16992</v>
      </c>
      <c r="G124" s="122"/>
      <c r="H124" s="122"/>
      <c r="I124" s="122"/>
      <c r="J124" s="123"/>
    </row>
    <row r="125" spans="1:10" ht="36" customHeight="1" x14ac:dyDescent="0.25">
      <c r="A125" s="7"/>
      <c r="B125" s="103" t="s">
        <v>222</v>
      </c>
      <c r="C125" s="104"/>
      <c r="D125" s="104"/>
      <c r="E125" s="105"/>
      <c r="F125" s="106">
        <v>33984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223</v>
      </c>
      <c r="C126" s="104"/>
      <c r="D126" s="104"/>
      <c r="E126" s="105"/>
      <c r="F126" s="106">
        <v>42480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224</v>
      </c>
      <c r="C127" s="104"/>
      <c r="D127" s="104"/>
      <c r="E127" s="105"/>
      <c r="F127" s="106">
        <v>720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225</v>
      </c>
      <c r="C128" s="104"/>
      <c r="D128" s="104"/>
      <c r="E128" s="105"/>
      <c r="F128" s="106">
        <v>25488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226</v>
      </c>
      <c r="C129" s="104"/>
      <c r="D129" s="104"/>
      <c r="E129" s="105"/>
      <c r="F129" s="106">
        <v>50976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227</v>
      </c>
      <c r="C130" s="104"/>
      <c r="D130" s="104"/>
      <c r="E130" s="105"/>
      <c r="F130" s="106">
        <v>63720</v>
      </c>
      <c r="G130" s="107"/>
      <c r="H130" s="107"/>
      <c r="I130" s="107"/>
      <c r="J130" s="108"/>
    </row>
    <row r="131" spans="1:10" ht="36" customHeight="1" thickBot="1" x14ac:dyDescent="0.3">
      <c r="A131" s="7"/>
      <c r="B131" s="109" t="s">
        <v>228</v>
      </c>
      <c r="C131" s="110"/>
      <c r="D131" s="110"/>
      <c r="E131" s="111"/>
      <c r="F131" s="94">
        <v>900</v>
      </c>
      <c r="G131" s="95"/>
      <c r="H131" s="95"/>
      <c r="I131" s="95"/>
      <c r="J131" s="96"/>
    </row>
    <row r="132" spans="1:10" ht="36" customHeight="1" x14ac:dyDescent="0.25">
      <c r="A132" s="7"/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A133" s="7"/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  <c r="J133" s="319"/>
    </row>
    <row r="134" spans="1:10" ht="24" thickBot="1" x14ac:dyDescent="0.3">
      <c r="A134" s="7"/>
      <c r="B134" s="97"/>
      <c r="C134" s="160"/>
      <c r="D134" s="160"/>
      <c r="E134" s="161"/>
      <c r="F134" s="246"/>
      <c r="G134" s="307"/>
      <c r="H134" s="307"/>
      <c r="I134" s="307"/>
      <c r="J134" s="308"/>
    </row>
    <row r="135" spans="1:10" ht="21" customHeight="1" x14ac:dyDescent="0.25">
      <c r="A135" s="7"/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ht="56.25" customHeight="1" x14ac:dyDescent="0.25">
      <c r="A136" s="7"/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1.25" customHeight="1" x14ac:dyDescent="0.25">
      <c r="A137" s="7"/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21" x14ac:dyDescent="0.25">
      <c r="A138" s="7" t="s">
        <v>113</v>
      </c>
      <c r="B138" s="86" t="s">
        <v>278</v>
      </c>
      <c r="C138" s="86"/>
      <c r="D138" s="86"/>
      <c r="E138" s="86"/>
      <c r="F138" s="86"/>
      <c r="G138" s="86"/>
      <c r="H138" s="86"/>
      <c r="I138" s="86"/>
      <c r="J138" s="86"/>
    </row>
    <row r="139" spans="1:10" ht="42" customHeight="1" x14ac:dyDescent="0.25">
      <c r="A139" s="7"/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21" x14ac:dyDescent="0.25">
      <c r="A140" s="7"/>
    </row>
  </sheetData>
  <sheetProtection selectLockedCells="1" selectUnlockedCells="1"/>
  <mergeCells count="256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6:E16"/>
    <mergeCell ref="F16:J16"/>
    <mergeCell ref="B17:E17"/>
    <mergeCell ref="F17:J17"/>
    <mergeCell ref="B18:E18"/>
    <mergeCell ref="F18:J18"/>
    <mergeCell ref="B11:E11"/>
    <mergeCell ref="B12:E12"/>
    <mergeCell ref="B13:E13"/>
    <mergeCell ref="B14:E14"/>
    <mergeCell ref="F14:J14"/>
    <mergeCell ref="B15:E15"/>
    <mergeCell ref="F15:J15"/>
    <mergeCell ref="B22:E22"/>
    <mergeCell ref="F22:J22"/>
    <mergeCell ref="B23:E23"/>
    <mergeCell ref="F23:J23"/>
    <mergeCell ref="B24:E24"/>
    <mergeCell ref="F24:J24"/>
    <mergeCell ref="B19:E19"/>
    <mergeCell ref="F19:J19"/>
    <mergeCell ref="B20:E20"/>
    <mergeCell ref="F20:J20"/>
    <mergeCell ref="B21:E21"/>
    <mergeCell ref="F21:J21"/>
    <mergeCell ref="B28:E28"/>
    <mergeCell ref="F28:J28"/>
    <mergeCell ref="B29:E29"/>
    <mergeCell ref="F29:J29"/>
    <mergeCell ref="B30:E30"/>
    <mergeCell ref="F30:J30"/>
    <mergeCell ref="B25:E25"/>
    <mergeCell ref="F25:J25"/>
    <mergeCell ref="B26:E26"/>
    <mergeCell ref="F26:J26"/>
    <mergeCell ref="B27:E27"/>
    <mergeCell ref="F27:J27"/>
    <mergeCell ref="B34:E34"/>
    <mergeCell ref="F34:J34"/>
    <mergeCell ref="B35:E35"/>
    <mergeCell ref="F35:J35"/>
    <mergeCell ref="B36:E36"/>
    <mergeCell ref="F36:J36"/>
    <mergeCell ref="B31:E31"/>
    <mergeCell ref="F31:J31"/>
    <mergeCell ref="B32:E32"/>
    <mergeCell ref="F32:J32"/>
    <mergeCell ref="B33:E33"/>
    <mergeCell ref="F33:J33"/>
    <mergeCell ref="B40:E40"/>
    <mergeCell ref="F40:J40"/>
    <mergeCell ref="B41:E41"/>
    <mergeCell ref="F41:J41"/>
    <mergeCell ref="B42:E42"/>
    <mergeCell ref="F42:J42"/>
    <mergeCell ref="B37:E37"/>
    <mergeCell ref="F37:J37"/>
    <mergeCell ref="B38:E38"/>
    <mergeCell ref="F38:J38"/>
    <mergeCell ref="B39:E39"/>
    <mergeCell ref="F39:J39"/>
    <mergeCell ref="B46:E46"/>
    <mergeCell ref="F46:J46"/>
    <mergeCell ref="B47:E47"/>
    <mergeCell ref="F47:J47"/>
    <mergeCell ref="B48:E48"/>
    <mergeCell ref="F48:J48"/>
    <mergeCell ref="B43:E43"/>
    <mergeCell ref="F43:J43"/>
    <mergeCell ref="B44:E44"/>
    <mergeCell ref="F44:J44"/>
    <mergeCell ref="B45:E45"/>
    <mergeCell ref="F45:J45"/>
    <mergeCell ref="B52:E52"/>
    <mergeCell ref="F52:J52"/>
    <mergeCell ref="B53:E53"/>
    <mergeCell ref="F53:J53"/>
    <mergeCell ref="B54:E54"/>
    <mergeCell ref="F54:J54"/>
    <mergeCell ref="B49:E49"/>
    <mergeCell ref="F49:J49"/>
    <mergeCell ref="B50:E50"/>
    <mergeCell ref="F50:J50"/>
    <mergeCell ref="B51:E51"/>
    <mergeCell ref="F51:J51"/>
    <mergeCell ref="B58:E58"/>
    <mergeCell ref="F58:J58"/>
    <mergeCell ref="B59:E59"/>
    <mergeCell ref="F59:J59"/>
    <mergeCell ref="B60:E60"/>
    <mergeCell ref="F60:J60"/>
    <mergeCell ref="B55:E55"/>
    <mergeCell ref="F55:J55"/>
    <mergeCell ref="B56:E56"/>
    <mergeCell ref="F56:J56"/>
    <mergeCell ref="B57:E57"/>
    <mergeCell ref="F57:J57"/>
    <mergeCell ref="B64:E64"/>
    <mergeCell ref="F64:J64"/>
    <mergeCell ref="B65:E65"/>
    <mergeCell ref="F65:J65"/>
    <mergeCell ref="B66:E66"/>
    <mergeCell ref="F66:J66"/>
    <mergeCell ref="B61:E61"/>
    <mergeCell ref="F61:J61"/>
    <mergeCell ref="B62:E62"/>
    <mergeCell ref="F62:J62"/>
    <mergeCell ref="B63:E63"/>
    <mergeCell ref="F63:J63"/>
    <mergeCell ref="B70:E70"/>
    <mergeCell ref="F70:J70"/>
    <mergeCell ref="B71:E71"/>
    <mergeCell ref="F71:J71"/>
    <mergeCell ref="B72:E72"/>
    <mergeCell ref="F72:J72"/>
    <mergeCell ref="B67:E67"/>
    <mergeCell ref="F67:J67"/>
    <mergeCell ref="B68:E68"/>
    <mergeCell ref="F68:J68"/>
    <mergeCell ref="B69:E69"/>
    <mergeCell ref="F69:J69"/>
    <mergeCell ref="B76:E76"/>
    <mergeCell ref="F76:J76"/>
    <mergeCell ref="B77:E77"/>
    <mergeCell ref="F77:J77"/>
    <mergeCell ref="B78:E78"/>
    <mergeCell ref="F78:J78"/>
    <mergeCell ref="B73:E73"/>
    <mergeCell ref="F73:J73"/>
    <mergeCell ref="B74:E74"/>
    <mergeCell ref="F74:J74"/>
    <mergeCell ref="B75:E75"/>
    <mergeCell ref="F75:J75"/>
    <mergeCell ref="B82:E82"/>
    <mergeCell ref="F82:J82"/>
    <mergeCell ref="B83:E83"/>
    <mergeCell ref="F83:J83"/>
    <mergeCell ref="B84:E84"/>
    <mergeCell ref="F84:J84"/>
    <mergeCell ref="B79:E79"/>
    <mergeCell ref="F79:J79"/>
    <mergeCell ref="B80:E80"/>
    <mergeCell ref="F80:J80"/>
    <mergeCell ref="B81:E81"/>
    <mergeCell ref="F81:J81"/>
    <mergeCell ref="B88:E88"/>
    <mergeCell ref="F88:J88"/>
    <mergeCell ref="B89:E89"/>
    <mergeCell ref="F89:J89"/>
    <mergeCell ref="B90:E90"/>
    <mergeCell ref="F90:J90"/>
    <mergeCell ref="B85:E85"/>
    <mergeCell ref="F85:J85"/>
    <mergeCell ref="B86:E86"/>
    <mergeCell ref="F86:J86"/>
    <mergeCell ref="B87:E87"/>
    <mergeCell ref="F87:J87"/>
    <mergeCell ref="B94:E94"/>
    <mergeCell ref="F94:J94"/>
    <mergeCell ref="B95:E95"/>
    <mergeCell ref="F95:J95"/>
    <mergeCell ref="B96:E96"/>
    <mergeCell ref="F96:J96"/>
    <mergeCell ref="B91:E91"/>
    <mergeCell ref="F91:J91"/>
    <mergeCell ref="B92:E92"/>
    <mergeCell ref="F92:J92"/>
    <mergeCell ref="B93:E93"/>
    <mergeCell ref="F93:J93"/>
    <mergeCell ref="B100:E100"/>
    <mergeCell ref="F100:J100"/>
    <mergeCell ref="B101:E101"/>
    <mergeCell ref="F101:J101"/>
    <mergeCell ref="B102:E102"/>
    <mergeCell ref="F102:J102"/>
    <mergeCell ref="B97:E97"/>
    <mergeCell ref="F97:J97"/>
    <mergeCell ref="B98:E98"/>
    <mergeCell ref="F98:J98"/>
    <mergeCell ref="B99:E99"/>
    <mergeCell ref="F99:J99"/>
    <mergeCell ref="B106:E106"/>
    <mergeCell ref="F106:J106"/>
    <mergeCell ref="B107:E107"/>
    <mergeCell ref="F107:J107"/>
    <mergeCell ref="B108:E108"/>
    <mergeCell ref="F108:J108"/>
    <mergeCell ref="B103:E103"/>
    <mergeCell ref="F103:J103"/>
    <mergeCell ref="B104:E104"/>
    <mergeCell ref="F104:J104"/>
    <mergeCell ref="B105:E105"/>
    <mergeCell ref="F105:J105"/>
    <mergeCell ref="B113:E113"/>
    <mergeCell ref="F113:J113"/>
    <mergeCell ref="B114:E114"/>
    <mergeCell ref="F114:J114"/>
    <mergeCell ref="B115:E115"/>
    <mergeCell ref="F115:J115"/>
    <mergeCell ref="B109:E109"/>
    <mergeCell ref="F109:J109"/>
    <mergeCell ref="F110:J110"/>
    <mergeCell ref="B111:J111"/>
    <mergeCell ref="B112:E112"/>
    <mergeCell ref="F112:J112"/>
    <mergeCell ref="B120:E120"/>
    <mergeCell ref="F120:J120"/>
    <mergeCell ref="B121:E121"/>
    <mergeCell ref="F121:J121"/>
    <mergeCell ref="B122:E122"/>
    <mergeCell ref="B123:E123"/>
    <mergeCell ref="F123:J123"/>
    <mergeCell ref="B116:E116"/>
    <mergeCell ref="B117:E117"/>
    <mergeCell ref="F117:J117"/>
    <mergeCell ref="B118:E118"/>
    <mergeCell ref="F118:J118"/>
    <mergeCell ref="B119:E119"/>
    <mergeCell ref="B127:E127"/>
    <mergeCell ref="F127:J127"/>
    <mergeCell ref="B128:E128"/>
    <mergeCell ref="F128:J128"/>
    <mergeCell ref="B129:E129"/>
    <mergeCell ref="F129:J129"/>
    <mergeCell ref="B124:E124"/>
    <mergeCell ref="F124:J124"/>
    <mergeCell ref="B125:E125"/>
    <mergeCell ref="F125:J125"/>
    <mergeCell ref="B126:E126"/>
    <mergeCell ref="F126:J126"/>
    <mergeCell ref="B134:E134"/>
    <mergeCell ref="F134:J134"/>
    <mergeCell ref="B136:J136"/>
    <mergeCell ref="B137:J137"/>
    <mergeCell ref="B138:J138"/>
    <mergeCell ref="B139:J139"/>
    <mergeCell ref="B130:E130"/>
    <mergeCell ref="F130:J130"/>
    <mergeCell ref="B131:E131"/>
    <mergeCell ref="F131:J131"/>
    <mergeCell ref="B132:J132"/>
    <mergeCell ref="B133:E133"/>
    <mergeCell ref="F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5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4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92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276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81"/>
      <c r="G7" s="82"/>
      <c r="H7" s="82"/>
      <c r="I7" s="82"/>
      <c r="J7" s="83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51840</v>
      </c>
      <c r="G8" s="16">
        <f>H8*1.1</f>
        <v>47520.000000000007</v>
      </c>
      <c r="H8" s="16">
        <v>43200</v>
      </c>
      <c r="I8" s="16">
        <f>H8*0.75</f>
        <v>32400</v>
      </c>
      <c r="J8" s="16">
        <f>H8*0.5</f>
        <v>21600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72576</v>
      </c>
      <c r="G9" s="18">
        <f>H9*1.1</f>
        <v>66528</v>
      </c>
      <c r="H9" s="18">
        <v>60480</v>
      </c>
      <c r="I9" s="18">
        <f>H9*0.75</f>
        <v>45360</v>
      </c>
      <c r="J9" s="18">
        <f>H9*0.5</f>
        <v>30240</v>
      </c>
    </row>
    <row r="10" spans="1:10" ht="36" customHeight="1" thickBot="1" x14ac:dyDescent="0.3">
      <c r="A10" s="7"/>
      <c r="B10" s="97"/>
      <c r="C10" s="98"/>
      <c r="D10" s="98"/>
      <c r="E10" s="99"/>
      <c r="F10" s="81"/>
      <c r="G10" s="82"/>
      <c r="H10" s="82"/>
      <c r="I10" s="82"/>
      <c r="J10" s="83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63504</v>
      </c>
      <c r="G11" s="16">
        <f>H11*1.1</f>
        <v>58212.000000000007</v>
      </c>
      <c r="H11" s="16">
        <v>52920</v>
      </c>
      <c r="I11" s="16">
        <f>H11*0.75</f>
        <v>39690</v>
      </c>
      <c r="J11" s="16">
        <f>H11*0.5</f>
        <v>26460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88905.599999999991</v>
      </c>
      <c r="G12" s="18">
        <f>H12*1.1</f>
        <v>81496.800000000003</v>
      </c>
      <c r="H12" s="18">
        <v>74088</v>
      </c>
      <c r="I12" s="18">
        <f>H12*0.75</f>
        <v>55566</v>
      </c>
      <c r="J12" s="18">
        <f>H12*0.5</f>
        <v>37044</v>
      </c>
    </row>
    <row r="13" spans="1:10" ht="24" thickBot="1" x14ac:dyDescent="0.3">
      <c r="A13" s="7"/>
      <c r="B13" s="97"/>
      <c r="C13" s="160"/>
      <c r="D13" s="160"/>
      <c r="E13" s="161"/>
      <c r="F13" s="235"/>
      <c r="G13" s="236"/>
      <c r="H13" s="236"/>
      <c r="I13" s="236"/>
      <c r="J13" s="237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19">
        <v>11700</v>
      </c>
      <c r="G14" s="220"/>
      <c r="H14" s="220"/>
      <c r="I14" s="220"/>
      <c r="J14" s="221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94">
        <v>16560</v>
      </c>
      <c r="G15" s="95"/>
      <c r="H15" s="95"/>
      <c r="I15" s="95"/>
      <c r="J15" s="96"/>
    </row>
    <row r="16" spans="1:10" ht="24" thickBot="1" x14ac:dyDescent="0.3">
      <c r="A16" s="7"/>
      <c r="B16" s="97"/>
      <c r="C16" s="160"/>
      <c r="D16" s="160"/>
      <c r="E16" s="161"/>
      <c r="F16" s="206"/>
      <c r="G16" s="207"/>
      <c r="H16" s="207"/>
      <c r="I16" s="207"/>
      <c r="J16" s="2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1116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1584</v>
      </c>
      <c r="G18" s="107"/>
      <c r="H18" s="107"/>
      <c r="I18" s="107"/>
      <c r="J18" s="108"/>
    </row>
    <row r="19" spans="1:10" ht="24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"&amp;MIN(F21:F45)&amp;" до "&amp;MAX(F21:F45)</f>
        <v>Цена от 12510 до 312750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12510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25020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37530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50040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62550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75060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87570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100080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112590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125100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137610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150120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162630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175140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187650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200160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212670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225180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237690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250200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262710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275220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287730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300240</v>
      </c>
      <c r="G44" s="107"/>
      <c r="H44" s="107"/>
      <c r="I44" s="107"/>
      <c r="J44" s="108"/>
    </row>
    <row r="45" spans="1:10" ht="36" customHeight="1" outlineLevel="1" thickBot="1" x14ac:dyDescent="0.3">
      <c r="A45" s="7"/>
      <c r="B45" s="140" t="s">
        <v>268</v>
      </c>
      <c r="C45" s="138"/>
      <c r="D45" s="138"/>
      <c r="E45" s="105"/>
      <c r="F45" s="106">
        <v>312750</v>
      </c>
      <c r="G45" s="107"/>
      <c r="H45" s="107"/>
      <c r="I45" s="107"/>
      <c r="J45" s="108"/>
    </row>
    <row r="46" spans="1:10" ht="36" customHeight="1" thickBot="1" x14ac:dyDescent="0.3">
      <c r="A46" s="7"/>
      <c r="B46" s="149" t="s">
        <v>140</v>
      </c>
      <c r="C46" s="150"/>
      <c r="D46" s="150"/>
      <c r="E46" s="151"/>
      <c r="F46" s="152" t="str">
        <f>"Цена от "&amp;MIN(F47:F68)&amp;" до "&amp;MAX(F47:F68)</f>
        <v>Цена от 10800 до 268965</v>
      </c>
      <c r="G46" s="153"/>
      <c r="H46" s="153"/>
      <c r="I46" s="153"/>
      <c r="J46" s="154"/>
    </row>
    <row r="47" spans="1:10" ht="36" customHeight="1" outlineLevel="1" x14ac:dyDescent="0.25">
      <c r="A47" s="7"/>
      <c r="B47" s="129" t="s">
        <v>141</v>
      </c>
      <c r="C47" s="155"/>
      <c r="D47" s="155"/>
      <c r="E47" s="156"/>
      <c r="F47" s="157">
        <v>10800</v>
      </c>
      <c r="G47" s="158"/>
      <c r="H47" s="158"/>
      <c r="I47" s="158"/>
      <c r="J47" s="159"/>
    </row>
    <row r="48" spans="1:10" ht="36" customHeight="1" outlineLevel="1" x14ac:dyDescent="0.25">
      <c r="A48" s="7"/>
      <c r="B48" s="140" t="s">
        <v>142</v>
      </c>
      <c r="C48" s="138"/>
      <c r="D48" s="138"/>
      <c r="E48" s="105"/>
      <c r="F48" s="106">
        <v>16380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143</v>
      </c>
      <c r="C49" s="138"/>
      <c r="D49" s="138"/>
      <c r="E49" s="105"/>
      <c r="F49" s="106">
        <v>31275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144</v>
      </c>
      <c r="C50" s="138"/>
      <c r="D50" s="138"/>
      <c r="E50" s="105"/>
      <c r="F50" s="106">
        <v>43785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145</v>
      </c>
      <c r="C51" s="138"/>
      <c r="D51" s="138"/>
      <c r="E51" s="105"/>
      <c r="F51" s="106">
        <v>56295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146</v>
      </c>
      <c r="C52" s="138"/>
      <c r="D52" s="138"/>
      <c r="E52" s="105"/>
      <c r="F52" s="106">
        <v>68805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147</v>
      </c>
      <c r="C53" s="138"/>
      <c r="D53" s="138"/>
      <c r="E53" s="105"/>
      <c r="F53" s="106">
        <v>81315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148</v>
      </c>
      <c r="C54" s="138"/>
      <c r="D54" s="138"/>
      <c r="E54" s="105"/>
      <c r="F54" s="106">
        <v>93825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149</v>
      </c>
      <c r="C55" s="138"/>
      <c r="D55" s="138"/>
      <c r="E55" s="105"/>
      <c r="F55" s="106">
        <v>106335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150</v>
      </c>
      <c r="C56" s="138"/>
      <c r="D56" s="138"/>
      <c r="E56" s="105"/>
      <c r="F56" s="106">
        <v>118845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151</v>
      </c>
      <c r="C57" s="138"/>
      <c r="D57" s="138"/>
      <c r="E57" s="105"/>
      <c r="F57" s="106">
        <v>131355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152</v>
      </c>
      <c r="C58" s="138"/>
      <c r="D58" s="138"/>
      <c r="E58" s="105"/>
      <c r="F58" s="106">
        <v>143865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153</v>
      </c>
      <c r="C59" s="138"/>
      <c r="D59" s="138"/>
      <c r="E59" s="105"/>
      <c r="F59" s="106">
        <v>156375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154</v>
      </c>
      <c r="C60" s="138"/>
      <c r="D60" s="138"/>
      <c r="E60" s="105"/>
      <c r="F60" s="106">
        <v>168885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155</v>
      </c>
      <c r="C61" s="138"/>
      <c r="D61" s="138"/>
      <c r="E61" s="105"/>
      <c r="F61" s="106">
        <v>181395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156</v>
      </c>
      <c r="C62" s="138"/>
      <c r="D62" s="138"/>
      <c r="E62" s="105"/>
      <c r="F62" s="106">
        <v>193905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157</v>
      </c>
      <c r="C63" s="138"/>
      <c r="D63" s="138"/>
      <c r="E63" s="105"/>
      <c r="F63" s="106">
        <v>206415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158</v>
      </c>
      <c r="C64" s="138"/>
      <c r="D64" s="138"/>
      <c r="E64" s="105"/>
      <c r="F64" s="106">
        <v>218925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159</v>
      </c>
      <c r="C65" s="138"/>
      <c r="D65" s="138"/>
      <c r="E65" s="105"/>
      <c r="F65" s="106">
        <v>231435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160</v>
      </c>
      <c r="C66" s="138"/>
      <c r="D66" s="138"/>
      <c r="E66" s="105"/>
      <c r="F66" s="106">
        <v>243945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161</v>
      </c>
      <c r="C67" s="138"/>
      <c r="D67" s="138"/>
      <c r="E67" s="105"/>
      <c r="F67" s="106">
        <v>256455</v>
      </c>
      <c r="G67" s="107"/>
      <c r="H67" s="107"/>
      <c r="I67" s="107"/>
      <c r="J67" s="108"/>
    </row>
    <row r="68" spans="1:10" ht="36" customHeight="1" outlineLevel="1" thickBot="1" x14ac:dyDescent="0.3">
      <c r="A68" s="7"/>
      <c r="B68" s="140" t="s">
        <v>162</v>
      </c>
      <c r="C68" s="138"/>
      <c r="D68" s="138"/>
      <c r="E68" s="105"/>
      <c r="F68" s="106">
        <v>268965</v>
      </c>
      <c r="G68" s="107"/>
      <c r="H68" s="107"/>
      <c r="I68" s="107"/>
      <c r="J68" s="108"/>
    </row>
    <row r="69" spans="1:10" ht="36" customHeight="1" thickBot="1" x14ac:dyDescent="0.3">
      <c r="A69" s="7"/>
      <c r="B69" s="149" t="s">
        <v>163</v>
      </c>
      <c r="C69" s="150"/>
      <c r="D69" s="150"/>
      <c r="E69" s="151"/>
      <c r="F69" s="152" t="str">
        <f>"Цена от "&amp;MIN(F70:F80)&amp;" до "&amp;MAX(F70:F80)</f>
        <v>Цена от 1854 до 52020</v>
      </c>
      <c r="G69" s="153"/>
      <c r="H69" s="153"/>
      <c r="I69" s="153"/>
      <c r="J69" s="154"/>
    </row>
    <row r="70" spans="1:10" ht="36" customHeight="1" x14ac:dyDescent="0.25">
      <c r="A70" s="7"/>
      <c r="B70" s="103" t="s">
        <v>164</v>
      </c>
      <c r="C70" s="104"/>
      <c r="D70" s="104"/>
      <c r="E70" s="105"/>
      <c r="F70" s="106">
        <v>9720</v>
      </c>
      <c r="G70" s="107"/>
      <c r="H70" s="107"/>
      <c r="I70" s="107"/>
      <c r="J70" s="108"/>
    </row>
    <row r="71" spans="1:10" ht="36" customHeight="1" x14ac:dyDescent="0.25">
      <c r="A71" s="7"/>
      <c r="B71" s="118" t="s">
        <v>165</v>
      </c>
      <c r="C71" s="119"/>
      <c r="D71" s="119"/>
      <c r="E71" s="120"/>
      <c r="F71" s="106">
        <v>14580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237</v>
      </c>
      <c r="C72" s="104"/>
      <c r="D72" s="104"/>
      <c r="E72" s="105"/>
      <c r="F72" s="106">
        <v>3348</v>
      </c>
      <c r="G72" s="107"/>
      <c r="H72" s="107"/>
      <c r="I72" s="107"/>
      <c r="J72" s="108"/>
    </row>
    <row r="73" spans="1:10" ht="36" customHeight="1" x14ac:dyDescent="0.25">
      <c r="A73" s="7"/>
      <c r="B73" s="118" t="s">
        <v>167</v>
      </c>
      <c r="C73" s="119"/>
      <c r="D73" s="119"/>
      <c r="E73" s="120"/>
      <c r="F73" s="121">
        <v>52020</v>
      </c>
      <c r="G73" s="122"/>
      <c r="H73" s="122"/>
      <c r="I73" s="122"/>
      <c r="J73" s="123"/>
    </row>
    <row r="74" spans="1:10" ht="36" customHeight="1" x14ac:dyDescent="0.25">
      <c r="A74" s="7"/>
      <c r="B74" s="103" t="s">
        <v>168</v>
      </c>
      <c r="C74" s="104"/>
      <c r="D74" s="104"/>
      <c r="E74" s="105"/>
      <c r="F74" s="106">
        <v>10404</v>
      </c>
      <c r="G74" s="107"/>
      <c r="H74" s="107"/>
      <c r="I74" s="107"/>
      <c r="J74" s="108"/>
    </row>
    <row r="75" spans="1:10" ht="36" customHeight="1" x14ac:dyDescent="0.25">
      <c r="A75" s="7"/>
      <c r="B75" s="103" t="s">
        <v>169</v>
      </c>
      <c r="C75" s="104"/>
      <c r="D75" s="104"/>
      <c r="E75" s="105"/>
      <c r="F75" s="106">
        <v>31230</v>
      </c>
      <c r="G75" s="107"/>
      <c r="H75" s="107"/>
      <c r="I75" s="107"/>
      <c r="J75" s="108"/>
    </row>
    <row r="76" spans="1:10" ht="36" customHeight="1" x14ac:dyDescent="0.25">
      <c r="A76" s="7"/>
      <c r="B76" s="103" t="s">
        <v>170</v>
      </c>
      <c r="C76" s="104"/>
      <c r="D76" s="104"/>
      <c r="E76" s="105"/>
      <c r="F76" s="106">
        <v>1854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171</v>
      </c>
      <c r="C77" s="104"/>
      <c r="D77" s="104"/>
      <c r="E77" s="105"/>
      <c r="F77" s="106">
        <v>1854</v>
      </c>
      <c r="G77" s="107"/>
      <c r="H77" s="107"/>
      <c r="I77" s="107"/>
      <c r="J77" s="108"/>
    </row>
    <row r="78" spans="1:10" ht="36" customHeight="1" x14ac:dyDescent="0.25">
      <c r="A78" s="7"/>
      <c r="B78" s="103" t="s">
        <v>172</v>
      </c>
      <c r="C78" s="104"/>
      <c r="D78" s="104"/>
      <c r="E78" s="105"/>
      <c r="F78" s="106">
        <v>3708</v>
      </c>
      <c r="G78" s="107"/>
      <c r="H78" s="107"/>
      <c r="I78" s="107"/>
      <c r="J78" s="108"/>
    </row>
    <row r="79" spans="1:10" ht="36" customHeight="1" x14ac:dyDescent="0.25">
      <c r="A79" s="7"/>
      <c r="B79" s="103" t="s">
        <v>173</v>
      </c>
      <c r="C79" s="104"/>
      <c r="D79" s="104"/>
      <c r="E79" s="105"/>
      <c r="F79" s="106">
        <v>5562</v>
      </c>
      <c r="G79" s="107"/>
      <c r="H79" s="107"/>
      <c r="I79" s="107"/>
      <c r="J79" s="108"/>
    </row>
    <row r="80" spans="1:10" ht="36" customHeight="1" thickBot="1" x14ac:dyDescent="0.3">
      <c r="A80" s="7"/>
      <c r="B80" s="103" t="s">
        <v>174</v>
      </c>
      <c r="C80" s="104"/>
      <c r="D80" s="104"/>
      <c r="E80" s="105"/>
      <c r="F80" s="106">
        <v>28980</v>
      </c>
      <c r="G80" s="107"/>
      <c r="H80" s="107"/>
      <c r="I80" s="107"/>
      <c r="J80" s="108"/>
    </row>
    <row r="81" spans="1:10" ht="54" customHeight="1" thickBot="1" x14ac:dyDescent="0.3">
      <c r="A81" s="7"/>
      <c r="B81" s="256" t="s">
        <v>238</v>
      </c>
      <c r="C81" s="257"/>
      <c r="D81" s="257"/>
      <c r="E81" s="258"/>
      <c r="F81" s="277" t="str">
        <f>"Цена от "&amp;MIN(F83,F87:J88,H121,F89:J100)&amp;" до "&amp;MAX(F83,F87:J88,H121,F89:J100)</f>
        <v>Цена от 3168 до 155520</v>
      </c>
      <c r="G81" s="278"/>
      <c r="H81" s="278"/>
      <c r="I81" s="278"/>
      <c r="J81" s="279"/>
    </row>
    <row r="82" spans="1:10" ht="24" thickBot="1" x14ac:dyDescent="0.3">
      <c r="A82" s="7"/>
      <c r="B82" s="97"/>
      <c r="C82" s="98"/>
      <c r="D82" s="98"/>
      <c r="E82" s="99"/>
      <c r="F82" s="100"/>
      <c r="G82" s="101"/>
      <c r="H82" s="101"/>
      <c r="I82" s="101"/>
      <c r="J82" s="102"/>
    </row>
    <row r="83" spans="1:10" ht="36" customHeight="1" x14ac:dyDescent="0.25">
      <c r="A83" s="7"/>
      <c r="B83" s="103" t="s">
        <v>176</v>
      </c>
      <c r="C83" s="104"/>
      <c r="D83" s="104"/>
      <c r="E83" s="105"/>
      <c r="F83" s="106">
        <v>31536</v>
      </c>
      <c r="G83" s="107"/>
      <c r="H83" s="107"/>
      <c r="I83" s="107"/>
      <c r="J83" s="108"/>
    </row>
    <row r="84" spans="1:10" ht="36" customHeight="1" x14ac:dyDescent="0.25">
      <c r="A84" s="7"/>
      <c r="B84" s="132" t="s">
        <v>177</v>
      </c>
      <c r="C84" s="133"/>
      <c r="D84" s="133"/>
      <c r="E84" s="134"/>
      <c r="F84" s="135">
        <v>3153.6000000000004</v>
      </c>
      <c r="G84" s="136"/>
      <c r="H84" s="136"/>
      <c r="I84" s="136"/>
      <c r="J84" s="137"/>
    </row>
    <row r="85" spans="1:10" ht="36" customHeight="1" thickBot="1" x14ac:dyDescent="0.3">
      <c r="A85" s="7"/>
      <c r="B85" s="132" t="s">
        <v>178</v>
      </c>
      <c r="C85" s="133"/>
      <c r="D85" s="133"/>
      <c r="E85" s="134"/>
      <c r="F85" s="135">
        <v>7884</v>
      </c>
      <c r="G85" s="136"/>
      <c r="H85" s="136"/>
      <c r="I85" s="136"/>
      <c r="J85" s="137"/>
    </row>
    <row r="86" spans="1:10" ht="24" thickBot="1" x14ac:dyDescent="0.3">
      <c r="A86" s="7"/>
      <c r="B86" s="232"/>
      <c r="C86" s="233"/>
      <c r="D86" s="233"/>
      <c r="E86" s="234"/>
      <c r="F86" s="100"/>
      <c r="G86" s="101"/>
      <c r="H86" s="101"/>
      <c r="I86" s="101"/>
      <c r="J86" s="102"/>
    </row>
    <row r="87" spans="1:10" ht="36" customHeight="1" x14ac:dyDescent="0.25">
      <c r="A87" s="7" t="s">
        <v>111</v>
      </c>
      <c r="B87" s="473" t="s">
        <v>179</v>
      </c>
      <c r="C87" s="474"/>
      <c r="D87" s="474"/>
      <c r="E87" s="475"/>
      <c r="F87" s="250">
        <v>42372</v>
      </c>
      <c r="G87" s="281"/>
      <c r="H87" s="281"/>
      <c r="I87" s="281"/>
      <c r="J87" s="282"/>
    </row>
    <row r="88" spans="1:10" ht="36" customHeight="1" x14ac:dyDescent="0.25">
      <c r="A88" s="7" t="s">
        <v>111</v>
      </c>
      <c r="B88" s="293" t="s">
        <v>180</v>
      </c>
      <c r="C88" s="294"/>
      <c r="D88" s="294"/>
      <c r="E88" s="295"/>
      <c r="F88" s="309">
        <v>47520</v>
      </c>
      <c r="G88" s="309"/>
      <c r="H88" s="309"/>
      <c r="I88" s="309"/>
      <c r="J88" s="310"/>
    </row>
    <row r="89" spans="1:10" ht="36" customHeight="1" x14ac:dyDescent="0.25">
      <c r="A89" s="7" t="s">
        <v>111</v>
      </c>
      <c r="B89" s="293" t="s">
        <v>181</v>
      </c>
      <c r="C89" s="294"/>
      <c r="D89" s="294"/>
      <c r="E89" s="295"/>
      <c r="F89" s="309">
        <v>56880</v>
      </c>
      <c r="G89" s="309"/>
      <c r="H89" s="309"/>
      <c r="I89" s="309"/>
      <c r="J89" s="310"/>
    </row>
    <row r="90" spans="1:10" ht="36" customHeight="1" x14ac:dyDescent="0.25">
      <c r="A90" s="7" t="s">
        <v>111</v>
      </c>
      <c r="B90" s="293" t="s">
        <v>182</v>
      </c>
      <c r="C90" s="294"/>
      <c r="D90" s="294"/>
      <c r="E90" s="295"/>
      <c r="F90" s="309">
        <v>37440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293" t="s">
        <v>183</v>
      </c>
      <c r="C91" s="294"/>
      <c r="D91" s="294"/>
      <c r="E91" s="295"/>
      <c r="F91" s="309">
        <v>44928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293" t="s">
        <v>184</v>
      </c>
      <c r="C92" s="294"/>
      <c r="D92" s="294"/>
      <c r="E92" s="295"/>
      <c r="F92" s="309">
        <v>34596</v>
      </c>
      <c r="G92" s="309"/>
      <c r="H92" s="309"/>
      <c r="I92" s="309"/>
      <c r="J92" s="310"/>
    </row>
    <row r="93" spans="1:10" ht="36" customHeight="1" x14ac:dyDescent="0.25">
      <c r="A93" s="7" t="s">
        <v>111</v>
      </c>
      <c r="B93" s="293" t="s">
        <v>185</v>
      </c>
      <c r="C93" s="294"/>
      <c r="D93" s="294"/>
      <c r="E93" s="295"/>
      <c r="F93" s="309">
        <v>50580</v>
      </c>
      <c r="G93" s="309"/>
      <c r="H93" s="309"/>
      <c r="I93" s="309"/>
      <c r="J93" s="310"/>
    </row>
    <row r="94" spans="1:10" ht="36" customHeight="1" x14ac:dyDescent="0.25">
      <c r="A94" s="7" t="s">
        <v>111</v>
      </c>
      <c r="B94" s="293" t="s">
        <v>186</v>
      </c>
      <c r="C94" s="294"/>
      <c r="D94" s="294"/>
      <c r="E94" s="295"/>
      <c r="F94" s="309">
        <v>56952</v>
      </c>
      <c r="G94" s="309"/>
      <c r="H94" s="309"/>
      <c r="I94" s="309"/>
      <c r="J94" s="310"/>
    </row>
    <row r="95" spans="1:10" ht="36" customHeight="1" x14ac:dyDescent="0.25">
      <c r="A95" s="7"/>
      <c r="B95" s="293" t="s">
        <v>187</v>
      </c>
      <c r="C95" s="294"/>
      <c r="D95" s="294"/>
      <c r="E95" s="295"/>
      <c r="F95" s="309">
        <v>43200</v>
      </c>
      <c r="G95" s="309"/>
      <c r="H95" s="309"/>
      <c r="I95" s="309"/>
      <c r="J95" s="310"/>
    </row>
    <row r="96" spans="1:10" ht="36" customHeight="1" x14ac:dyDescent="0.25">
      <c r="A96" s="7" t="s">
        <v>111</v>
      </c>
      <c r="B96" s="293" t="s">
        <v>188</v>
      </c>
      <c r="C96" s="294"/>
      <c r="D96" s="294"/>
      <c r="E96" s="295"/>
      <c r="F96" s="309">
        <v>3168</v>
      </c>
      <c r="G96" s="309"/>
      <c r="H96" s="309"/>
      <c r="I96" s="309"/>
      <c r="J96" s="310"/>
    </row>
    <row r="97" spans="1:10" ht="36" customHeight="1" x14ac:dyDescent="0.25">
      <c r="A97" s="7"/>
      <c r="B97" s="293" t="s">
        <v>189</v>
      </c>
      <c r="C97" s="294"/>
      <c r="D97" s="294"/>
      <c r="E97" s="295"/>
      <c r="F97" s="309">
        <v>18216</v>
      </c>
      <c r="G97" s="309"/>
      <c r="H97" s="309"/>
      <c r="I97" s="309"/>
      <c r="J97" s="310"/>
    </row>
    <row r="98" spans="1:10" ht="36" customHeight="1" x14ac:dyDescent="0.25">
      <c r="B98" s="293" t="s">
        <v>190</v>
      </c>
      <c r="C98" s="294"/>
      <c r="D98" s="294"/>
      <c r="E98" s="295"/>
      <c r="F98" s="309">
        <v>15228</v>
      </c>
      <c r="G98" s="309"/>
      <c r="H98" s="309"/>
      <c r="I98" s="309"/>
      <c r="J98" s="310"/>
    </row>
    <row r="99" spans="1:10" ht="36" customHeight="1" x14ac:dyDescent="0.25">
      <c r="A99" s="7" t="s">
        <v>111</v>
      </c>
      <c r="B99" s="293" t="s">
        <v>191</v>
      </c>
      <c r="C99" s="294"/>
      <c r="D99" s="294"/>
      <c r="E99" s="295"/>
      <c r="F99" s="309">
        <v>155520</v>
      </c>
      <c r="G99" s="309"/>
      <c r="H99" s="309"/>
      <c r="I99" s="309"/>
      <c r="J99" s="310"/>
    </row>
    <row r="100" spans="1:10" ht="36" customHeight="1" x14ac:dyDescent="0.25">
      <c r="A100" s="7" t="s">
        <v>111</v>
      </c>
      <c r="B100" s="293" t="s">
        <v>192</v>
      </c>
      <c r="C100" s="294"/>
      <c r="D100" s="294"/>
      <c r="E100" s="295"/>
      <c r="F100" s="309">
        <v>44244</v>
      </c>
      <c r="G100" s="309"/>
      <c r="H100" s="309"/>
      <c r="I100" s="309"/>
      <c r="J100" s="310"/>
    </row>
    <row r="101" spans="1:10" ht="37.5" customHeight="1" x14ac:dyDescent="0.25">
      <c r="A101" s="7"/>
      <c r="B101" s="103" t="s">
        <v>193</v>
      </c>
      <c r="C101" s="104"/>
      <c r="D101" s="104"/>
      <c r="E101" s="105"/>
      <c r="F101" s="309">
        <v>9720</v>
      </c>
      <c r="G101" s="309"/>
      <c r="H101" s="309"/>
      <c r="I101" s="309"/>
      <c r="J101" s="310"/>
    </row>
    <row r="102" spans="1:10" ht="36" customHeight="1" x14ac:dyDescent="0.25">
      <c r="A102" s="7"/>
      <c r="B102" s="103" t="s">
        <v>194</v>
      </c>
      <c r="C102" s="104"/>
      <c r="D102" s="104"/>
      <c r="E102" s="105"/>
      <c r="F102" s="309">
        <v>60030</v>
      </c>
      <c r="G102" s="309"/>
      <c r="H102" s="309"/>
      <c r="I102" s="309"/>
      <c r="J102" s="310"/>
    </row>
    <row r="103" spans="1:10" ht="36" customHeight="1" x14ac:dyDescent="0.25">
      <c r="A103" s="7"/>
      <c r="B103" s="103" t="s">
        <v>195</v>
      </c>
      <c r="C103" s="104"/>
      <c r="D103" s="104"/>
      <c r="E103" s="138"/>
      <c r="F103" s="309">
        <v>36000</v>
      </c>
      <c r="G103" s="309"/>
      <c r="H103" s="309"/>
      <c r="I103" s="309"/>
      <c r="J103" s="310"/>
    </row>
    <row r="104" spans="1:10" ht="36" customHeight="1" x14ac:dyDescent="0.25">
      <c r="A104" s="7" t="s">
        <v>113</v>
      </c>
      <c r="B104" s="293" t="s">
        <v>196</v>
      </c>
      <c r="C104" s="294"/>
      <c r="D104" s="294"/>
      <c r="E104" s="295"/>
      <c r="F104" s="309">
        <v>59760</v>
      </c>
      <c r="G104" s="309"/>
      <c r="H104" s="309"/>
      <c r="I104" s="309"/>
      <c r="J104" s="310"/>
    </row>
    <row r="105" spans="1:10" ht="36" customHeight="1" x14ac:dyDescent="0.25">
      <c r="A105" s="7" t="s">
        <v>113</v>
      </c>
      <c r="B105" s="293" t="s">
        <v>197</v>
      </c>
      <c r="C105" s="294"/>
      <c r="D105" s="294"/>
      <c r="E105" s="295"/>
      <c r="F105" s="309">
        <v>66960</v>
      </c>
      <c r="G105" s="309"/>
      <c r="H105" s="309"/>
      <c r="I105" s="309"/>
      <c r="J105" s="310"/>
    </row>
    <row r="106" spans="1:10" ht="36" customHeight="1" x14ac:dyDescent="0.25">
      <c r="A106" s="7" t="s">
        <v>113</v>
      </c>
      <c r="B106" s="293" t="s">
        <v>198</v>
      </c>
      <c r="C106" s="294"/>
      <c r="D106" s="294"/>
      <c r="E106" s="295"/>
      <c r="F106" s="469">
        <v>79920</v>
      </c>
      <c r="G106" s="139"/>
      <c r="H106" s="139"/>
      <c r="I106" s="139"/>
      <c r="J106" s="202"/>
    </row>
    <row r="107" spans="1:10" ht="36" customHeight="1" x14ac:dyDescent="0.25">
      <c r="A107" s="7" t="s">
        <v>113</v>
      </c>
      <c r="B107" s="293" t="s">
        <v>199</v>
      </c>
      <c r="C107" s="294"/>
      <c r="D107" s="294"/>
      <c r="E107" s="295"/>
      <c r="F107" s="469">
        <v>52560</v>
      </c>
      <c r="G107" s="139"/>
      <c r="H107" s="139"/>
      <c r="I107" s="139"/>
      <c r="J107" s="202"/>
    </row>
    <row r="108" spans="1:10" ht="36" customHeight="1" x14ac:dyDescent="0.25">
      <c r="A108" s="7" t="s">
        <v>113</v>
      </c>
      <c r="B108" s="293" t="s">
        <v>200</v>
      </c>
      <c r="C108" s="294"/>
      <c r="D108" s="294"/>
      <c r="E108" s="295"/>
      <c r="F108" s="469">
        <v>63072</v>
      </c>
      <c r="G108" s="139"/>
      <c r="H108" s="139"/>
      <c r="I108" s="139"/>
      <c r="J108" s="202"/>
    </row>
    <row r="109" spans="1:10" ht="36" customHeight="1" x14ac:dyDescent="0.25">
      <c r="A109" s="7" t="s">
        <v>113</v>
      </c>
      <c r="B109" s="293" t="s">
        <v>201</v>
      </c>
      <c r="C109" s="294"/>
      <c r="D109" s="294"/>
      <c r="E109" s="295"/>
      <c r="F109" s="469">
        <v>48960</v>
      </c>
      <c r="G109" s="139"/>
      <c r="H109" s="139"/>
      <c r="I109" s="139"/>
      <c r="J109" s="202"/>
    </row>
    <row r="110" spans="1:10" ht="36" customHeight="1" x14ac:dyDescent="0.25">
      <c r="A110" s="7" t="s">
        <v>113</v>
      </c>
      <c r="B110" s="293" t="s">
        <v>202</v>
      </c>
      <c r="C110" s="294"/>
      <c r="D110" s="294"/>
      <c r="E110" s="295"/>
      <c r="F110" s="469">
        <v>71280</v>
      </c>
      <c r="G110" s="139"/>
      <c r="H110" s="139"/>
      <c r="I110" s="139"/>
      <c r="J110" s="202"/>
    </row>
    <row r="111" spans="1:10" ht="36" customHeight="1" x14ac:dyDescent="0.25">
      <c r="A111" s="7" t="s">
        <v>113</v>
      </c>
      <c r="B111" s="293" t="s">
        <v>203</v>
      </c>
      <c r="C111" s="294"/>
      <c r="D111" s="294"/>
      <c r="E111" s="295"/>
      <c r="F111" s="469">
        <v>79920</v>
      </c>
      <c r="G111" s="139"/>
      <c r="H111" s="139"/>
      <c r="I111" s="139"/>
      <c r="J111" s="202"/>
    </row>
    <row r="112" spans="1:10" ht="36" customHeight="1" x14ac:dyDescent="0.25">
      <c r="A112" s="7" t="s">
        <v>113</v>
      </c>
      <c r="B112" s="293" t="s">
        <v>204</v>
      </c>
      <c r="C112" s="294"/>
      <c r="D112" s="294"/>
      <c r="E112" s="295"/>
      <c r="F112" s="469">
        <v>5040</v>
      </c>
      <c r="G112" s="139"/>
      <c r="H112" s="139"/>
      <c r="I112" s="139"/>
      <c r="J112" s="202"/>
    </row>
    <row r="113" spans="1:10" ht="36" customHeight="1" x14ac:dyDescent="0.25">
      <c r="A113" s="7" t="s">
        <v>113</v>
      </c>
      <c r="B113" s="293" t="s">
        <v>205</v>
      </c>
      <c r="C113" s="294"/>
      <c r="D113" s="294"/>
      <c r="E113" s="295"/>
      <c r="F113" s="469">
        <v>218160</v>
      </c>
      <c r="G113" s="139"/>
      <c r="H113" s="139"/>
      <c r="I113" s="139"/>
      <c r="J113" s="202"/>
    </row>
    <row r="114" spans="1:10" ht="36" customHeight="1" thickBot="1" x14ac:dyDescent="0.3">
      <c r="A114" s="7" t="s">
        <v>113</v>
      </c>
      <c r="B114" s="470" t="s">
        <v>206</v>
      </c>
      <c r="C114" s="471"/>
      <c r="D114" s="471"/>
      <c r="E114" s="472"/>
      <c r="F114" s="212">
        <v>62640</v>
      </c>
      <c r="G114" s="95"/>
      <c r="H114" s="95"/>
      <c r="I114" s="95"/>
      <c r="J114" s="96"/>
    </row>
    <row r="115" spans="1:10" ht="36" customHeight="1" thickBot="1" x14ac:dyDescent="0.3">
      <c r="A115" s="7"/>
      <c r="B115" s="38" t="s">
        <v>207</v>
      </c>
      <c r="C115" s="39"/>
      <c r="D115" s="39"/>
      <c r="E115" s="40"/>
      <c r="F115" s="277"/>
      <c r="G115" s="278"/>
      <c r="H115" s="278"/>
      <c r="I115" s="278"/>
      <c r="J115" s="279"/>
    </row>
    <row r="116" spans="1:10" ht="22.5" customHeight="1" thickBot="1" x14ac:dyDescent="0.3">
      <c r="A116" s="7" t="s">
        <v>111</v>
      </c>
      <c r="B116" s="190" t="s">
        <v>208</v>
      </c>
      <c r="C116" s="191"/>
      <c r="D116" s="191"/>
      <c r="E116" s="191"/>
      <c r="F116" s="191"/>
      <c r="G116" s="191"/>
      <c r="H116" s="191"/>
      <c r="I116" s="191"/>
      <c r="J116" s="192"/>
    </row>
    <row r="117" spans="1:10" ht="36" customHeight="1" x14ac:dyDescent="0.25">
      <c r="A117" s="7"/>
      <c r="B117" s="171" t="s">
        <v>209</v>
      </c>
      <c r="C117" s="193"/>
      <c r="D117" s="193"/>
      <c r="E117" s="194"/>
      <c r="F117" s="121">
        <v>60</v>
      </c>
      <c r="G117" s="122"/>
      <c r="H117" s="122"/>
      <c r="I117" s="122"/>
      <c r="J117" s="123"/>
    </row>
    <row r="118" spans="1:10" ht="36" customHeight="1" x14ac:dyDescent="0.25">
      <c r="A118" s="7"/>
      <c r="B118" s="103" t="s">
        <v>210</v>
      </c>
      <c r="C118" s="104"/>
      <c r="D118" s="104"/>
      <c r="E118" s="105"/>
      <c r="F118" s="106">
        <v>60</v>
      </c>
      <c r="G118" s="107"/>
      <c r="H118" s="107"/>
      <c r="I118" s="107"/>
      <c r="J118" s="108"/>
    </row>
    <row r="119" spans="1:10" ht="36" customHeight="1" thickBot="1" x14ac:dyDescent="0.3">
      <c r="A119" s="7"/>
      <c r="B119" s="103" t="s">
        <v>211</v>
      </c>
      <c r="C119" s="104"/>
      <c r="D119" s="104"/>
      <c r="E119" s="105"/>
      <c r="F119" s="106">
        <v>120</v>
      </c>
      <c r="G119" s="107"/>
      <c r="H119" s="107"/>
      <c r="I119" s="107"/>
      <c r="J119" s="108"/>
    </row>
    <row r="120" spans="1:10" ht="36" customHeight="1" thickBot="1" x14ac:dyDescent="0.3">
      <c r="A120" s="7"/>
      <c r="B120" s="112" t="s">
        <v>212</v>
      </c>
      <c r="C120" s="113"/>
      <c r="D120" s="113"/>
      <c r="E120" s="114"/>
      <c r="F120" s="277"/>
      <c r="G120" s="278"/>
      <c r="H120" s="278"/>
      <c r="I120" s="278"/>
      <c r="J120" s="279"/>
    </row>
    <row r="121" spans="1:10" ht="36" customHeight="1" x14ac:dyDescent="0.25">
      <c r="A121" s="7" t="s">
        <v>111</v>
      </c>
      <c r="B121" s="293" t="s">
        <v>213</v>
      </c>
      <c r="C121" s="294"/>
      <c r="D121" s="294"/>
      <c r="E121" s="295"/>
      <c r="F121" s="41">
        <f>H121*1.2</f>
        <v>31320</v>
      </c>
      <c r="G121" s="42">
        <f>H121*1.1</f>
        <v>28710.000000000004</v>
      </c>
      <c r="H121" s="42">
        <v>26100</v>
      </c>
      <c r="I121" s="42">
        <f>H121*0.75</f>
        <v>19575</v>
      </c>
      <c r="J121" s="43">
        <f>H121*0.5</f>
        <v>13050</v>
      </c>
    </row>
    <row r="122" spans="1:10" ht="36" customHeight="1" x14ac:dyDescent="0.25">
      <c r="A122" s="7" t="s">
        <v>111</v>
      </c>
      <c r="B122" s="293" t="s">
        <v>214</v>
      </c>
      <c r="C122" s="294"/>
      <c r="D122" s="294"/>
      <c r="E122" s="295"/>
      <c r="F122" s="106">
        <v>18954</v>
      </c>
      <c r="G122" s="107"/>
      <c r="H122" s="107"/>
      <c r="I122" s="107"/>
      <c r="J122" s="108"/>
    </row>
    <row r="123" spans="1:10" ht="36" customHeight="1" x14ac:dyDescent="0.25">
      <c r="A123" s="7" t="s">
        <v>111</v>
      </c>
      <c r="B123" s="293" t="s">
        <v>215</v>
      </c>
      <c r="C123" s="294"/>
      <c r="D123" s="294"/>
      <c r="E123" s="295"/>
      <c r="F123" s="106">
        <v>49788</v>
      </c>
      <c r="G123" s="107"/>
      <c r="H123" s="107"/>
      <c r="I123" s="107"/>
      <c r="J123" s="108"/>
    </row>
    <row r="124" spans="1:10" ht="36" customHeight="1" x14ac:dyDescent="0.25">
      <c r="A124" s="7" t="s">
        <v>113</v>
      </c>
      <c r="B124" s="293" t="s">
        <v>216</v>
      </c>
      <c r="C124" s="294"/>
      <c r="D124" s="294"/>
      <c r="E124" s="295"/>
      <c r="F124" s="41">
        <f>H124*1.2</f>
        <v>44064</v>
      </c>
      <c r="G124" s="42">
        <f>H124*1.1</f>
        <v>40392</v>
      </c>
      <c r="H124" s="42">
        <v>36720</v>
      </c>
      <c r="I124" s="42">
        <f>H124*0.75</f>
        <v>27540</v>
      </c>
      <c r="J124" s="43">
        <f>H124*0.5</f>
        <v>18360</v>
      </c>
    </row>
    <row r="125" spans="1:10" ht="36" customHeight="1" x14ac:dyDescent="0.25">
      <c r="A125" s="7" t="s">
        <v>113</v>
      </c>
      <c r="B125" s="293" t="s">
        <v>217</v>
      </c>
      <c r="C125" s="294"/>
      <c r="D125" s="294"/>
      <c r="E125" s="295"/>
      <c r="F125" s="469">
        <v>26640</v>
      </c>
      <c r="G125" s="139"/>
      <c r="H125" s="139"/>
      <c r="I125" s="139"/>
      <c r="J125" s="202"/>
    </row>
    <row r="126" spans="1:10" ht="36" customHeight="1" x14ac:dyDescent="0.25">
      <c r="A126" s="7" t="s">
        <v>113</v>
      </c>
      <c r="B126" s="293" t="s">
        <v>218</v>
      </c>
      <c r="C126" s="294"/>
      <c r="D126" s="294"/>
      <c r="E126" s="295"/>
      <c r="F126" s="469">
        <v>69840</v>
      </c>
      <c r="G126" s="139"/>
      <c r="H126" s="139"/>
      <c r="I126" s="139"/>
      <c r="J126" s="202"/>
    </row>
    <row r="127" spans="1:10" ht="36" customHeight="1" x14ac:dyDescent="0.25">
      <c r="A127" s="7"/>
      <c r="B127" s="103" t="s">
        <v>219</v>
      </c>
      <c r="C127" s="104"/>
      <c r="D127" s="104"/>
      <c r="E127" s="138"/>
      <c r="F127" s="26">
        <f>H127*1.2</f>
        <v>22680</v>
      </c>
      <c r="G127" s="26">
        <f>H127*1.1</f>
        <v>20790</v>
      </c>
      <c r="H127" s="26">
        <v>18900</v>
      </c>
      <c r="I127" s="26">
        <f>H127*0.75</f>
        <v>14175</v>
      </c>
      <c r="J127" s="26">
        <f>H127*0.5</f>
        <v>9450</v>
      </c>
    </row>
    <row r="128" spans="1:10" ht="54" customHeight="1" thickBot="1" x14ac:dyDescent="0.3">
      <c r="A128" s="7"/>
      <c r="B128" s="349" t="s">
        <v>220</v>
      </c>
      <c r="C128" s="350"/>
      <c r="D128" s="350"/>
      <c r="E128" s="351"/>
      <c r="F128" s="444"/>
      <c r="G128" s="445"/>
      <c r="H128" s="445"/>
      <c r="I128" s="445"/>
      <c r="J128" s="446"/>
    </row>
    <row r="129" spans="1:10" ht="36" customHeight="1" x14ac:dyDescent="0.25">
      <c r="A129" s="7"/>
      <c r="B129" s="118" t="s">
        <v>221</v>
      </c>
      <c r="C129" s="119"/>
      <c r="D129" s="119"/>
      <c r="E129" s="120"/>
      <c r="F129" s="121">
        <v>55404</v>
      </c>
      <c r="G129" s="122"/>
      <c r="H129" s="122"/>
      <c r="I129" s="122"/>
      <c r="J129" s="123"/>
    </row>
    <row r="130" spans="1:10" ht="36" customHeight="1" x14ac:dyDescent="0.25">
      <c r="A130" s="7"/>
      <c r="B130" s="103" t="s">
        <v>222</v>
      </c>
      <c r="C130" s="104"/>
      <c r="D130" s="104"/>
      <c r="E130" s="105"/>
      <c r="F130" s="106">
        <v>110772</v>
      </c>
      <c r="G130" s="107"/>
      <c r="H130" s="107"/>
      <c r="I130" s="107"/>
      <c r="J130" s="108"/>
    </row>
    <row r="131" spans="1:10" ht="36" customHeight="1" x14ac:dyDescent="0.25">
      <c r="A131" s="7"/>
      <c r="B131" s="103" t="s">
        <v>223</v>
      </c>
      <c r="C131" s="104"/>
      <c r="D131" s="104"/>
      <c r="E131" s="105"/>
      <c r="F131" s="106">
        <v>138600</v>
      </c>
      <c r="G131" s="107"/>
      <c r="H131" s="107"/>
      <c r="I131" s="107"/>
      <c r="J131" s="108"/>
    </row>
    <row r="132" spans="1:10" ht="36" customHeight="1" x14ac:dyDescent="0.25">
      <c r="A132" s="7"/>
      <c r="B132" s="103" t="s">
        <v>224</v>
      </c>
      <c r="C132" s="104"/>
      <c r="D132" s="104"/>
      <c r="E132" s="105"/>
      <c r="F132" s="106">
        <v>1854</v>
      </c>
      <c r="G132" s="107"/>
      <c r="H132" s="107"/>
      <c r="I132" s="107"/>
      <c r="J132" s="108"/>
    </row>
    <row r="133" spans="1:10" ht="36" customHeight="1" x14ac:dyDescent="0.25">
      <c r="A133" s="7"/>
      <c r="B133" s="103" t="s">
        <v>225</v>
      </c>
      <c r="C133" s="104"/>
      <c r="D133" s="104"/>
      <c r="E133" s="105"/>
      <c r="F133" s="106">
        <v>83268</v>
      </c>
      <c r="G133" s="107"/>
      <c r="H133" s="107"/>
      <c r="I133" s="107"/>
      <c r="J133" s="108"/>
    </row>
    <row r="134" spans="1:10" ht="36" customHeight="1" x14ac:dyDescent="0.25">
      <c r="A134" s="7"/>
      <c r="B134" s="103" t="s">
        <v>226</v>
      </c>
      <c r="C134" s="104"/>
      <c r="D134" s="104"/>
      <c r="E134" s="105"/>
      <c r="F134" s="106">
        <v>166176</v>
      </c>
      <c r="G134" s="107"/>
      <c r="H134" s="107"/>
      <c r="I134" s="107"/>
      <c r="J134" s="108"/>
    </row>
    <row r="135" spans="1:10" ht="36" customHeight="1" x14ac:dyDescent="0.25">
      <c r="A135" s="7"/>
      <c r="B135" s="103" t="s">
        <v>227</v>
      </c>
      <c r="C135" s="104"/>
      <c r="D135" s="104"/>
      <c r="E135" s="105"/>
      <c r="F135" s="106">
        <v>207792</v>
      </c>
      <c r="G135" s="107"/>
      <c r="H135" s="107"/>
      <c r="I135" s="107"/>
      <c r="J135" s="108"/>
    </row>
    <row r="136" spans="1:10" ht="36" customHeight="1" thickBot="1" x14ac:dyDescent="0.3">
      <c r="A136" s="7"/>
      <c r="B136" s="109" t="s">
        <v>228</v>
      </c>
      <c r="C136" s="110"/>
      <c r="D136" s="110"/>
      <c r="E136" s="111"/>
      <c r="F136" s="94">
        <v>2610</v>
      </c>
      <c r="G136" s="95"/>
      <c r="H136" s="95"/>
      <c r="I136" s="95"/>
      <c r="J136" s="96"/>
    </row>
    <row r="137" spans="1:10" ht="36" customHeight="1" x14ac:dyDescent="0.25">
      <c r="A137" s="7"/>
      <c r="B137" s="304" t="s">
        <v>208</v>
      </c>
      <c r="C137" s="305"/>
      <c r="D137" s="305"/>
      <c r="E137" s="305"/>
      <c r="F137" s="305"/>
      <c r="G137" s="305"/>
      <c r="H137" s="305"/>
      <c r="I137" s="305"/>
      <c r="J137" s="306"/>
    </row>
    <row r="138" spans="1:10" ht="36" customHeight="1" thickBot="1" x14ac:dyDescent="0.3">
      <c r="A138" s="7"/>
      <c r="B138" s="329" t="s">
        <v>229</v>
      </c>
      <c r="C138" s="329"/>
      <c r="D138" s="329"/>
      <c r="E138" s="329"/>
      <c r="F138" s="318">
        <v>90</v>
      </c>
      <c r="G138" s="318"/>
      <c r="H138" s="318"/>
      <c r="I138" s="318"/>
      <c r="J138" s="319"/>
    </row>
    <row r="139" spans="1:10" ht="24" thickBot="1" x14ac:dyDescent="0.3">
      <c r="A139" s="7"/>
      <c r="B139" s="97"/>
      <c r="C139" s="98"/>
      <c r="D139" s="98"/>
      <c r="E139" s="99"/>
      <c r="F139" s="100"/>
      <c r="G139" s="101"/>
      <c r="H139" s="101"/>
      <c r="I139" s="101"/>
      <c r="J139" s="102"/>
    </row>
    <row r="140" spans="1:10" ht="21" customHeight="1" x14ac:dyDescent="0.25">
      <c r="A140" s="7"/>
      <c r="B140" s="27"/>
      <c r="C140" s="28"/>
      <c r="D140" s="28"/>
      <c r="E140" s="28"/>
      <c r="F140" s="29"/>
      <c r="G140" s="29"/>
      <c r="H140" s="29"/>
      <c r="I140" s="29"/>
      <c r="J140" s="29"/>
    </row>
    <row r="141" spans="1:10" ht="56.25" customHeight="1" x14ac:dyDescent="0.25">
      <c r="A141" s="7"/>
      <c r="B141" s="85" t="s">
        <v>274</v>
      </c>
      <c r="C141" s="85"/>
      <c r="D141" s="85"/>
      <c r="E141" s="85"/>
      <c r="F141" s="85"/>
      <c r="G141" s="85"/>
      <c r="H141" s="85"/>
      <c r="I141" s="85"/>
      <c r="J141" s="85"/>
    </row>
    <row r="142" spans="1:10" ht="41.25" customHeight="1" x14ac:dyDescent="0.25">
      <c r="A142" s="7"/>
      <c r="B142" s="85" t="s">
        <v>231</v>
      </c>
      <c r="C142" s="85"/>
      <c r="D142" s="85"/>
      <c r="E142" s="85"/>
      <c r="F142" s="85"/>
      <c r="G142" s="85"/>
      <c r="H142" s="85"/>
      <c r="I142" s="85"/>
      <c r="J142" s="85"/>
    </row>
    <row r="143" spans="1:10" ht="21" x14ac:dyDescent="0.25">
      <c r="A143" s="7" t="s">
        <v>113</v>
      </c>
      <c r="B143" s="86" t="s">
        <v>278</v>
      </c>
      <c r="C143" s="86"/>
      <c r="D143" s="86"/>
      <c r="E143" s="86"/>
      <c r="F143" s="86"/>
      <c r="G143" s="86"/>
      <c r="H143" s="86"/>
      <c r="I143" s="86"/>
      <c r="J143" s="86"/>
    </row>
    <row r="144" spans="1:10" ht="42" customHeight="1" x14ac:dyDescent="0.25">
      <c r="A144" s="7"/>
      <c r="B144" s="87" t="s">
        <v>233</v>
      </c>
      <c r="C144" s="87"/>
      <c r="D144" s="87"/>
      <c r="E144" s="87"/>
      <c r="F144" s="87"/>
      <c r="G144" s="87"/>
      <c r="H144" s="87"/>
      <c r="I144" s="87"/>
      <c r="J144" s="87"/>
    </row>
    <row r="145" spans="1:1" ht="21" x14ac:dyDescent="0.25">
      <c r="A145" s="7"/>
    </row>
  </sheetData>
  <sheetProtection selectLockedCells="1" selectUnlockedCells="1"/>
  <mergeCells count="265">
    <mergeCell ref="B6:E6"/>
    <mergeCell ref="B7:E7"/>
    <mergeCell ref="B8:E8"/>
    <mergeCell ref="B9:E9"/>
    <mergeCell ref="B10:E10"/>
    <mergeCell ref="B11:E11"/>
    <mergeCell ref="B1:J1"/>
    <mergeCell ref="F2:J2"/>
    <mergeCell ref="B3:E3"/>
    <mergeCell ref="B4:J4"/>
    <mergeCell ref="B5:E5"/>
    <mergeCell ref="F5:J5"/>
    <mergeCell ref="B16:E16"/>
    <mergeCell ref="F16:J16"/>
    <mergeCell ref="B17:E17"/>
    <mergeCell ref="F17:J17"/>
    <mergeCell ref="B18:E18"/>
    <mergeCell ref="F18:J18"/>
    <mergeCell ref="B12:E12"/>
    <mergeCell ref="B13:E13"/>
    <mergeCell ref="F13:J13"/>
    <mergeCell ref="B14:E14"/>
    <mergeCell ref="F14:J14"/>
    <mergeCell ref="B15:E15"/>
    <mergeCell ref="F15:J15"/>
    <mergeCell ref="B22:E22"/>
    <mergeCell ref="F22:J22"/>
    <mergeCell ref="B23:E23"/>
    <mergeCell ref="F23:J23"/>
    <mergeCell ref="B24:E24"/>
    <mergeCell ref="F24:J24"/>
    <mergeCell ref="B19:E19"/>
    <mergeCell ref="F19:J19"/>
    <mergeCell ref="B20:E20"/>
    <mergeCell ref="F20:J20"/>
    <mergeCell ref="B21:E21"/>
    <mergeCell ref="F21:J21"/>
    <mergeCell ref="B28:E28"/>
    <mergeCell ref="F28:J28"/>
    <mergeCell ref="B29:E29"/>
    <mergeCell ref="F29:J29"/>
    <mergeCell ref="B30:E30"/>
    <mergeCell ref="F30:J30"/>
    <mergeCell ref="B25:E25"/>
    <mergeCell ref="F25:J25"/>
    <mergeCell ref="B26:E26"/>
    <mergeCell ref="F26:J26"/>
    <mergeCell ref="B27:E27"/>
    <mergeCell ref="F27:J27"/>
    <mergeCell ref="B34:E34"/>
    <mergeCell ref="F34:J34"/>
    <mergeCell ref="B35:E35"/>
    <mergeCell ref="F35:J35"/>
    <mergeCell ref="B36:E36"/>
    <mergeCell ref="F36:J36"/>
    <mergeCell ref="B31:E31"/>
    <mergeCell ref="F31:J31"/>
    <mergeCell ref="B32:E32"/>
    <mergeCell ref="F32:J32"/>
    <mergeCell ref="B33:E33"/>
    <mergeCell ref="F33:J33"/>
    <mergeCell ref="B40:E40"/>
    <mergeCell ref="F40:J40"/>
    <mergeCell ref="B41:E41"/>
    <mergeCell ref="F41:J41"/>
    <mergeCell ref="B42:E42"/>
    <mergeCell ref="F42:J42"/>
    <mergeCell ref="B37:E37"/>
    <mergeCell ref="F37:J37"/>
    <mergeCell ref="B38:E38"/>
    <mergeCell ref="F38:J38"/>
    <mergeCell ref="B39:E39"/>
    <mergeCell ref="F39:J39"/>
    <mergeCell ref="B46:E46"/>
    <mergeCell ref="F46:J46"/>
    <mergeCell ref="B47:E47"/>
    <mergeCell ref="F47:J47"/>
    <mergeCell ref="B48:E48"/>
    <mergeCell ref="F48:J48"/>
    <mergeCell ref="B43:E43"/>
    <mergeCell ref="F43:J43"/>
    <mergeCell ref="B44:E44"/>
    <mergeCell ref="F44:J44"/>
    <mergeCell ref="B45:E45"/>
    <mergeCell ref="F45:J45"/>
    <mergeCell ref="B52:E52"/>
    <mergeCell ref="F52:J52"/>
    <mergeCell ref="B53:E53"/>
    <mergeCell ref="F53:J53"/>
    <mergeCell ref="B54:E54"/>
    <mergeCell ref="F54:J54"/>
    <mergeCell ref="B49:E49"/>
    <mergeCell ref="F49:J49"/>
    <mergeCell ref="B50:E50"/>
    <mergeCell ref="F50:J50"/>
    <mergeCell ref="B51:E51"/>
    <mergeCell ref="F51:J51"/>
    <mergeCell ref="B58:E58"/>
    <mergeCell ref="F58:J58"/>
    <mergeCell ref="B59:E59"/>
    <mergeCell ref="F59:J59"/>
    <mergeCell ref="B60:E60"/>
    <mergeCell ref="F60:J60"/>
    <mergeCell ref="B55:E55"/>
    <mergeCell ref="F55:J55"/>
    <mergeCell ref="B56:E56"/>
    <mergeCell ref="F56:J56"/>
    <mergeCell ref="B57:E57"/>
    <mergeCell ref="F57:J57"/>
    <mergeCell ref="B64:E64"/>
    <mergeCell ref="F64:J64"/>
    <mergeCell ref="B65:E65"/>
    <mergeCell ref="F65:J65"/>
    <mergeCell ref="B66:E66"/>
    <mergeCell ref="F66:J66"/>
    <mergeCell ref="B61:E61"/>
    <mergeCell ref="F61:J61"/>
    <mergeCell ref="B62:E62"/>
    <mergeCell ref="F62:J62"/>
    <mergeCell ref="B63:E63"/>
    <mergeCell ref="F63:J63"/>
    <mergeCell ref="B70:E70"/>
    <mergeCell ref="F70:J70"/>
    <mergeCell ref="B71:E71"/>
    <mergeCell ref="F71:J71"/>
    <mergeCell ref="B72:E72"/>
    <mergeCell ref="F72:J72"/>
    <mergeCell ref="B67:E67"/>
    <mergeCell ref="F67:J67"/>
    <mergeCell ref="B68:E68"/>
    <mergeCell ref="F68:J68"/>
    <mergeCell ref="B69:E69"/>
    <mergeCell ref="F69:J69"/>
    <mergeCell ref="B76:E76"/>
    <mergeCell ref="F76:J76"/>
    <mergeCell ref="B77:E77"/>
    <mergeCell ref="F77:J77"/>
    <mergeCell ref="B78:E78"/>
    <mergeCell ref="F78:J78"/>
    <mergeCell ref="B73:E73"/>
    <mergeCell ref="F73:J73"/>
    <mergeCell ref="B74:E74"/>
    <mergeCell ref="F74:J74"/>
    <mergeCell ref="B75:E75"/>
    <mergeCell ref="F75:J75"/>
    <mergeCell ref="B82:E82"/>
    <mergeCell ref="F82:J82"/>
    <mergeCell ref="B83:E83"/>
    <mergeCell ref="F83:J83"/>
    <mergeCell ref="B84:E84"/>
    <mergeCell ref="F84:J84"/>
    <mergeCell ref="B79:E79"/>
    <mergeCell ref="F79:J79"/>
    <mergeCell ref="B80:E80"/>
    <mergeCell ref="F80:J80"/>
    <mergeCell ref="B81:E81"/>
    <mergeCell ref="F81:J81"/>
    <mergeCell ref="B88:E88"/>
    <mergeCell ref="F88:J88"/>
    <mergeCell ref="B89:E89"/>
    <mergeCell ref="F89:J89"/>
    <mergeCell ref="B90:E90"/>
    <mergeCell ref="F90:J90"/>
    <mergeCell ref="B85:E85"/>
    <mergeCell ref="F85:J85"/>
    <mergeCell ref="B86:E86"/>
    <mergeCell ref="F86:J86"/>
    <mergeCell ref="B87:E87"/>
    <mergeCell ref="F87:J87"/>
    <mergeCell ref="B94:E94"/>
    <mergeCell ref="F94:J94"/>
    <mergeCell ref="B95:E95"/>
    <mergeCell ref="F95:J95"/>
    <mergeCell ref="B96:E96"/>
    <mergeCell ref="F96:J96"/>
    <mergeCell ref="B91:E91"/>
    <mergeCell ref="F91:J91"/>
    <mergeCell ref="B92:E92"/>
    <mergeCell ref="F92:J92"/>
    <mergeCell ref="B93:E93"/>
    <mergeCell ref="F93:J93"/>
    <mergeCell ref="B100:E100"/>
    <mergeCell ref="F100:J100"/>
    <mergeCell ref="B101:E101"/>
    <mergeCell ref="F101:J101"/>
    <mergeCell ref="B102:E102"/>
    <mergeCell ref="F102:J102"/>
    <mergeCell ref="B97:E97"/>
    <mergeCell ref="F97:J97"/>
    <mergeCell ref="B98:E98"/>
    <mergeCell ref="F98:J98"/>
    <mergeCell ref="B99:E99"/>
    <mergeCell ref="F99:J99"/>
    <mergeCell ref="B106:E106"/>
    <mergeCell ref="F106:J106"/>
    <mergeCell ref="B107:E107"/>
    <mergeCell ref="F107:J107"/>
    <mergeCell ref="B108:E108"/>
    <mergeCell ref="F108:J108"/>
    <mergeCell ref="B103:E103"/>
    <mergeCell ref="F103:J103"/>
    <mergeCell ref="B104:E104"/>
    <mergeCell ref="F104:J104"/>
    <mergeCell ref="B105:E105"/>
    <mergeCell ref="F105:J105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19:E119"/>
    <mergeCell ref="F119:J119"/>
    <mergeCell ref="B120:E120"/>
    <mergeCell ref="F120:J120"/>
    <mergeCell ref="B121:E121"/>
    <mergeCell ref="B122:E122"/>
    <mergeCell ref="F122:J122"/>
    <mergeCell ref="F115:J115"/>
    <mergeCell ref="B116:J116"/>
    <mergeCell ref="B117:E117"/>
    <mergeCell ref="F117:J117"/>
    <mergeCell ref="B118:E118"/>
    <mergeCell ref="F118:J118"/>
    <mergeCell ref="B127:E127"/>
    <mergeCell ref="B128:E128"/>
    <mergeCell ref="F128:J128"/>
    <mergeCell ref="B129:E129"/>
    <mergeCell ref="F129:J129"/>
    <mergeCell ref="B130:E130"/>
    <mergeCell ref="F130:J130"/>
    <mergeCell ref="B123:E123"/>
    <mergeCell ref="F123:J123"/>
    <mergeCell ref="B124:E124"/>
    <mergeCell ref="B125:E125"/>
    <mergeCell ref="F125:J125"/>
    <mergeCell ref="B126:E126"/>
    <mergeCell ref="F126:J126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42:J142"/>
    <mergeCell ref="B143:J143"/>
    <mergeCell ref="B144:J144"/>
    <mergeCell ref="B137:J137"/>
    <mergeCell ref="B138:E138"/>
    <mergeCell ref="F138:J138"/>
    <mergeCell ref="B139:E139"/>
    <mergeCell ref="F139:J139"/>
    <mergeCell ref="B141:J141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0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4.5703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93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44" t="s">
        <v>107</v>
      </c>
      <c r="H6" s="44" t="s">
        <v>108</v>
      </c>
      <c r="I6" s="44" t="s">
        <v>109</v>
      </c>
      <c r="J6" s="45" t="s">
        <v>110</v>
      </c>
    </row>
    <row r="7" spans="1:10" ht="24" thickBot="1" x14ac:dyDescent="0.3">
      <c r="A7" s="7"/>
      <c r="B7" s="232"/>
      <c r="C7" s="233"/>
      <c r="D7" s="233"/>
      <c r="E7" s="234"/>
      <c r="F7" s="235"/>
      <c r="G7" s="236"/>
      <c r="H7" s="236"/>
      <c r="I7" s="236"/>
      <c r="J7" s="237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54604.799999999996</v>
      </c>
      <c r="G8" s="16">
        <f>H8*1.1</f>
        <v>50054.400000000001</v>
      </c>
      <c r="H8" s="16">
        <v>45504</v>
      </c>
      <c r="I8" s="16">
        <f>H8*0.75</f>
        <v>34128</v>
      </c>
      <c r="J8" s="16">
        <f>H8*0.5</f>
        <v>22752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76464</v>
      </c>
      <c r="G9" s="18">
        <f>H9*1.1</f>
        <v>70092</v>
      </c>
      <c r="H9" s="18">
        <v>63720</v>
      </c>
      <c r="I9" s="18">
        <f>H9*0.75</f>
        <v>47790</v>
      </c>
      <c r="J9" s="18">
        <f>H9*0.5</f>
        <v>31860</v>
      </c>
    </row>
    <row r="10" spans="1:10" ht="24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4.5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58060.799999999996</v>
      </c>
      <c r="G11" s="16">
        <f>H11*1.1</f>
        <v>53222.400000000001</v>
      </c>
      <c r="H11" s="16">
        <v>48384</v>
      </c>
      <c r="I11" s="16">
        <f>H11*0.75</f>
        <v>36288</v>
      </c>
      <c r="J11" s="16">
        <f>H11*0.5</f>
        <v>24192</v>
      </c>
    </row>
    <row r="12" spans="1:10" ht="45.75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81302.399999999994</v>
      </c>
      <c r="G12" s="18">
        <f>H12*1.1</f>
        <v>74527.200000000012</v>
      </c>
      <c r="H12" s="18">
        <v>67752</v>
      </c>
      <c r="I12" s="18">
        <f>H12*0.75</f>
        <v>50814</v>
      </c>
      <c r="J12" s="18">
        <f>H12*0.5</f>
        <v>33876</v>
      </c>
    </row>
    <row r="13" spans="1:10" ht="24" thickBot="1" x14ac:dyDescent="0.3">
      <c r="A13" s="7"/>
      <c r="B13" s="97"/>
      <c r="C13" s="160"/>
      <c r="D13" s="160"/>
      <c r="E13" s="161"/>
      <c r="F13" s="78"/>
      <c r="G13" s="79"/>
      <c r="H13" s="79"/>
      <c r="I13" s="79"/>
      <c r="J13" s="80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80">
        <v>5400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283">
        <v>7920</v>
      </c>
      <c r="G15" s="185"/>
      <c r="H15" s="185"/>
      <c r="I15" s="185"/>
      <c r="J15" s="186"/>
    </row>
    <row r="16" spans="1:10" ht="24" thickBot="1" x14ac:dyDescent="0.3">
      <c r="A16" s="7"/>
      <c r="B16" s="97"/>
      <c r="C16" s="160"/>
      <c r="D16" s="160"/>
      <c r="E16" s="161"/>
      <c r="F16" s="246"/>
      <c r="G16" s="307"/>
      <c r="H16" s="307"/>
      <c r="I16" s="307"/>
      <c r="J16" s="3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720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1008</v>
      </c>
      <c r="G18" s="107"/>
      <c r="H18" s="107"/>
      <c r="I18" s="107"/>
      <c r="J18" s="108"/>
    </row>
    <row r="19" spans="1:10" ht="24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"&amp;MIN($F$21:F40)&amp;" до "&amp;MAX($F$21:F40)</f>
        <v>Цена от 3600 до 37800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3600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5400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7200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9000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10800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12600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14400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16200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18000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19800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21600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23400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25200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27000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28800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30600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32400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34200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36000</v>
      </c>
      <c r="G39" s="107"/>
      <c r="H39" s="107"/>
      <c r="I39" s="107"/>
      <c r="J39" s="108"/>
    </row>
    <row r="40" spans="1:10" ht="36" customHeight="1" outlineLevel="1" thickBot="1" x14ac:dyDescent="0.3">
      <c r="A40" s="7"/>
      <c r="B40" s="140" t="s">
        <v>139</v>
      </c>
      <c r="C40" s="138"/>
      <c r="D40" s="138"/>
      <c r="E40" s="105"/>
      <c r="F40" s="106">
        <v>37800</v>
      </c>
      <c r="G40" s="107"/>
      <c r="H40" s="107"/>
      <c r="I40" s="107"/>
      <c r="J40" s="108"/>
    </row>
    <row r="41" spans="1:10" ht="36" customHeight="1" thickBot="1" x14ac:dyDescent="0.3">
      <c r="A41" s="7"/>
      <c r="B41" s="149" t="s">
        <v>140</v>
      </c>
      <c r="C41" s="150"/>
      <c r="D41" s="150"/>
      <c r="E41" s="151"/>
      <c r="F41" s="152" t="str">
        <f>"Цена от "&amp;MIN(F42:F63)&amp;" до "&amp;MAX(F42:F63)</f>
        <v>Цена от 5400 до 39600</v>
      </c>
      <c r="G41" s="153"/>
      <c r="H41" s="153"/>
      <c r="I41" s="153"/>
      <c r="J41" s="154"/>
    </row>
    <row r="42" spans="1:10" ht="36" customHeight="1" outlineLevel="1" x14ac:dyDescent="0.25">
      <c r="A42" s="7"/>
      <c r="B42" s="129" t="s">
        <v>141</v>
      </c>
      <c r="C42" s="155"/>
      <c r="D42" s="155"/>
      <c r="E42" s="156"/>
      <c r="F42" s="157">
        <v>7812</v>
      </c>
      <c r="G42" s="158"/>
      <c r="H42" s="158"/>
      <c r="I42" s="158"/>
      <c r="J42" s="159"/>
    </row>
    <row r="43" spans="1:10" ht="36" customHeight="1" outlineLevel="1" x14ac:dyDescent="0.25">
      <c r="A43" s="7"/>
      <c r="B43" s="140" t="s">
        <v>142</v>
      </c>
      <c r="C43" s="138"/>
      <c r="D43" s="138"/>
      <c r="E43" s="105"/>
      <c r="F43" s="106">
        <v>10620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143</v>
      </c>
      <c r="C44" s="138"/>
      <c r="D44" s="138"/>
      <c r="E44" s="105"/>
      <c r="F44" s="106">
        <v>5400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144</v>
      </c>
      <c r="C45" s="138"/>
      <c r="D45" s="138"/>
      <c r="E45" s="105"/>
      <c r="F45" s="106">
        <v>7200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145</v>
      </c>
      <c r="C46" s="138"/>
      <c r="D46" s="138"/>
      <c r="E46" s="105"/>
      <c r="F46" s="106">
        <v>9000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146</v>
      </c>
      <c r="C47" s="138"/>
      <c r="D47" s="138"/>
      <c r="E47" s="105"/>
      <c r="F47" s="106">
        <v>10800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147</v>
      </c>
      <c r="C48" s="138"/>
      <c r="D48" s="138"/>
      <c r="E48" s="105"/>
      <c r="F48" s="106">
        <v>12600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148</v>
      </c>
      <c r="C49" s="138"/>
      <c r="D49" s="138"/>
      <c r="E49" s="105"/>
      <c r="F49" s="106">
        <v>14400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149</v>
      </c>
      <c r="C50" s="138"/>
      <c r="D50" s="138"/>
      <c r="E50" s="105"/>
      <c r="F50" s="106">
        <v>16200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150</v>
      </c>
      <c r="C51" s="138"/>
      <c r="D51" s="138"/>
      <c r="E51" s="105"/>
      <c r="F51" s="106">
        <v>18000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151</v>
      </c>
      <c r="C52" s="138"/>
      <c r="D52" s="138"/>
      <c r="E52" s="105"/>
      <c r="F52" s="106">
        <v>19800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152</v>
      </c>
      <c r="C53" s="138"/>
      <c r="D53" s="138"/>
      <c r="E53" s="105"/>
      <c r="F53" s="106">
        <v>21600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153</v>
      </c>
      <c r="C54" s="138"/>
      <c r="D54" s="138"/>
      <c r="E54" s="105"/>
      <c r="F54" s="106">
        <v>23400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154</v>
      </c>
      <c r="C55" s="138"/>
      <c r="D55" s="138"/>
      <c r="E55" s="105"/>
      <c r="F55" s="106">
        <v>25200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155</v>
      </c>
      <c r="C56" s="138"/>
      <c r="D56" s="138"/>
      <c r="E56" s="105"/>
      <c r="F56" s="106">
        <v>27000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156</v>
      </c>
      <c r="C57" s="138"/>
      <c r="D57" s="138"/>
      <c r="E57" s="105"/>
      <c r="F57" s="106">
        <v>28800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157</v>
      </c>
      <c r="C58" s="138"/>
      <c r="D58" s="138"/>
      <c r="E58" s="105"/>
      <c r="F58" s="106">
        <v>30600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158</v>
      </c>
      <c r="C59" s="138"/>
      <c r="D59" s="138"/>
      <c r="E59" s="105"/>
      <c r="F59" s="106">
        <v>32400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159</v>
      </c>
      <c r="C60" s="138"/>
      <c r="D60" s="138"/>
      <c r="E60" s="105"/>
      <c r="F60" s="106">
        <v>34200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160</v>
      </c>
      <c r="C61" s="138"/>
      <c r="D61" s="138"/>
      <c r="E61" s="105"/>
      <c r="F61" s="106">
        <v>36000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161</v>
      </c>
      <c r="C62" s="138"/>
      <c r="D62" s="138"/>
      <c r="E62" s="105"/>
      <c r="F62" s="106">
        <v>37800</v>
      </c>
      <c r="G62" s="107"/>
      <c r="H62" s="107"/>
      <c r="I62" s="107"/>
      <c r="J62" s="108"/>
    </row>
    <row r="63" spans="1:10" ht="36" customHeight="1" outlineLevel="1" thickBot="1" x14ac:dyDescent="0.3">
      <c r="A63" s="7"/>
      <c r="B63" s="140" t="s">
        <v>162</v>
      </c>
      <c r="C63" s="138"/>
      <c r="D63" s="138"/>
      <c r="E63" s="105"/>
      <c r="F63" s="106">
        <v>39600</v>
      </c>
      <c r="G63" s="107"/>
      <c r="H63" s="107"/>
      <c r="I63" s="107"/>
      <c r="J63" s="108"/>
    </row>
    <row r="64" spans="1:10" ht="36" customHeight="1" thickBot="1" x14ac:dyDescent="0.3">
      <c r="A64" s="7"/>
      <c r="B64" s="149" t="s">
        <v>163</v>
      </c>
      <c r="C64" s="150"/>
      <c r="D64" s="150"/>
      <c r="E64" s="151"/>
      <c r="F64" s="152" t="str">
        <f>"Цена от "&amp;MIN(F65:F75)&amp;" до "&amp;MAX(F65:F75)</f>
        <v>Цена от 1080 до 7776</v>
      </c>
      <c r="G64" s="153"/>
      <c r="H64" s="153"/>
      <c r="I64" s="153"/>
      <c r="J64" s="154"/>
    </row>
    <row r="65" spans="1:10" ht="36" customHeight="1" x14ac:dyDescent="0.25">
      <c r="A65" s="7"/>
      <c r="B65" s="103" t="s">
        <v>164</v>
      </c>
      <c r="C65" s="104"/>
      <c r="D65" s="104"/>
      <c r="E65" s="105"/>
      <c r="F65" s="106">
        <v>4464</v>
      </c>
      <c r="G65" s="107"/>
      <c r="H65" s="107"/>
      <c r="I65" s="107"/>
      <c r="J65" s="108"/>
    </row>
    <row r="66" spans="1:10" ht="36" customHeight="1" x14ac:dyDescent="0.25">
      <c r="A66" s="7"/>
      <c r="B66" s="103" t="s">
        <v>165</v>
      </c>
      <c r="C66" s="104"/>
      <c r="D66" s="104"/>
      <c r="E66" s="105"/>
      <c r="F66" s="106">
        <v>7776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237</v>
      </c>
      <c r="C67" s="104"/>
      <c r="D67" s="104"/>
      <c r="E67" s="105"/>
      <c r="F67" s="106">
        <v>1080</v>
      </c>
      <c r="G67" s="107"/>
      <c r="H67" s="107"/>
      <c r="I67" s="107"/>
      <c r="J67" s="108"/>
    </row>
    <row r="68" spans="1:10" ht="36" customHeight="1" x14ac:dyDescent="0.25">
      <c r="A68" s="7"/>
      <c r="B68" s="118" t="s">
        <v>167</v>
      </c>
      <c r="C68" s="119"/>
      <c r="D68" s="119"/>
      <c r="E68" s="120"/>
      <c r="F68" s="121">
        <v>7200</v>
      </c>
      <c r="G68" s="122"/>
      <c r="H68" s="122"/>
      <c r="I68" s="122"/>
      <c r="J68" s="123"/>
    </row>
    <row r="69" spans="1:10" ht="36" customHeight="1" x14ac:dyDescent="0.25">
      <c r="A69" s="7"/>
      <c r="B69" s="103" t="s">
        <v>168</v>
      </c>
      <c r="C69" s="104"/>
      <c r="D69" s="104"/>
      <c r="E69" s="105"/>
      <c r="F69" s="106">
        <v>3600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169</v>
      </c>
      <c r="C70" s="104"/>
      <c r="D70" s="104"/>
      <c r="E70" s="105"/>
      <c r="F70" s="106">
        <v>5400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170</v>
      </c>
      <c r="C71" s="104"/>
      <c r="D71" s="104"/>
      <c r="E71" s="105"/>
      <c r="F71" s="106">
        <v>1440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171</v>
      </c>
      <c r="C72" s="104"/>
      <c r="D72" s="104"/>
      <c r="E72" s="105"/>
      <c r="F72" s="106">
        <v>1440</v>
      </c>
      <c r="G72" s="107"/>
      <c r="H72" s="107"/>
      <c r="I72" s="107"/>
      <c r="J72" s="108"/>
    </row>
    <row r="73" spans="1:10" ht="36" customHeight="1" x14ac:dyDescent="0.25">
      <c r="A73" s="7"/>
      <c r="B73" s="103" t="s">
        <v>172</v>
      </c>
      <c r="C73" s="104"/>
      <c r="D73" s="104"/>
      <c r="E73" s="105"/>
      <c r="F73" s="106">
        <v>2880</v>
      </c>
      <c r="G73" s="107"/>
      <c r="H73" s="107"/>
      <c r="I73" s="107"/>
      <c r="J73" s="108"/>
    </row>
    <row r="74" spans="1:10" ht="36" customHeight="1" x14ac:dyDescent="0.25">
      <c r="A74" s="7"/>
      <c r="B74" s="103" t="s">
        <v>173</v>
      </c>
      <c r="C74" s="104"/>
      <c r="D74" s="104"/>
      <c r="E74" s="105"/>
      <c r="F74" s="106">
        <v>4320</v>
      </c>
      <c r="G74" s="107"/>
      <c r="H74" s="107"/>
      <c r="I74" s="107"/>
      <c r="J74" s="108"/>
    </row>
    <row r="75" spans="1:10" ht="36" customHeight="1" thickBot="1" x14ac:dyDescent="0.3">
      <c r="A75" s="7"/>
      <c r="B75" s="103" t="s">
        <v>174</v>
      </c>
      <c r="C75" s="104"/>
      <c r="D75" s="104"/>
      <c r="E75" s="105"/>
      <c r="F75" s="106">
        <v>3600</v>
      </c>
      <c r="G75" s="107"/>
      <c r="H75" s="107"/>
      <c r="I75" s="107"/>
      <c r="J75" s="108"/>
    </row>
    <row r="76" spans="1:10" ht="54" customHeight="1" thickBot="1" x14ac:dyDescent="0.3">
      <c r="A76" s="7"/>
      <c r="B76" s="256" t="s">
        <v>238</v>
      </c>
      <c r="C76" s="257"/>
      <c r="D76" s="257"/>
      <c r="E76" s="258"/>
      <c r="F76" s="277" t="str">
        <f>"Цена от "&amp;MIN(F78,F82:J83,H116,F84:J95)&amp;" до "&amp;MAX(F78,F82:J83,H116,F84:J95)</f>
        <v>Цена от 2880 до 32400</v>
      </c>
      <c r="G76" s="278"/>
      <c r="H76" s="278"/>
      <c r="I76" s="278"/>
      <c r="J76" s="279"/>
    </row>
    <row r="77" spans="1:10" ht="24" thickBot="1" x14ac:dyDescent="0.3">
      <c r="A77" s="7"/>
      <c r="B77" s="97"/>
      <c r="C77" s="98"/>
      <c r="D77" s="98"/>
      <c r="E77" s="99"/>
      <c r="F77" s="100"/>
      <c r="G77" s="101"/>
      <c r="H77" s="101"/>
      <c r="I77" s="101"/>
      <c r="J77" s="102"/>
    </row>
    <row r="78" spans="1:10" ht="36" customHeight="1" x14ac:dyDescent="0.25">
      <c r="A78" s="7"/>
      <c r="B78" s="103" t="s">
        <v>176</v>
      </c>
      <c r="C78" s="104"/>
      <c r="D78" s="104"/>
      <c r="E78" s="105"/>
      <c r="F78" s="106">
        <v>9432</v>
      </c>
      <c r="G78" s="107"/>
      <c r="H78" s="107"/>
      <c r="I78" s="107"/>
      <c r="J78" s="108"/>
    </row>
    <row r="79" spans="1:10" ht="36" customHeight="1" x14ac:dyDescent="0.25">
      <c r="A79" s="7"/>
      <c r="B79" s="132" t="s">
        <v>177</v>
      </c>
      <c r="C79" s="133"/>
      <c r="D79" s="133"/>
      <c r="E79" s="134"/>
      <c r="F79" s="135">
        <v>943.19999999999993</v>
      </c>
      <c r="G79" s="136"/>
      <c r="H79" s="136"/>
      <c r="I79" s="136"/>
      <c r="J79" s="137"/>
    </row>
    <row r="80" spans="1:10" ht="36" customHeight="1" thickBot="1" x14ac:dyDescent="0.3">
      <c r="A80" s="7"/>
      <c r="B80" s="132" t="s">
        <v>178</v>
      </c>
      <c r="C80" s="133"/>
      <c r="D80" s="133"/>
      <c r="E80" s="134"/>
      <c r="F80" s="135">
        <v>4680</v>
      </c>
      <c r="G80" s="136"/>
      <c r="H80" s="136"/>
      <c r="I80" s="136"/>
      <c r="J80" s="137"/>
    </row>
    <row r="81" spans="1:10" ht="24" thickBot="1" x14ac:dyDescent="0.3">
      <c r="A81" s="7"/>
      <c r="B81" s="97"/>
      <c r="C81" s="98"/>
      <c r="D81" s="98"/>
      <c r="E81" s="99"/>
      <c r="F81" s="100"/>
      <c r="G81" s="101"/>
      <c r="H81" s="101"/>
      <c r="I81" s="101"/>
      <c r="J81" s="102"/>
    </row>
    <row r="82" spans="1:10" ht="36" customHeight="1" x14ac:dyDescent="0.25">
      <c r="A82" s="7" t="s">
        <v>111</v>
      </c>
      <c r="B82" s="118" t="s">
        <v>179</v>
      </c>
      <c r="C82" s="119"/>
      <c r="D82" s="119"/>
      <c r="E82" s="120"/>
      <c r="F82" s="121">
        <v>12960</v>
      </c>
      <c r="G82" s="122"/>
      <c r="H82" s="122"/>
      <c r="I82" s="122"/>
      <c r="J82" s="123"/>
    </row>
    <row r="83" spans="1:10" ht="36" customHeight="1" x14ac:dyDescent="0.25">
      <c r="A83" s="7" t="s">
        <v>111</v>
      </c>
      <c r="B83" s="140" t="s">
        <v>180</v>
      </c>
      <c r="C83" s="141"/>
      <c r="D83" s="141"/>
      <c r="E83" s="142"/>
      <c r="F83" s="106">
        <v>4320</v>
      </c>
      <c r="G83" s="107"/>
      <c r="H83" s="107"/>
      <c r="I83" s="107"/>
      <c r="J83" s="108"/>
    </row>
    <row r="84" spans="1:10" ht="36" customHeight="1" x14ac:dyDescent="0.25">
      <c r="A84" s="7" t="s">
        <v>111</v>
      </c>
      <c r="B84" s="103" t="s">
        <v>181</v>
      </c>
      <c r="C84" s="104"/>
      <c r="D84" s="104"/>
      <c r="E84" s="105"/>
      <c r="F84" s="106">
        <v>12960</v>
      </c>
      <c r="G84" s="107"/>
      <c r="H84" s="107"/>
      <c r="I84" s="107"/>
      <c r="J84" s="108"/>
    </row>
    <row r="85" spans="1:10" ht="36" customHeight="1" x14ac:dyDescent="0.25">
      <c r="A85" s="7" t="s">
        <v>111</v>
      </c>
      <c r="B85" s="103" t="s">
        <v>182</v>
      </c>
      <c r="C85" s="104"/>
      <c r="D85" s="104"/>
      <c r="E85" s="105"/>
      <c r="F85" s="106">
        <v>27000</v>
      </c>
      <c r="G85" s="107"/>
      <c r="H85" s="107"/>
      <c r="I85" s="107"/>
      <c r="J85" s="108"/>
    </row>
    <row r="86" spans="1:10" ht="36" customHeight="1" x14ac:dyDescent="0.25">
      <c r="A86" s="7" t="s">
        <v>111</v>
      </c>
      <c r="B86" s="103" t="s">
        <v>183</v>
      </c>
      <c r="C86" s="104"/>
      <c r="D86" s="104"/>
      <c r="E86" s="105"/>
      <c r="F86" s="106">
        <v>32400</v>
      </c>
      <c r="G86" s="107"/>
      <c r="H86" s="107"/>
      <c r="I86" s="107"/>
      <c r="J86" s="108"/>
    </row>
    <row r="87" spans="1:10" ht="36" customHeight="1" x14ac:dyDescent="0.25">
      <c r="A87" s="7" t="s">
        <v>111</v>
      </c>
      <c r="B87" s="103" t="s">
        <v>184</v>
      </c>
      <c r="C87" s="104"/>
      <c r="D87" s="104"/>
      <c r="E87" s="105"/>
      <c r="F87" s="106">
        <v>2880</v>
      </c>
      <c r="G87" s="107"/>
      <c r="H87" s="107"/>
      <c r="I87" s="107"/>
      <c r="J87" s="108"/>
    </row>
    <row r="88" spans="1:10" ht="36" customHeight="1" x14ac:dyDescent="0.25">
      <c r="A88" s="7" t="s">
        <v>111</v>
      </c>
      <c r="B88" s="103" t="s">
        <v>185</v>
      </c>
      <c r="C88" s="104"/>
      <c r="D88" s="104"/>
      <c r="E88" s="105"/>
      <c r="F88" s="106">
        <v>2880</v>
      </c>
      <c r="G88" s="107"/>
      <c r="H88" s="107"/>
      <c r="I88" s="107"/>
      <c r="J88" s="108"/>
    </row>
    <row r="89" spans="1:10" ht="36" customHeight="1" x14ac:dyDescent="0.25">
      <c r="A89" s="7" t="s">
        <v>111</v>
      </c>
      <c r="B89" s="103" t="s">
        <v>186</v>
      </c>
      <c r="C89" s="104"/>
      <c r="D89" s="104"/>
      <c r="E89" s="105"/>
      <c r="F89" s="106">
        <v>3600</v>
      </c>
      <c r="G89" s="107"/>
      <c r="H89" s="107"/>
      <c r="I89" s="107"/>
      <c r="J89" s="108"/>
    </row>
    <row r="90" spans="1:10" ht="36" customHeight="1" x14ac:dyDescent="0.25">
      <c r="A90" s="7"/>
      <c r="B90" s="118" t="s">
        <v>187</v>
      </c>
      <c r="C90" s="119"/>
      <c r="D90" s="119"/>
      <c r="E90" s="120"/>
      <c r="F90" s="106">
        <v>24120</v>
      </c>
      <c r="G90" s="107"/>
      <c r="H90" s="107"/>
      <c r="I90" s="107"/>
      <c r="J90" s="108"/>
    </row>
    <row r="91" spans="1:10" ht="36" customHeight="1" x14ac:dyDescent="0.25">
      <c r="A91" s="7" t="s">
        <v>111</v>
      </c>
      <c r="B91" s="118" t="s">
        <v>188</v>
      </c>
      <c r="C91" s="119"/>
      <c r="D91" s="119"/>
      <c r="E91" s="120"/>
      <c r="F91" s="106">
        <v>3024</v>
      </c>
      <c r="G91" s="107"/>
      <c r="H91" s="107"/>
      <c r="I91" s="107"/>
      <c r="J91" s="108"/>
    </row>
    <row r="92" spans="1:10" ht="36" customHeight="1" x14ac:dyDescent="0.25">
      <c r="A92" s="7"/>
      <c r="B92" s="140" t="s">
        <v>189</v>
      </c>
      <c r="C92" s="141"/>
      <c r="D92" s="141"/>
      <c r="E92" s="142"/>
      <c r="F92" s="106">
        <v>10620</v>
      </c>
      <c r="G92" s="107"/>
      <c r="H92" s="107"/>
      <c r="I92" s="107"/>
      <c r="J92" s="108"/>
    </row>
    <row r="93" spans="1:10" ht="36" customHeight="1" x14ac:dyDescent="0.25">
      <c r="A93" s="7"/>
      <c r="B93" s="140" t="s">
        <v>190</v>
      </c>
      <c r="C93" s="141"/>
      <c r="D93" s="141"/>
      <c r="E93" s="142"/>
      <c r="F93" s="106">
        <v>7092</v>
      </c>
      <c r="G93" s="107"/>
      <c r="H93" s="107"/>
      <c r="I93" s="107"/>
      <c r="J93" s="108"/>
    </row>
    <row r="94" spans="1:10" ht="36" customHeight="1" x14ac:dyDescent="0.25">
      <c r="A94" s="7" t="s">
        <v>111</v>
      </c>
      <c r="B94" s="140" t="s">
        <v>191</v>
      </c>
      <c r="C94" s="141"/>
      <c r="D94" s="141"/>
      <c r="E94" s="142"/>
      <c r="F94" s="106">
        <v>24120</v>
      </c>
      <c r="G94" s="107"/>
      <c r="H94" s="107"/>
      <c r="I94" s="107"/>
      <c r="J94" s="108"/>
    </row>
    <row r="95" spans="1:10" ht="36" customHeight="1" x14ac:dyDescent="0.25">
      <c r="A95" s="7" t="s">
        <v>111</v>
      </c>
      <c r="B95" s="103" t="s">
        <v>192</v>
      </c>
      <c r="C95" s="104"/>
      <c r="D95" s="104"/>
      <c r="E95" s="105"/>
      <c r="F95" s="106">
        <v>2880</v>
      </c>
      <c r="G95" s="107"/>
      <c r="H95" s="107"/>
      <c r="I95" s="107"/>
      <c r="J95" s="108"/>
    </row>
    <row r="96" spans="1:10" ht="37.5" customHeight="1" x14ac:dyDescent="0.25">
      <c r="A96" s="7"/>
      <c r="B96" s="103" t="s">
        <v>193</v>
      </c>
      <c r="C96" s="104"/>
      <c r="D96" s="104"/>
      <c r="E96" s="105"/>
      <c r="F96" s="106">
        <v>2880</v>
      </c>
      <c r="G96" s="107"/>
      <c r="H96" s="107"/>
      <c r="I96" s="107"/>
      <c r="J96" s="108"/>
    </row>
    <row r="97" spans="1:10" ht="36" customHeight="1" x14ac:dyDescent="0.25">
      <c r="A97" s="7"/>
      <c r="B97" s="103" t="s">
        <v>194</v>
      </c>
      <c r="C97" s="104"/>
      <c r="D97" s="104"/>
      <c r="E97" s="105"/>
      <c r="F97" s="106">
        <v>18000</v>
      </c>
      <c r="G97" s="107"/>
      <c r="H97" s="107"/>
      <c r="I97" s="107"/>
      <c r="J97" s="108"/>
    </row>
    <row r="98" spans="1:10" ht="36" customHeight="1" x14ac:dyDescent="0.25">
      <c r="A98" s="7"/>
      <c r="B98" s="103" t="s">
        <v>195</v>
      </c>
      <c r="C98" s="104"/>
      <c r="D98" s="104"/>
      <c r="E98" s="138"/>
      <c r="F98" s="106">
        <v>6030</v>
      </c>
      <c r="G98" s="107"/>
      <c r="H98" s="107"/>
      <c r="I98" s="107"/>
      <c r="J98" s="108"/>
    </row>
    <row r="99" spans="1:10" ht="36" customHeight="1" x14ac:dyDescent="0.25">
      <c r="A99" s="7" t="s">
        <v>113</v>
      </c>
      <c r="B99" s="103" t="s">
        <v>196</v>
      </c>
      <c r="C99" s="104"/>
      <c r="D99" s="104"/>
      <c r="E99" s="105"/>
      <c r="F99" s="106">
        <v>18720</v>
      </c>
      <c r="G99" s="107"/>
      <c r="H99" s="107"/>
      <c r="I99" s="107"/>
      <c r="J99" s="108"/>
    </row>
    <row r="100" spans="1:10" ht="36" customHeight="1" x14ac:dyDescent="0.25">
      <c r="A100" s="7" t="s">
        <v>113</v>
      </c>
      <c r="B100" s="103" t="s">
        <v>197</v>
      </c>
      <c r="C100" s="104"/>
      <c r="D100" s="104"/>
      <c r="E100" s="105"/>
      <c r="F100" s="106">
        <v>6480</v>
      </c>
      <c r="G100" s="107"/>
      <c r="H100" s="107"/>
      <c r="I100" s="107"/>
      <c r="J100" s="108"/>
    </row>
    <row r="101" spans="1:10" ht="36" customHeight="1" x14ac:dyDescent="0.25">
      <c r="A101" s="7" t="s">
        <v>113</v>
      </c>
      <c r="B101" s="103" t="s">
        <v>198</v>
      </c>
      <c r="C101" s="104"/>
      <c r="D101" s="104"/>
      <c r="E101" s="105"/>
      <c r="F101" s="106">
        <v>18720</v>
      </c>
      <c r="G101" s="107"/>
      <c r="H101" s="107"/>
      <c r="I101" s="107"/>
      <c r="J101" s="108"/>
    </row>
    <row r="102" spans="1:10" ht="36" customHeight="1" x14ac:dyDescent="0.25">
      <c r="A102" s="7" t="s">
        <v>113</v>
      </c>
      <c r="B102" s="103" t="s">
        <v>199</v>
      </c>
      <c r="C102" s="104"/>
      <c r="D102" s="104"/>
      <c r="E102" s="105"/>
      <c r="F102" s="106">
        <v>38160</v>
      </c>
      <c r="G102" s="107"/>
      <c r="H102" s="107"/>
      <c r="I102" s="107"/>
      <c r="J102" s="108"/>
    </row>
    <row r="103" spans="1:10" ht="36" customHeight="1" x14ac:dyDescent="0.25">
      <c r="A103" s="7" t="s">
        <v>113</v>
      </c>
      <c r="B103" s="132" t="s">
        <v>200</v>
      </c>
      <c r="C103" s="133"/>
      <c r="D103" s="133"/>
      <c r="E103" s="134"/>
      <c r="F103" s="135">
        <v>45792</v>
      </c>
      <c r="G103" s="136"/>
      <c r="H103" s="136"/>
      <c r="I103" s="136"/>
      <c r="J103" s="137"/>
    </row>
    <row r="104" spans="1:10" ht="36" customHeight="1" x14ac:dyDescent="0.25">
      <c r="A104" s="7" t="s">
        <v>113</v>
      </c>
      <c r="B104" s="103" t="s">
        <v>201</v>
      </c>
      <c r="C104" s="104"/>
      <c r="D104" s="104"/>
      <c r="E104" s="105"/>
      <c r="F104" s="106">
        <v>4320</v>
      </c>
      <c r="G104" s="107"/>
      <c r="H104" s="107"/>
      <c r="I104" s="107"/>
      <c r="J104" s="108"/>
    </row>
    <row r="105" spans="1:10" ht="36" customHeight="1" x14ac:dyDescent="0.25">
      <c r="A105" s="7" t="s">
        <v>113</v>
      </c>
      <c r="B105" s="103" t="s">
        <v>202</v>
      </c>
      <c r="C105" s="104"/>
      <c r="D105" s="104"/>
      <c r="E105" s="105"/>
      <c r="F105" s="106">
        <v>4320</v>
      </c>
      <c r="G105" s="107"/>
      <c r="H105" s="107"/>
      <c r="I105" s="107"/>
      <c r="J105" s="108"/>
    </row>
    <row r="106" spans="1:10" ht="36" customHeight="1" x14ac:dyDescent="0.25">
      <c r="A106" s="7" t="s">
        <v>113</v>
      </c>
      <c r="B106" s="103" t="s">
        <v>203</v>
      </c>
      <c r="C106" s="104"/>
      <c r="D106" s="104"/>
      <c r="E106" s="105"/>
      <c r="F106" s="106">
        <v>5040</v>
      </c>
      <c r="G106" s="107"/>
      <c r="H106" s="107"/>
      <c r="I106" s="107"/>
      <c r="J106" s="108"/>
    </row>
    <row r="107" spans="1:10" ht="36" customHeight="1" x14ac:dyDescent="0.25">
      <c r="A107" s="7" t="s">
        <v>113</v>
      </c>
      <c r="B107" s="103" t="s">
        <v>204</v>
      </c>
      <c r="C107" s="104"/>
      <c r="D107" s="104"/>
      <c r="E107" s="105"/>
      <c r="F107" s="106">
        <v>4320</v>
      </c>
      <c r="G107" s="107"/>
      <c r="H107" s="107"/>
      <c r="I107" s="107"/>
      <c r="J107" s="108"/>
    </row>
    <row r="108" spans="1:10" ht="36" customHeight="1" x14ac:dyDescent="0.25">
      <c r="A108" s="7" t="s">
        <v>113</v>
      </c>
      <c r="B108" s="103" t="s">
        <v>205</v>
      </c>
      <c r="C108" s="104"/>
      <c r="D108" s="104"/>
      <c r="E108" s="105"/>
      <c r="F108" s="106">
        <v>33840</v>
      </c>
      <c r="G108" s="107"/>
      <c r="H108" s="107"/>
      <c r="I108" s="107"/>
      <c r="J108" s="108"/>
    </row>
    <row r="109" spans="1:10" ht="36" customHeight="1" thickBot="1" x14ac:dyDescent="0.3">
      <c r="A109" s="7" t="s">
        <v>113</v>
      </c>
      <c r="B109" s="103" t="s">
        <v>206</v>
      </c>
      <c r="C109" s="104"/>
      <c r="D109" s="104"/>
      <c r="E109" s="105"/>
      <c r="F109" s="106">
        <v>4320</v>
      </c>
      <c r="G109" s="107"/>
      <c r="H109" s="107"/>
      <c r="I109" s="107"/>
      <c r="J109" s="108"/>
    </row>
    <row r="110" spans="1:10" ht="36" customHeight="1" thickBot="1" x14ac:dyDescent="0.3">
      <c r="A110" s="7"/>
      <c r="B110" s="38" t="s">
        <v>207</v>
      </c>
      <c r="C110" s="39"/>
      <c r="D110" s="39"/>
      <c r="E110" s="40"/>
      <c r="F110" s="277"/>
      <c r="G110" s="278"/>
      <c r="H110" s="278"/>
      <c r="I110" s="278"/>
      <c r="J110" s="279"/>
    </row>
    <row r="111" spans="1:10" ht="22.5" customHeight="1" thickBot="1" x14ac:dyDescent="0.3">
      <c r="A111" s="7" t="s">
        <v>111</v>
      </c>
      <c r="B111" s="190" t="s">
        <v>208</v>
      </c>
      <c r="C111" s="191"/>
      <c r="D111" s="191"/>
      <c r="E111" s="191"/>
      <c r="F111" s="191"/>
      <c r="G111" s="191"/>
      <c r="H111" s="191"/>
      <c r="I111" s="191"/>
      <c r="J111" s="192"/>
    </row>
    <row r="112" spans="1:10" ht="36" customHeight="1" x14ac:dyDescent="0.25">
      <c r="A112" s="7"/>
      <c r="B112" s="171" t="s">
        <v>209</v>
      </c>
      <c r="C112" s="193"/>
      <c r="D112" s="193"/>
      <c r="E112" s="194"/>
      <c r="F112" s="121">
        <v>60</v>
      </c>
      <c r="G112" s="122"/>
      <c r="H112" s="122"/>
      <c r="I112" s="122"/>
      <c r="J112" s="123"/>
    </row>
    <row r="113" spans="1:10" ht="36" customHeight="1" x14ac:dyDescent="0.25">
      <c r="A113" s="7"/>
      <c r="B113" s="103" t="s">
        <v>210</v>
      </c>
      <c r="C113" s="104"/>
      <c r="D113" s="104"/>
      <c r="E113" s="105"/>
      <c r="F113" s="106">
        <v>60</v>
      </c>
      <c r="G113" s="107"/>
      <c r="H113" s="107"/>
      <c r="I113" s="107"/>
      <c r="J113" s="108"/>
    </row>
    <row r="114" spans="1:10" ht="36" customHeight="1" thickBot="1" x14ac:dyDescent="0.3">
      <c r="A114" s="7"/>
      <c r="B114" s="103" t="s">
        <v>211</v>
      </c>
      <c r="C114" s="104"/>
      <c r="D114" s="104"/>
      <c r="E114" s="105"/>
      <c r="F114" s="106">
        <v>120</v>
      </c>
      <c r="G114" s="107"/>
      <c r="H114" s="107"/>
      <c r="I114" s="107"/>
      <c r="J114" s="108"/>
    </row>
    <row r="115" spans="1:10" ht="36" customHeight="1" thickBot="1" x14ac:dyDescent="0.3">
      <c r="A115" s="7"/>
      <c r="B115" s="112" t="s">
        <v>212</v>
      </c>
      <c r="C115" s="113"/>
      <c r="D115" s="113"/>
      <c r="E115" s="114"/>
      <c r="F115" s="277"/>
      <c r="G115" s="278"/>
      <c r="H115" s="278"/>
      <c r="I115" s="278"/>
      <c r="J115" s="279"/>
    </row>
    <row r="116" spans="1:10" ht="36" customHeight="1" x14ac:dyDescent="0.25">
      <c r="A116" s="7" t="s">
        <v>111</v>
      </c>
      <c r="B116" s="103" t="s">
        <v>213</v>
      </c>
      <c r="C116" s="104"/>
      <c r="D116" s="104"/>
      <c r="E116" s="105"/>
      <c r="F116" s="41">
        <f>H116*1.2</f>
        <v>11059.199999999999</v>
      </c>
      <c r="G116" s="42">
        <f>H116*1.1</f>
        <v>10137.6</v>
      </c>
      <c r="H116" s="42">
        <v>9216</v>
      </c>
      <c r="I116" s="42">
        <f>H116*0.75</f>
        <v>6912</v>
      </c>
      <c r="J116" s="43">
        <f>H116*0.5</f>
        <v>4608</v>
      </c>
    </row>
    <row r="117" spans="1:10" ht="36" customHeight="1" x14ac:dyDescent="0.25">
      <c r="A117" s="7" t="s">
        <v>111</v>
      </c>
      <c r="B117" s="103" t="s">
        <v>214</v>
      </c>
      <c r="C117" s="104"/>
      <c r="D117" s="104"/>
      <c r="E117" s="105"/>
      <c r="F117" s="106">
        <v>7812</v>
      </c>
      <c r="G117" s="107"/>
      <c r="H117" s="107"/>
      <c r="I117" s="107"/>
      <c r="J117" s="108"/>
    </row>
    <row r="118" spans="1:10" ht="36" customHeight="1" x14ac:dyDescent="0.25">
      <c r="A118" s="7" t="s">
        <v>111</v>
      </c>
      <c r="B118" s="103" t="s">
        <v>215</v>
      </c>
      <c r="C118" s="104"/>
      <c r="D118" s="104"/>
      <c r="E118" s="105"/>
      <c r="F118" s="106">
        <v>3600</v>
      </c>
      <c r="G118" s="107"/>
      <c r="H118" s="107"/>
      <c r="I118" s="107"/>
      <c r="J118" s="108"/>
    </row>
    <row r="119" spans="1:10" ht="36" customHeight="1" x14ac:dyDescent="0.25">
      <c r="A119" s="7" t="s">
        <v>113</v>
      </c>
      <c r="B119" s="103" t="s">
        <v>216</v>
      </c>
      <c r="C119" s="104"/>
      <c r="D119" s="104"/>
      <c r="E119" s="105"/>
      <c r="F119" s="41">
        <f>H119*1.2</f>
        <v>15552</v>
      </c>
      <c r="G119" s="42">
        <f>H119*1.1</f>
        <v>14256.000000000002</v>
      </c>
      <c r="H119" s="42">
        <v>12960</v>
      </c>
      <c r="I119" s="42">
        <f>H119*0.75</f>
        <v>9720</v>
      </c>
      <c r="J119" s="43">
        <f>H119*0.5</f>
        <v>6480</v>
      </c>
    </row>
    <row r="120" spans="1:10" ht="36" customHeight="1" x14ac:dyDescent="0.25">
      <c r="A120" s="7" t="s">
        <v>113</v>
      </c>
      <c r="B120" s="103" t="s">
        <v>217</v>
      </c>
      <c r="C120" s="104"/>
      <c r="D120" s="104"/>
      <c r="E120" s="105"/>
      <c r="F120" s="106">
        <v>11520</v>
      </c>
      <c r="G120" s="107"/>
      <c r="H120" s="107"/>
      <c r="I120" s="107"/>
      <c r="J120" s="108"/>
    </row>
    <row r="121" spans="1:10" ht="36" customHeight="1" x14ac:dyDescent="0.25">
      <c r="A121" s="7" t="s">
        <v>113</v>
      </c>
      <c r="B121" s="103" t="s">
        <v>218</v>
      </c>
      <c r="C121" s="104"/>
      <c r="D121" s="104"/>
      <c r="E121" s="105"/>
      <c r="F121" s="106">
        <v>5040</v>
      </c>
      <c r="G121" s="107"/>
      <c r="H121" s="107"/>
      <c r="I121" s="107"/>
      <c r="J121" s="108"/>
    </row>
    <row r="122" spans="1:10" ht="36" customHeight="1" thickBot="1" x14ac:dyDescent="0.3">
      <c r="A122" s="7"/>
      <c r="B122" s="103" t="s">
        <v>219</v>
      </c>
      <c r="C122" s="104"/>
      <c r="D122" s="104"/>
      <c r="E122" s="138"/>
      <c r="F122" s="26">
        <f>H122*1.2</f>
        <v>8640</v>
      </c>
      <c r="G122" s="26">
        <f>H122*1.1</f>
        <v>7920.0000000000009</v>
      </c>
      <c r="H122" s="26">
        <v>7200</v>
      </c>
      <c r="I122" s="26">
        <f>H122*0.75</f>
        <v>5400</v>
      </c>
      <c r="J122" s="26">
        <f>H122*0.5</f>
        <v>3600</v>
      </c>
    </row>
    <row r="123" spans="1:10" ht="54" customHeight="1" thickBot="1" x14ac:dyDescent="0.3">
      <c r="A123" s="7"/>
      <c r="B123" s="112" t="s">
        <v>220</v>
      </c>
      <c r="C123" s="113"/>
      <c r="D123" s="113"/>
      <c r="E123" s="114"/>
      <c r="F123" s="115"/>
      <c r="G123" s="116"/>
      <c r="H123" s="116"/>
      <c r="I123" s="116"/>
      <c r="J123" s="117"/>
    </row>
    <row r="124" spans="1:10" ht="36" customHeight="1" x14ac:dyDescent="0.25">
      <c r="A124" s="7"/>
      <c r="B124" s="118" t="s">
        <v>221</v>
      </c>
      <c r="C124" s="119"/>
      <c r="D124" s="119"/>
      <c r="E124" s="120"/>
      <c r="F124" s="121">
        <v>29016</v>
      </c>
      <c r="G124" s="122"/>
      <c r="H124" s="122"/>
      <c r="I124" s="122"/>
      <c r="J124" s="123"/>
    </row>
    <row r="125" spans="1:10" ht="36" customHeight="1" x14ac:dyDescent="0.25">
      <c r="A125" s="7"/>
      <c r="B125" s="103" t="s">
        <v>222</v>
      </c>
      <c r="C125" s="104"/>
      <c r="D125" s="104"/>
      <c r="E125" s="105"/>
      <c r="F125" s="106">
        <v>58140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223</v>
      </c>
      <c r="C126" s="104"/>
      <c r="D126" s="104"/>
      <c r="E126" s="105"/>
      <c r="F126" s="106">
        <v>72576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224</v>
      </c>
      <c r="C127" s="104"/>
      <c r="D127" s="104"/>
      <c r="E127" s="105"/>
      <c r="F127" s="106">
        <v>1080</v>
      </c>
      <c r="G127" s="107"/>
      <c r="H127" s="107"/>
      <c r="I127" s="107"/>
      <c r="J127" s="108"/>
    </row>
    <row r="128" spans="1:10" ht="36" customHeight="1" x14ac:dyDescent="0.25">
      <c r="A128" s="7"/>
      <c r="B128" s="103" t="s">
        <v>225</v>
      </c>
      <c r="C128" s="104"/>
      <c r="D128" s="104"/>
      <c r="E128" s="105"/>
      <c r="F128" s="106">
        <v>43560</v>
      </c>
      <c r="G128" s="107"/>
      <c r="H128" s="107"/>
      <c r="I128" s="107"/>
      <c r="J128" s="108"/>
    </row>
    <row r="129" spans="1:10" ht="36" customHeight="1" x14ac:dyDescent="0.25">
      <c r="A129" s="7"/>
      <c r="B129" s="103" t="s">
        <v>226</v>
      </c>
      <c r="C129" s="104"/>
      <c r="D129" s="104"/>
      <c r="E129" s="105"/>
      <c r="F129" s="106">
        <v>87084</v>
      </c>
      <c r="G129" s="107"/>
      <c r="H129" s="107"/>
      <c r="I129" s="107"/>
      <c r="J129" s="108"/>
    </row>
    <row r="130" spans="1:10" ht="36" customHeight="1" x14ac:dyDescent="0.25">
      <c r="A130" s="7"/>
      <c r="B130" s="103" t="s">
        <v>227</v>
      </c>
      <c r="C130" s="104"/>
      <c r="D130" s="104"/>
      <c r="E130" s="105"/>
      <c r="F130" s="106">
        <v>109008</v>
      </c>
      <c r="G130" s="107"/>
      <c r="H130" s="107"/>
      <c r="I130" s="107"/>
      <c r="J130" s="108"/>
    </row>
    <row r="131" spans="1:10" ht="36" customHeight="1" thickBot="1" x14ac:dyDescent="0.3">
      <c r="A131" s="7"/>
      <c r="B131" s="109" t="s">
        <v>228</v>
      </c>
      <c r="C131" s="110"/>
      <c r="D131" s="110"/>
      <c r="E131" s="111"/>
      <c r="F131" s="94">
        <v>1440</v>
      </c>
      <c r="G131" s="95"/>
      <c r="H131" s="95"/>
      <c r="I131" s="95"/>
      <c r="J131" s="96"/>
    </row>
    <row r="132" spans="1:10" ht="36" customHeight="1" x14ac:dyDescent="0.25">
      <c r="A132" s="7"/>
      <c r="B132" s="304" t="s">
        <v>208</v>
      </c>
      <c r="C132" s="305"/>
      <c r="D132" s="305"/>
      <c r="E132" s="305"/>
      <c r="F132" s="305"/>
      <c r="G132" s="305"/>
      <c r="H132" s="305"/>
      <c r="I132" s="305"/>
      <c r="J132" s="306"/>
    </row>
    <row r="133" spans="1:10" ht="36" customHeight="1" thickBot="1" x14ac:dyDescent="0.3">
      <c r="A133" s="7"/>
      <c r="B133" s="329" t="s">
        <v>229</v>
      </c>
      <c r="C133" s="329"/>
      <c r="D133" s="329"/>
      <c r="E133" s="329"/>
      <c r="F133" s="318">
        <v>90</v>
      </c>
      <c r="G133" s="318"/>
      <c r="H133" s="318"/>
      <c r="I133" s="318"/>
      <c r="J133" s="319"/>
    </row>
    <row r="134" spans="1:10" ht="24" thickBot="1" x14ac:dyDescent="0.3">
      <c r="A134" s="7"/>
      <c r="B134" s="97"/>
      <c r="C134" s="98"/>
      <c r="D134" s="98"/>
      <c r="E134" s="99"/>
      <c r="F134" s="100"/>
      <c r="G134" s="101"/>
      <c r="H134" s="101"/>
      <c r="I134" s="101"/>
      <c r="J134" s="102"/>
    </row>
    <row r="135" spans="1:10" ht="21" customHeight="1" x14ac:dyDescent="0.25">
      <c r="A135" s="7"/>
      <c r="B135" s="27"/>
      <c r="C135" s="28"/>
      <c r="D135" s="28"/>
      <c r="E135" s="28"/>
      <c r="F135" s="29"/>
      <c r="G135" s="29"/>
      <c r="H135" s="29"/>
      <c r="I135" s="29"/>
      <c r="J135" s="29"/>
    </row>
    <row r="136" spans="1:10" ht="56.25" customHeight="1" x14ac:dyDescent="0.25">
      <c r="A136" s="7"/>
      <c r="B136" s="85" t="s">
        <v>274</v>
      </c>
      <c r="C136" s="85"/>
      <c r="D136" s="85"/>
      <c r="E136" s="85"/>
      <c r="F136" s="85"/>
      <c r="G136" s="85"/>
      <c r="H136" s="85"/>
      <c r="I136" s="85"/>
      <c r="J136" s="85"/>
    </row>
    <row r="137" spans="1:10" ht="41.25" customHeight="1" x14ac:dyDescent="0.25">
      <c r="A137" s="7"/>
      <c r="B137" s="85" t="s">
        <v>231</v>
      </c>
      <c r="C137" s="85"/>
      <c r="D137" s="85"/>
      <c r="E137" s="85"/>
      <c r="F137" s="85"/>
      <c r="G137" s="85"/>
      <c r="H137" s="85"/>
      <c r="I137" s="85"/>
      <c r="J137" s="85"/>
    </row>
    <row r="138" spans="1:10" ht="21" x14ac:dyDescent="0.25">
      <c r="A138" s="7" t="s">
        <v>113</v>
      </c>
      <c r="B138" s="86" t="s">
        <v>278</v>
      </c>
      <c r="C138" s="86"/>
      <c r="D138" s="86"/>
      <c r="E138" s="86"/>
      <c r="F138" s="86"/>
      <c r="G138" s="86"/>
      <c r="H138" s="86"/>
      <c r="I138" s="86"/>
      <c r="J138" s="86"/>
    </row>
    <row r="139" spans="1:10" ht="42" customHeight="1" x14ac:dyDescent="0.25">
      <c r="A139" s="7"/>
      <c r="B139" s="87" t="s">
        <v>233</v>
      </c>
      <c r="C139" s="87"/>
      <c r="D139" s="87"/>
      <c r="E139" s="87"/>
      <c r="F139" s="87"/>
      <c r="G139" s="87"/>
      <c r="H139" s="87"/>
      <c r="I139" s="87"/>
      <c r="J139" s="87"/>
    </row>
    <row r="140" spans="1:10" ht="21" x14ac:dyDescent="0.25">
      <c r="A140" s="7"/>
    </row>
  </sheetData>
  <sheetProtection selectLockedCells="1" selectUnlockedCells="1"/>
  <mergeCells count="256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6:E16"/>
    <mergeCell ref="F16:J16"/>
    <mergeCell ref="B17:E17"/>
    <mergeCell ref="F17:J17"/>
    <mergeCell ref="B18:E18"/>
    <mergeCell ref="F18:J18"/>
    <mergeCell ref="B11:E11"/>
    <mergeCell ref="B12:E12"/>
    <mergeCell ref="B13:E13"/>
    <mergeCell ref="B14:E14"/>
    <mergeCell ref="F14:J14"/>
    <mergeCell ref="B15:E15"/>
    <mergeCell ref="F15:J15"/>
    <mergeCell ref="B22:E22"/>
    <mergeCell ref="F22:J22"/>
    <mergeCell ref="B23:E23"/>
    <mergeCell ref="F23:J23"/>
    <mergeCell ref="B24:E24"/>
    <mergeCell ref="F24:J24"/>
    <mergeCell ref="B19:E19"/>
    <mergeCell ref="F19:J19"/>
    <mergeCell ref="B20:E20"/>
    <mergeCell ref="F20:J20"/>
    <mergeCell ref="B21:E21"/>
    <mergeCell ref="F21:J21"/>
    <mergeCell ref="B28:E28"/>
    <mergeCell ref="F28:J28"/>
    <mergeCell ref="B29:E29"/>
    <mergeCell ref="F29:J29"/>
    <mergeCell ref="B30:E30"/>
    <mergeCell ref="F30:J30"/>
    <mergeCell ref="B25:E25"/>
    <mergeCell ref="F25:J25"/>
    <mergeCell ref="B26:E26"/>
    <mergeCell ref="F26:J26"/>
    <mergeCell ref="B27:E27"/>
    <mergeCell ref="F27:J27"/>
    <mergeCell ref="B34:E34"/>
    <mergeCell ref="F34:J34"/>
    <mergeCell ref="B35:E35"/>
    <mergeCell ref="F35:J35"/>
    <mergeCell ref="B36:E36"/>
    <mergeCell ref="F36:J36"/>
    <mergeCell ref="B31:E31"/>
    <mergeCell ref="F31:J31"/>
    <mergeCell ref="B32:E32"/>
    <mergeCell ref="F32:J32"/>
    <mergeCell ref="B33:E33"/>
    <mergeCell ref="F33:J33"/>
    <mergeCell ref="B40:E40"/>
    <mergeCell ref="F40:J40"/>
    <mergeCell ref="B41:E41"/>
    <mergeCell ref="F41:J41"/>
    <mergeCell ref="B42:E42"/>
    <mergeCell ref="F42:J42"/>
    <mergeCell ref="B37:E37"/>
    <mergeCell ref="F37:J37"/>
    <mergeCell ref="B38:E38"/>
    <mergeCell ref="F38:J38"/>
    <mergeCell ref="B39:E39"/>
    <mergeCell ref="F39:J39"/>
    <mergeCell ref="B46:E46"/>
    <mergeCell ref="F46:J46"/>
    <mergeCell ref="B47:E47"/>
    <mergeCell ref="F47:J47"/>
    <mergeCell ref="B48:E48"/>
    <mergeCell ref="F48:J48"/>
    <mergeCell ref="B43:E43"/>
    <mergeCell ref="F43:J43"/>
    <mergeCell ref="B44:E44"/>
    <mergeCell ref="F44:J44"/>
    <mergeCell ref="B45:E45"/>
    <mergeCell ref="F45:J45"/>
    <mergeCell ref="B52:E52"/>
    <mergeCell ref="F52:J52"/>
    <mergeCell ref="B53:E53"/>
    <mergeCell ref="F53:J53"/>
    <mergeCell ref="B54:E54"/>
    <mergeCell ref="F54:J54"/>
    <mergeCell ref="B49:E49"/>
    <mergeCell ref="F49:J49"/>
    <mergeCell ref="B50:E50"/>
    <mergeCell ref="F50:J50"/>
    <mergeCell ref="B51:E51"/>
    <mergeCell ref="F51:J51"/>
    <mergeCell ref="B58:E58"/>
    <mergeCell ref="F58:J58"/>
    <mergeCell ref="B59:E59"/>
    <mergeCell ref="F59:J59"/>
    <mergeCell ref="B60:E60"/>
    <mergeCell ref="F60:J60"/>
    <mergeCell ref="B55:E55"/>
    <mergeCell ref="F55:J55"/>
    <mergeCell ref="B56:E56"/>
    <mergeCell ref="F56:J56"/>
    <mergeCell ref="B57:E57"/>
    <mergeCell ref="F57:J57"/>
    <mergeCell ref="B64:E64"/>
    <mergeCell ref="F64:J64"/>
    <mergeCell ref="B65:E65"/>
    <mergeCell ref="F65:J65"/>
    <mergeCell ref="B66:E66"/>
    <mergeCell ref="F66:J66"/>
    <mergeCell ref="B61:E61"/>
    <mergeCell ref="F61:J61"/>
    <mergeCell ref="B62:E62"/>
    <mergeCell ref="F62:J62"/>
    <mergeCell ref="B63:E63"/>
    <mergeCell ref="F63:J63"/>
    <mergeCell ref="B70:E70"/>
    <mergeCell ref="F70:J70"/>
    <mergeCell ref="B71:E71"/>
    <mergeCell ref="F71:J71"/>
    <mergeCell ref="B72:E72"/>
    <mergeCell ref="F72:J72"/>
    <mergeCell ref="B67:E67"/>
    <mergeCell ref="F67:J67"/>
    <mergeCell ref="B68:E68"/>
    <mergeCell ref="F68:J68"/>
    <mergeCell ref="B69:E69"/>
    <mergeCell ref="F69:J69"/>
    <mergeCell ref="B76:E76"/>
    <mergeCell ref="F76:J76"/>
    <mergeCell ref="B77:E77"/>
    <mergeCell ref="F77:J77"/>
    <mergeCell ref="B78:E78"/>
    <mergeCell ref="F78:J78"/>
    <mergeCell ref="B73:E73"/>
    <mergeCell ref="F73:J73"/>
    <mergeCell ref="B74:E74"/>
    <mergeCell ref="F74:J74"/>
    <mergeCell ref="B75:E75"/>
    <mergeCell ref="F75:J75"/>
    <mergeCell ref="B82:E82"/>
    <mergeCell ref="F82:J82"/>
    <mergeCell ref="B83:E83"/>
    <mergeCell ref="F83:J83"/>
    <mergeCell ref="B84:E84"/>
    <mergeCell ref="F84:J84"/>
    <mergeCell ref="B79:E79"/>
    <mergeCell ref="F79:J79"/>
    <mergeCell ref="B80:E80"/>
    <mergeCell ref="F80:J80"/>
    <mergeCell ref="B81:E81"/>
    <mergeCell ref="F81:J81"/>
    <mergeCell ref="B88:E88"/>
    <mergeCell ref="F88:J88"/>
    <mergeCell ref="B89:E89"/>
    <mergeCell ref="F89:J89"/>
    <mergeCell ref="B90:E90"/>
    <mergeCell ref="F90:J90"/>
    <mergeCell ref="B85:E85"/>
    <mergeCell ref="F85:J85"/>
    <mergeCell ref="B86:E86"/>
    <mergeCell ref="F86:J86"/>
    <mergeCell ref="B87:E87"/>
    <mergeCell ref="F87:J87"/>
    <mergeCell ref="B94:E94"/>
    <mergeCell ref="F94:J94"/>
    <mergeCell ref="B95:E95"/>
    <mergeCell ref="F95:J95"/>
    <mergeCell ref="B96:E96"/>
    <mergeCell ref="F96:J96"/>
    <mergeCell ref="B91:E91"/>
    <mergeCell ref="F91:J91"/>
    <mergeCell ref="B92:E92"/>
    <mergeCell ref="F92:J92"/>
    <mergeCell ref="B93:E93"/>
    <mergeCell ref="F93:J93"/>
    <mergeCell ref="B100:E100"/>
    <mergeCell ref="F100:J100"/>
    <mergeCell ref="B101:E101"/>
    <mergeCell ref="F101:J101"/>
    <mergeCell ref="B102:E102"/>
    <mergeCell ref="F102:J102"/>
    <mergeCell ref="B97:E97"/>
    <mergeCell ref="F97:J97"/>
    <mergeCell ref="B98:E98"/>
    <mergeCell ref="F98:J98"/>
    <mergeCell ref="B99:E99"/>
    <mergeCell ref="F99:J99"/>
    <mergeCell ref="B106:E106"/>
    <mergeCell ref="F106:J106"/>
    <mergeCell ref="B107:E107"/>
    <mergeCell ref="F107:J107"/>
    <mergeCell ref="B108:E108"/>
    <mergeCell ref="F108:J108"/>
    <mergeCell ref="B103:E103"/>
    <mergeCell ref="F103:J103"/>
    <mergeCell ref="B104:E104"/>
    <mergeCell ref="F104:J104"/>
    <mergeCell ref="B105:E105"/>
    <mergeCell ref="F105:J105"/>
    <mergeCell ref="B113:E113"/>
    <mergeCell ref="F113:J113"/>
    <mergeCell ref="B114:E114"/>
    <mergeCell ref="F114:J114"/>
    <mergeCell ref="B115:E115"/>
    <mergeCell ref="F115:J115"/>
    <mergeCell ref="B109:E109"/>
    <mergeCell ref="F109:J109"/>
    <mergeCell ref="F110:J110"/>
    <mergeCell ref="B111:J111"/>
    <mergeCell ref="B112:E112"/>
    <mergeCell ref="F112:J112"/>
    <mergeCell ref="B120:E120"/>
    <mergeCell ref="F120:J120"/>
    <mergeCell ref="B121:E121"/>
    <mergeCell ref="F121:J121"/>
    <mergeCell ref="B122:E122"/>
    <mergeCell ref="B123:E123"/>
    <mergeCell ref="F123:J123"/>
    <mergeCell ref="B116:E116"/>
    <mergeCell ref="B117:E117"/>
    <mergeCell ref="F117:J117"/>
    <mergeCell ref="B118:E118"/>
    <mergeCell ref="F118:J118"/>
    <mergeCell ref="B119:E119"/>
    <mergeCell ref="B127:E127"/>
    <mergeCell ref="F127:J127"/>
    <mergeCell ref="B128:E128"/>
    <mergeCell ref="F128:J128"/>
    <mergeCell ref="B129:E129"/>
    <mergeCell ref="F129:J129"/>
    <mergeCell ref="B124:E124"/>
    <mergeCell ref="F124:J124"/>
    <mergeCell ref="B125:E125"/>
    <mergeCell ref="F125:J125"/>
    <mergeCell ref="B126:E126"/>
    <mergeCell ref="F126:J126"/>
    <mergeCell ref="B134:E134"/>
    <mergeCell ref="F134:J134"/>
    <mergeCell ref="B136:J136"/>
    <mergeCell ref="B137:J137"/>
    <mergeCell ref="B138:J138"/>
    <mergeCell ref="B139:J139"/>
    <mergeCell ref="B130:E130"/>
    <mergeCell ref="F130:J130"/>
    <mergeCell ref="B131:E131"/>
    <mergeCell ref="F131:J131"/>
    <mergeCell ref="B132:J132"/>
    <mergeCell ref="B133:E133"/>
    <mergeCell ref="F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7.71093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94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36331.199999999997</v>
      </c>
      <c r="G8" s="16">
        <f>H8*1.1</f>
        <v>33303.600000000006</v>
      </c>
      <c r="H8" s="16">
        <v>30276</v>
      </c>
      <c r="I8" s="16">
        <f>H8*0.75</f>
        <v>22707</v>
      </c>
      <c r="J8" s="16">
        <f>H8*0.5</f>
        <v>15138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50889.599999999999</v>
      </c>
      <c r="G9" s="18">
        <f>H9*1.1</f>
        <v>46648.800000000003</v>
      </c>
      <c r="H9" s="18">
        <v>42408</v>
      </c>
      <c r="I9" s="18">
        <f>H9*0.75</f>
        <v>31806</v>
      </c>
      <c r="J9" s="18">
        <f>H9*0.5</f>
        <v>21204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42055.199999999997</v>
      </c>
      <c r="G11" s="16">
        <f>H11*1.1</f>
        <v>38550.600000000006</v>
      </c>
      <c r="H11" s="16">
        <v>35046</v>
      </c>
      <c r="I11" s="16">
        <f>H11*0.75</f>
        <v>26284.5</v>
      </c>
      <c r="J11" s="16">
        <f>H11*0.5</f>
        <v>17523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58924.799999999996</v>
      </c>
      <c r="G12" s="18">
        <f>H12*1.1</f>
        <v>54014.400000000001</v>
      </c>
      <c r="H12" s="18">
        <v>49104</v>
      </c>
      <c r="I12" s="18">
        <f>H12*0.75</f>
        <v>36828</v>
      </c>
      <c r="J12" s="18">
        <f>H12*0.5</f>
        <v>24552</v>
      </c>
    </row>
    <row r="13" spans="1:10" ht="24" thickBot="1" x14ac:dyDescent="0.3">
      <c r="A13" s="7"/>
      <c r="B13" s="97"/>
      <c r="C13" s="160"/>
      <c r="D13" s="160"/>
      <c r="E13" s="161"/>
      <c r="F13" s="235"/>
      <c r="G13" s="236"/>
      <c r="H13" s="236"/>
      <c r="I13" s="236"/>
      <c r="J13" s="237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19">
        <v>5076</v>
      </c>
      <c r="G14" s="220"/>
      <c r="H14" s="220"/>
      <c r="I14" s="220"/>
      <c r="J14" s="221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94">
        <v>7200</v>
      </c>
      <c r="G15" s="95"/>
      <c r="H15" s="95"/>
      <c r="I15" s="95"/>
      <c r="J15" s="96"/>
    </row>
    <row r="16" spans="1:10" ht="24" thickBot="1" x14ac:dyDescent="0.3">
      <c r="A16" s="7"/>
      <c r="B16" s="97"/>
      <c r="C16" s="160"/>
      <c r="D16" s="160"/>
      <c r="E16" s="161"/>
      <c r="F16" s="206"/>
      <c r="G16" s="207"/>
      <c r="H16" s="207"/>
      <c r="I16" s="207"/>
      <c r="J16" s="2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1440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2016</v>
      </c>
      <c r="G18" s="107"/>
      <c r="H18" s="107"/>
      <c r="I18" s="107"/>
      <c r="J18" s="108"/>
    </row>
    <row r="19" spans="1:10" ht="24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"&amp;MIN(F21:F50)&amp;" до "&amp;MAX(F21:F50)</f>
        <v>Цена от 3024 до 90720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3024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6048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9072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12096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15120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18144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21168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24192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27216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30240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33264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36288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39312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42336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45360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48384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51408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54432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57456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60480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63504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66528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69552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72576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75600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78624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270</v>
      </c>
      <c r="C47" s="138"/>
      <c r="D47" s="138"/>
      <c r="E47" s="105"/>
      <c r="F47" s="106">
        <v>81648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271</v>
      </c>
      <c r="C48" s="138"/>
      <c r="D48" s="138"/>
      <c r="E48" s="105"/>
      <c r="F48" s="106">
        <v>84672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272</v>
      </c>
      <c r="C49" s="138"/>
      <c r="D49" s="138"/>
      <c r="E49" s="105"/>
      <c r="F49" s="106">
        <v>87696</v>
      </c>
      <c r="G49" s="107"/>
      <c r="H49" s="107"/>
      <c r="I49" s="107"/>
      <c r="J49" s="108"/>
    </row>
    <row r="50" spans="1:10" ht="36" customHeight="1" outlineLevel="1" thickBot="1" x14ac:dyDescent="0.3">
      <c r="A50" s="7"/>
      <c r="B50" s="140" t="s">
        <v>273</v>
      </c>
      <c r="C50" s="138"/>
      <c r="D50" s="138"/>
      <c r="E50" s="105"/>
      <c r="F50" s="106">
        <v>90720</v>
      </c>
      <c r="G50" s="107"/>
      <c r="H50" s="107"/>
      <c r="I50" s="107"/>
      <c r="J50" s="108"/>
    </row>
    <row r="51" spans="1:10" ht="36" customHeight="1" thickBot="1" x14ac:dyDescent="0.3">
      <c r="A51" s="7"/>
      <c r="B51" s="149" t="s">
        <v>140</v>
      </c>
      <c r="C51" s="150"/>
      <c r="D51" s="150"/>
      <c r="E51" s="151"/>
      <c r="F51" s="152" t="str">
        <f>"Цена от "&amp;MIN(F52:F73)&amp;" до "&amp;MAX(F52:F73)</f>
        <v>Цена от 1080 до 65016</v>
      </c>
      <c r="G51" s="153"/>
      <c r="H51" s="153"/>
      <c r="I51" s="153"/>
      <c r="J51" s="154"/>
    </row>
    <row r="52" spans="1:10" ht="36" customHeight="1" outlineLevel="1" x14ac:dyDescent="0.25">
      <c r="A52" s="7"/>
      <c r="B52" s="129" t="s">
        <v>141</v>
      </c>
      <c r="C52" s="155"/>
      <c r="D52" s="155"/>
      <c r="E52" s="156"/>
      <c r="F52" s="157">
        <v>1080</v>
      </c>
      <c r="G52" s="158"/>
      <c r="H52" s="158"/>
      <c r="I52" s="158"/>
      <c r="J52" s="159"/>
    </row>
    <row r="53" spans="1:10" ht="36" customHeight="1" outlineLevel="1" x14ac:dyDescent="0.25">
      <c r="A53" s="7"/>
      <c r="B53" s="140" t="s">
        <v>142</v>
      </c>
      <c r="C53" s="138"/>
      <c r="D53" s="138"/>
      <c r="E53" s="105"/>
      <c r="F53" s="106">
        <v>1440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143</v>
      </c>
      <c r="C54" s="138"/>
      <c r="D54" s="138"/>
      <c r="E54" s="105"/>
      <c r="F54" s="106">
        <v>7560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144</v>
      </c>
      <c r="C55" s="138"/>
      <c r="D55" s="138"/>
      <c r="E55" s="105"/>
      <c r="F55" s="106">
        <v>10584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145</v>
      </c>
      <c r="C56" s="138"/>
      <c r="D56" s="138"/>
      <c r="E56" s="105"/>
      <c r="F56" s="106">
        <v>13608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146</v>
      </c>
      <c r="C57" s="138"/>
      <c r="D57" s="138"/>
      <c r="E57" s="105"/>
      <c r="F57" s="106">
        <v>16632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147</v>
      </c>
      <c r="C58" s="138"/>
      <c r="D58" s="138"/>
      <c r="E58" s="105"/>
      <c r="F58" s="106">
        <v>19656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148</v>
      </c>
      <c r="C59" s="138"/>
      <c r="D59" s="138"/>
      <c r="E59" s="105"/>
      <c r="F59" s="106">
        <v>22680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149</v>
      </c>
      <c r="C60" s="138"/>
      <c r="D60" s="138"/>
      <c r="E60" s="105"/>
      <c r="F60" s="106">
        <v>25704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150</v>
      </c>
      <c r="C61" s="138"/>
      <c r="D61" s="138"/>
      <c r="E61" s="105"/>
      <c r="F61" s="106">
        <v>28728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151</v>
      </c>
      <c r="C62" s="138"/>
      <c r="D62" s="138"/>
      <c r="E62" s="105"/>
      <c r="F62" s="106">
        <v>31752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152</v>
      </c>
      <c r="C63" s="138"/>
      <c r="D63" s="138"/>
      <c r="E63" s="105"/>
      <c r="F63" s="106">
        <v>34776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153</v>
      </c>
      <c r="C64" s="138"/>
      <c r="D64" s="138"/>
      <c r="E64" s="105"/>
      <c r="F64" s="106">
        <v>37800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154</v>
      </c>
      <c r="C65" s="138"/>
      <c r="D65" s="138"/>
      <c r="E65" s="105"/>
      <c r="F65" s="106">
        <v>40824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155</v>
      </c>
      <c r="C66" s="138"/>
      <c r="D66" s="138"/>
      <c r="E66" s="105"/>
      <c r="F66" s="106">
        <v>43848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156</v>
      </c>
      <c r="C67" s="138"/>
      <c r="D67" s="138"/>
      <c r="E67" s="105"/>
      <c r="F67" s="106">
        <v>46872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157</v>
      </c>
      <c r="C68" s="138"/>
      <c r="D68" s="138"/>
      <c r="E68" s="105"/>
      <c r="F68" s="106">
        <v>49896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158</v>
      </c>
      <c r="C69" s="138"/>
      <c r="D69" s="138"/>
      <c r="E69" s="105"/>
      <c r="F69" s="106">
        <v>52920</v>
      </c>
      <c r="G69" s="107"/>
      <c r="H69" s="107"/>
      <c r="I69" s="107"/>
      <c r="J69" s="108"/>
    </row>
    <row r="70" spans="1:10" ht="36" customHeight="1" outlineLevel="1" x14ac:dyDescent="0.25">
      <c r="A70" s="7"/>
      <c r="B70" s="140" t="s">
        <v>159</v>
      </c>
      <c r="C70" s="138"/>
      <c r="D70" s="138"/>
      <c r="E70" s="105"/>
      <c r="F70" s="106">
        <v>55944</v>
      </c>
      <c r="G70" s="107"/>
      <c r="H70" s="107"/>
      <c r="I70" s="107"/>
      <c r="J70" s="108"/>
    </row>
    <row r="71" spans="1:10" ht="36" customHeight="1" outlineLevel="1" x14ac:dyDescent="0.25">
      <c r="A71" s="7"/>
      <c r="B71" s="140" t="s">
        <v>160</v>
      </c>
      <c r="C71" s="138"/>
      <c r="D71" s="138"/>
      <c r="E71" s="105"/>
      <c r="F71" s="106">
        <v>58968</v>
      </c>
      <c r="G71" s="107"/>
      <c r="H71" s="107"/>
      <c r="I71" s="107"/>
      <c r="J71" s="108"/>
    </row>
    <row r="72" spans="1:10" ht="36" customHeight="1" outlineLevel="1" x14ac:dyDescent="0.25">
      <c r="A72" s="7"/>
      <c r="B72" s="140" t="s">
        <v>161</v>
      </c>
      <c r="C72" s="138"/>
      <c r="D72" s="138"/>
      <c r="E72" s="105"/>
      <c r="F72" s="106">
        <v>61992</v>
      </c>
      <c r="G72" s="107"/>
      <c r="H72" s="107"/>
      <c r="I72" s="107"/>
      <c r="J72" s="108"/>
    </row>
    <row r="73" spans="1:10" ht="36" customHeight="1" outlineLevel="1" thickBot="1" x14ac:dyDescent="0.3">
      <c r="A73" s="7"/>
      <c r="B73" s="140" t="s">
        <v>162</v>
      </c>
      <c r="C73" s="138"/>
      <c r="D73" s="138"/>
      <c r="E73" s="105"/>
      <c r="F73" s="106">
        <v>65016</v>
      </c>
      <c r="G73" s="107"/>
      <c r="H73" s="107"/>
      <c r="I73" s="107"/>
      <c r="J73" s="108"/>
    </row>
    <row r="74" spans="1:10" ht="36" customHeight="1" thickBot="1" x14ac:dyDescent="0.3">
      <c r="A74" s="7"/>
      <c r="B74" s="149" t="s">
        <v>163</v>
      </c>
      <c r="C74" s="150"/>
      <c r="D74" s="150"/>
      <c r="E74" s="151"/>
      <c r="F74" s="152" t="str">
        <f>"Цена от "&amp;MIN(F75:F85)&amp;" до "&amp;MAX(F75:F85)</f>
        <v>Цена от 360 до 10980</v>
      </c>
      <c r="G74" s="153"/>
      <c r="H74" s="153"/>
      <c r="I74" s="153"/>
      <c r="J74" s="154"/>
    </row>
    <row r="75" spans="1:10" ht="36" customHeight="1" x14ac:dyDescent="0.25">
      <c r="A75" s="7"/>
      <c r="B75" s="103" t="s">
        <v>164</v>
      </c>
      <c r="C75" s="104"/>
      <c r="D75" s="104"/>
      <c r="E75" s="105"/>
      <c r="F75" s="106">
        <v>5220</v>
      </c>
      <c r="G75" s="107"/>
      <c r="H75" s="107"/>
      <c r="I75" s="107"/>
      <c r="J75" s="108"/>
    </row>
    <row r="76" spans="1:10" ht="36" customHeight="1" x14ac:dyDescent="0.25">
      <c r="A76" s="7"/>
      <c r="B76" s="118" t="s">
        <v>165</v>
      </c>
      <c r="C76" s="119"/>
      <c r="D76" s="119"/>
      <c r="E76" s="120"/>
      <c r="F76" s="106">
        <v>10980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237</v>
      </c>
      <c r="C77" s="104"/>
      <c r="D77" s="104"/>
      <c r="E77" s="105"/>
      <c r="F77" s="106">
        <v>360</v>
      </c>
      <c r="G77" s="107"/>
      <c r="H77" s="107"/>
      <c r="I77" s="107"/>
      <c r="J77" s="108"/>
    </row>
    <row r="78" spans="1:10" ht="36" customHeight="1" x14ac:dyDescent="0.25">
      <c r="A78" s="7"/>
      <c r="B78" s="118" t="s">
        <v>167</v>
      </c>
      <c r="C78" s="119"/>
      <c r="D78" s="119"/>
      <c r="E78" s="120"/>
      <c r="F78" s="121">
        <v>3204</v>
      </c>
      <c r="G78" s="122"/>
      <c r="H78" s="122"/>
      <c r="I78" s="122"/>
      <c r="J78" s="123"/>
    </row>
    <row r="79" spans="1:10" ht="36" customHeight="1" x14ac:dyDescent="0.25">
      <c r="A79" s="7"/>
      <c r="B79" s="103" t="s">
        <v>168</v>
      </c>
      <c r="C79" s="104"/>
      <c r="D79" s="104"/>
      <c r="E79" s="105"/>
      <c r="F79" s="106">
        <v>2124</v>
      </c>
      <c r="G79" s="107"/>
      <c r="H79" s="107"/>
      <c r="I79" s="107"/>
      <c r="J79" s="108"/>
    </row>
    <row r="80" spans="1:10" ht="36" customHeight="1" x14ac:dyDescent="0.25">
      <c r="A80" s="7"/>
      <c r="B80" s="103" t="s">
        <v>169</v>
      </c>
      <c r="C80" s="104"/>
      <c r="D80" s="104"/>
      <c r="E80" s="105"/>
      <c r="F80" s="106">
        <v>2844</v>
      </c>
      <c r="G80" s="107"/>
      <c r="H80" s="107"/>
      <c r="I80" s="107"/>
      <c r="J80" s="108"/>
    </row>
    <row r="81" spans="1:10" ht="36" customHeight="1" x14ac:dyDescent="0.25">
      <c r="A81" s="7"/>
      <c r="B81" s="103" t="s">
        <v>170</v>
      </c>
      <c r="C81" s="104"/>
      <c r="D81" s="104"/>
      <c r="E81" s="105"/>
      <c r="F81" s="106">
        <v>720</v>
      </c>
      <c r="G81" s="107"/>
      <c r="H81" s="107"/>
      <c r="I81" s="107"/>
      <c r="J81" s="108"/>
    </row>
    <row r="82" spans="1:10" ht="36" customHeight="1" x14ac:dyDescent="0.25">
      <c r="A82" s="7"/>
      <c r="B82" s="103" t="s">
        <v>171</v>
      </c>
      <c r="C82" s="104"/>
      <c r="D82" s="104"/>
      <c r="E82" s="105"/>
      <c r="F82" s="106">
        <v>720</v>
      </c>
      <c r="G82" s="107"/>
      <c r="H82" s="107"/>
      <c r="I82" s="107"/>
      <c r="J82" s="108"/>
    </row>
    <row r="83" spans="1:10" ht="36" customHeight="1" x14ac:dyDescent="0.25">
      <c r="A83" s="7"/>
      <c r="B83" s="103" t="s">
        <v>172</v>
      </c>
      <c r="C83" s="104"/>
      <c r="D83" s="104"/>
      <c r="E83" s="105"/>
      <c r="F83" s="106">
        <v>1440</v>
      </c>
      <c r="G83" s="107"/>
      <c r="H83" s="107"/>
      <c r="I83" s="107"/>
      <c r="J83" s="108"/>
    </row>
    <row r="84" spans="1:10" ht="36" customHeight="1" x14ac:dyDescent="0.25">
      <c r="A84" s="7"/>
      <c r="B84" s="103" t="s">
        <v>173</v>
      </c>
      <c r="C84" s="104"/>
      <c r="D84" s="104"/>
      <c r="E84" s="105"/>
      <c r="F84" s="106">
        <v>2160</v>
      </c>
      <c r="G84" s="107"/>
      <c r="H84" s="107"/>
      <c r="I84" s="107"/>
      <c r="J84" s="108"/>
    </row>
    <row r="85" spans="1:10" ht="36" customHeight="1" thickBot="1" x14ac:dyDescent="0.3">
      <c r="A85" s="7"/>
      <c r="B85" s="103" t="s">
        <v>174</v>
      </c>
      <c r="C85" s="104"/>
      <c r="D85" s="104"/>
      <c r="E85" s="105"/>
      <c r="F85" s="106">
        <v>5580</v>
      </c>
      <c r="G85" s="107"/>
      <c r="H85" s="107"/>
      <c r="I85" s="107"/>
      <c r="J85" s="108"/>
    </row>
    <row r="86" spans="1:10" ht="54" customHeight="1" thickBot="1" x14ac:dyDescent="0.3">
      <c r="A86" s="7"/>
      <c r="B86" s="256" t="s">
        <v>238</v>
      </c>
      <c r="C86" s="257"/>
      <c r="D86" s="257"/>
      <c r="E86" s="258"/>
      <c r="F86" s="277" t="str">
        <f>"Цена от "&amp;MIN(F88,F92:J93,H126,F94:J105)&amp;" до "&amp;MAX(F88,F92:J93,H126,F94:J105)</f>
        <v>Цена от 1170 до 64800</v>
      </c>
      <c r="G86" s="278"/>
      <c r="H86" s="278"/>
      <c r="I86" s="278"/>
      <c r="J86" s="279"/>
    </row>
    <row r="87" spans="1:10" ht="24" thickBot="1" x14ac:dyDescent="0.3">
      <c r="A87" s="7"/>
      <c r="B87" s="97"/>
      <c r="C87" s="98"/>
      <c r="D87" s="98"/>
      <c r="E87" s="99"/>
      <c r="F87" s="100"/>
      <c r="G87" s="101"/>
      <c r="H87" s="101"/>
      <c r="I87" s="101"/>
      <c r="J87" s="102"/>
    </row>
    <row r="88" spans="1:10" ht="36" customHeight="1" x14ac:dyDescent="0.25">
      <c r="A88" s="7"/>
      <c r="B88" s="103" t="s">
        <v>176</v>
      </c>
      <c r="C88" s="104"/>
      <c r="D88" s="104"/>
      <c r="E88" s="105"/>
      <c r="F88" s="106">
        <v>30780</v>
      </c>
      <c r="G88" s="107"/>
      <c r="H88" s="107"/>
      <c r="I88" s="107"/>
      <c r="J88" s="108"/>
    </row>
    <row r="89" spans="1:10" ht="36" customHeight="1" x14ac:dyDescent="0.25">
      <c r="A89" s="7"/>
      <c r="B89" s="132" t="s">
        <v>177</v>
      </c>
      <c r="C89" s="133"/>
      <c r="D89" s="133"/>
      <c r="E89" s="134"/>
      <c r="F89" s="135">
        <v>3078</v>
      </c>
      <c r="G89" s="136"/>
      <c r="H89" s="136"/>
      <c r="I89" s="136"/>
      <c r="J89" s="137"/>
    </row>
    <row r="90" spans="1:10" ht="36" customHeight="1" thickBot="1" x14ac:dyDescent="0.3">
      <c r="A90" s="7"/>
      <c r="B90" s="132" t="s">
        <v>178</v>
      </c>
      <c r="C90" s="133"/>
      <c r="D90" s="133"/>
      <c r="E90" s="134"/>
      <c r="F90" s="135">
        <v>15372</v>
      </c>
      <c r="G90" s="136"/>
      <c r="H90" s="136"/>
      <c r="I90" s="136"/>
      <c r="J90" s="137"/>
    </row>
    <row r="91" spans="1:10" ht="24" thickBot="1" x14ac:dyDescent="0.3">
      <c r="A91" s="7"/>
      <c r="B91" s="232"/>
      <c r="C91" s="233"/>
      <c r="D91" s="233"/>
      <c r="E91" s="234"/>
      <c r="F91" s="100"/>
      <c r="G91" s="101"/>
      <c r="H91" s="101"/>
      <c r="I91" s="101"/>
      <c r="J91" s="102"/>
    </row>
    <row r="92" spans="1:10" ht="36" customHeight="1" x14ac:dyDescent="0.25">
      <c r="A92" s="7" t="s">
        <v>111</v>
      </c>
      <c r="B92" s="473" t="s">
        <v>179</v>
      </c>
      <c r="C92" s="474"/>
      <c r="D92" s="474"/>
      <c r="E92" s="475"/>
      <c r="F92" s="250">
        <v>10800</v>
      </c>
      <c r="G92" s="281"/>
      <c r="H92" s="281"/>
      <c r="I92" s="281"/>
      <c r="J92" s="282"/>
    </row>
    <row r="93" spans="1:10" ht="36" customHeight="1" x14ac:dyDescent="0.25">
      <c r="A93" s="7" t="s">
        <v>111</v>
      </c>
      <c r="B93" s="293" t="s">
        <v>180</v>
      </c>
      <c r="C93" s="294"/>
      <c r="D93" s="294"/>
      <c r="E93" s="295"/>
      <c r="F93" s="309">
        <v>3204</v>
      </c>
      <c r="G93" s="309"/>
      <c r="H93" s="309"/>
      <c r="I93" s="309"/>
      <c r="J93" s="310"/>
    </row>
    <row r="94" spans="1:10" ht="36" customHeight="1" x14ac:dyDescent="0.25">
      <c r="A94" s="7" t="s">
        <v>111</v>
      </c>
      <c r="B94" s="293" t="s">
        <v>181</v>
      </c>
      <c r="C94" s="294"/>
      <c r="D94" s="294"/>
      <c r="E94" s="295"/>
      <c r="F94" s="309">
        <v>7740</v>
      </c>
      <c r="G94" s="309"/>
      <c r="H94" s="309"/>
      <c r="I94" s="309"/>
      <c r="J94" s="310"/>
    </row>
    <row r="95" spans="1:10" ht="36" customHeight="1" x14ac:dyDescent="0.25">
      <c r="A95" s="7" t="s">
        <v>111</v>
      </c>
      <c r="B95" s="293" t="s">
        <v>182</v>
      </c>
      <c r="C95" s="294"/>
      <c r="D95" s="294"/>
      <c r="E95" s="295"/>
      <c r="F95" s="309">
        <v>21420</v>
      </c>
      <c r="G95" s="309"/>
      <c r="H95" s="309"/>
      <c r="I95" s="309"/>
      <c r="J95" s="310"/>
    </row>
    <row r="96" spans="1:10" ht="36" customHeight="1" x14ac:dyDescent="0.25">
      <c r="A96" s="7" t="s">
        <v>111</v>
      </c>
      <c r="B96" s="293" t="s">
        <v>183</v>
      </c>
      <c r="C96" s="294"/>
      <c r="D96" s="294"/>
      <c r="E96" s="295"/>
      <c r="F96" s="309">
        <v>25704</v>
      </c>
      <c r="G96" s="309"/>
      <c r="H96" s="309"/>
      <c r="I96" s="309"/>
      <c r="J96" s="310"/>
    </row>
    <row r="97" spans="1:10" ht="36" customHeight="1" x14ac:dyDescent="0.25">
      <c r="A97" s="7" t="s">
        <v>111</v>
      </c>
      <c r="B97" s="293" t="s">
        <v>184</v>
      </c>
      <c r="C97" s="294"/>
      <c r="D97" s="294"/>
      <c r="E97" s="295"/>
      <c r="F97" s="309">
        <v>3204</v>
      </c>
      <c r="G97" s="309"/>
      <c r="H97" s="309"/>
      <c r="I97" s="309"/>
      <c r="J97" s="310"/>
    </row>
    <row r="98" spans="1:10" ht="36" customHeight="1" x14ac:dyDescent="0.25">
      <c r="A98" s="7" t="s">
        <v>111</v>
      </c>
      <c r="B98" s="293" t="s">
        <v>185</v>
      </c>
      <c r="C98" s="294"/>
      <c r="D98" s="294"/>
      <c r="E98" s="295"/>
      <c r="F98" s="309">
        <v>5688</v>
      </c>
      <c r="G98" s="309"/>
      <c r="H98" s="309"/>
      <c r="I98" s="309"/>
      <c r="J98" s="310"/>
    </row>
    <row r="99" spans="1:10" ht="36" customHeight="1" x14ac:dyDescent="0.25">
      <c r="A99" s="7" t="s">
        <v>111</v>
      </c>
      <c r="B99" s="293" t="s">
        <v>186</v>
      </c>
      <c r="C99" s="294"/>
      <c r="D99" s="294"/>
      <c r="E99" s="295"/>
      <c r="F99" s="309">
        <v>10980</v>
      </c>
      <c r="G99" s="309"/>
      <c r="H99" s="309"/>
      <c r="I99" s="309"/>
      <c r="J99" s="310"/>
    </row>
    <row r="100" spans="1:10" ht="36" customHeight="1" x14ac:dyDescent="0.25">
      <c r="A100" s="7"/>
      <c r="B100" s="293" t="s">
        <v>187</v>
      </c>
      <c r="C100" s="294"/>
      <c r="D100" s="294"/>
      <c r="E100" s="295"/>
      <c r="F100" s="309">
        <v>64800</v>
      </c>
      <c r="G100" s="309"/>
      <c r="H100" s="309"/>
      <c r="I100" s="309"/>
      <c r="J100" s="310"/>
    </row>
    <row r="101" spans="1:10" ht="36" customHeight="1" x14ac:dyDescent="0.25">
      <c r="A101" s="7" t="s">
        <v>111</v>
      </c>
      <c r="B101" s="293" t="s">
        <v>188</v>
      </c>
      <c r="C101" s="294"/>
      <c r="D101" s="294"/>
      <c r="E101" s="295"/>
      <c r="F101" s="309">
        <v>1170</v>
      </c>
      <c r="G101" s="309"/>
      <c r="H101" s="309"/>
      <c r="I101" s="309"/>
      <c r="J101" s="310"/>
    </row>
    <row r="102" spans="1:10" ht="36" customHeight="1" x14ac:dyDescent="0.25">
      <c r="A102" s="7"/>
      <c r="B102" s="293" t="s">
        <v>189</v>
      </c>
      <c r="C102" s="294"/>
      <c r="D102" s="294"/>
      <c r="E102" s="295"/>
      <c r="F102" s="309">
        <v>18684</v>
      </c>
      <c r="G102" s="309"/>
      <c r="H102" s="309"/>
      <c r="I102" s="309"/>
      <c r="J102" s="310"/>
    </row>
    <row r="103" spans="1:10" ht="36" customHeight="1" x14ac:dyDescent="0.25">
      <c r="B103" s="293" t="s">
        <v>190</v>
      </c>
      <c r="C103" s="294"/>
      <c r="D103" s="294"/>
      <c r="E103" s="295"/>
      <c r="F103" s="309">
        <v>14472</v>
      </c>
      <c r="G103" s="309"/>
      <c r="H103" s="309"/>
      <c r="I103" s="309"/>
      <c r="J103" s="310"/>
    </row>
    <row r="104" spans="1:10" ht="36" customHeight="1" x14ac:dyDescent="0.25">
      <c r="A104" s="7" t="s">
        <v>111</v>
      </c>
      <c r="B104" s="293" t="s">
        <v>191</v>
      </c>
      <c r="C104" s="294"/>
      <c r="D104" s="294"/>
      <c r="E104" s="295"/>
      <c r="F104" s="309">
        <v>63720</v>
      </c>
      <c r="G104" s="309"/>
      <c r="H104" s="309"/>
      <c r="I104" s="309"/>
      <c r="J104" s="310"/>
    </row>
    <row r="105" spans="1:10" ht="36" customHeight="1" x14ac:dyDescent="0.25">
      <c r="A105" s="7" t="s">
        <v>111</v>
      </c>
      <c r="B105" s="293" t="s">
        <v>192</v>
      </c>
      <c r="C105" s="294"/>
      <c r="D105" s="294"/>
      <c r="E105" s="295"/>
      <c r="F105" s="309">
        <v>2970</v>
      </c>
      <c r="G105" s="309"/>
      <c r="H105" s="309"/>
      <c r="I105" s="309"/>
      <c r="J105" s="310"/>
    </row>
    <row r="106" spans="1:10" ht="37.5" customHeight="1" x14ac:dyDescent="0.25">
      <c r="A106" s="7"/>
      <c r="B106" s="103" t="s">
        <v>193</v>
      </c>
      <c r="C106" s="104"/>
      <c r="D106" s="104"/>
      <c r="E106" s="105"/>
      <c r="F106" s="309">
        <v>4770</v>
      </c>
      <c r="G106" s="309"/>
      <c r="H106" s="309"/>
      <c r="I106" s="309"/>
      <c r="J106" s="310"/>
    </row>
    <row r="107" spans="1:10" ht="36" customHeight="1" x14ac:dyDescent="0.25">
      <c r="A107" s="7"/>
      <c r="B107" s="103" t="s">
        <v>194</v>
      </c>
      <c r="C107" s="104"/>
      <c r="D107" s="104"/>
      <c r="E107" s="105"/>
      <c r="F107" s="309">
        <v>64800</v>
      </c>
      <c r="G107" s="309"/>
      <c r="H107" s="309"/>
      <c r="I107" s="309"/>
      <c r="J107" s="310"/>
    </row>
    <row r="108" spans="1:10" ht="36" customHeight="1" x14ac:dyDescent="0.25">
      <c r="A108" s="7"/>
      <c r="B108" s="103" t="s">
        <v>195</v>
      </c>
      <c r="C108" s="104"/>
      <c r="D108" s="104"/>
      <c r="E108" s="138"/>
      <c r="F108" s="309">
        <v>30060</v>
      </c>
      <c r="G108" s="309"/>
      <c r="H108" s="309"/>
      <c r="I108" s="309"/>
      <c r="J108" s="310"/>
    </row>
    <row r="109" spans="1:10" ht="36" customHeight="1" x14ac:dyDescent="0.25">
      <c r="A109" s="7" t="s">
        <v>113</v>
      </c>
      <c r="B109" s="293" t="s">
        <v>196</v>
      </c>
      <c r="C109" s="294"/>
      <c r="D109" s="294"/>
      <c r="E109" s="295"/>
      <c r="F109" s="309">
        <v>15120</v>
      </c>
      <c r="G109" s="309"/>
      <c r="H109" s="309"/>
      <c r="I109" s="309"/>
      <c r="J109" s="310"/>
    </row>
    <row r="110" spans="1:10" ht="36" customHeight="1" x14ac:dyDescent="0.25">
      <c r="A110" s="7" t="s">
        <v>113</v>
      </c>
      <c r="B110" s="293" t="s">
        <v>197</v>
      </c>
      <c r="C110" s="294"/>
      <c r="D110" s="294"/>
      <c r="E110" s="295"/>
      <c r="F110" s="309">
        <v>5040</v>
      </c>
      <c r="G110" s="309"/>
      <c r="H110" s="309"/>
      <c r="I110" s="309"/>
      <c r="J110" s="310"/>
    </row>
    <row r="111" spans="1:10" ht="36" customHeight="1" x14ac:dyDescent="0.25">
      <c r="A111" s="7" t="s">
        <v>113</v>
      </c>
      <c r="B111" s="293" t="s">
        <v>198</v>
      </c>
      <c r="C111" s="294"/>
      <c r="D111" s="294"/>
      <c r="E111" s="295"/>
      <c r="F111" s="469">
        <v>11520</v>
      </c>
      <c r="G111" s="139"/>
      <c r="H111" s="139"/>
      <c r="I111" s="139"/>
      <c r="J111" s="202"/>
    </row>
    <row r="112" spans="1:10" ht="36" customHeight="1" x14ac:dyDescent="0.25">
      <c r="A112" s="7" t="s">
        <v>113</v>
      </c>
      <c r="B112" s="293" t="s">
        <v>199</v>
      </c>
      <c r="C112" s="294"/>
      <c r="D112" s="294"/>
      <c r="E112" s="295"/>
      <c r="F112" s="469">
        <v>30240</v>
      </c>
      <c r="G112" s="139"/>
      <c r="H112" s="139"/>
      <c r="I112" s="139"/>
      <c r="J112" s="202"/>
    </row>
    <row r="113" spans="1:10" ht="36" customHeight="1" x14ac:dyDescent="0.25">
      <c r="A113" s="7" t="s">
        <v>113</v>
      </c>
      <c r="B113" s="293" t="s">
        <v>200</v>
      </c>
      <c r="C113" s="294"/>
      <c r="D113" s="294"/>
      <c r="E113" s="295"/>
      <c r="F113" s="469">
        <v>36288</v>
      </c>
      <c r="G113" s="139"/>
      <c r="H113" s="139"/>
      <c r="I113" s="139"/>
      <c r="J113" s="202"/>
    </row>
    <row r="114" spans="1:10" ht="36" customHeight="1" x14ac:dyDescent="0.25">
      <c r="A114" s="7" t="s">
        <v>113</v>
      </c>
      <c r="B114" s="293" t="s">
        <v>201</v>
      </c>
      <c r="C114" s="294"/>
      <c r="D114" s="294"/>
      <c r="E114" s="295"/>
      <c r="F114" s="469">
        <v>5040</v>
      </c>
      <c r="G114" s="139"/>
      <c r="H114" s="139"/>
      <c r="I114" s="139"/>
      <c r="J114" s="202"/>
    </row>
    <row r="115" spans="1:10" ht="36" customHeight="1" x14ac:dyDescent="0.25">
      <c r="A115" s="7" t="s">
        <v>113</v>
      </c>
      <c r="B115" s="293" t="s">
        <v>202</v>
      </c>
      <c r="C115" s="294"/>
      <c r="D115" s="294"/>
      <c r="E115" s="295"/>
      <c r="F115" s="469">
        <v>8640</v>
      </c>
      <c r="G115" s="139"/>
      <c r="H115" s="139"/>
      <c r="I115" s="139"/>
      <c r="J115" s="202"/>
    </row>
    <row r="116" spans="1:10" ht="36" customHeight="1" x14ac:dyDescent="0.25">
      <c r="A116" s="7" t="s">
        <v>113</v>
      </c>
      <c r="B116" s="293" t="s">
        <v>203</v>
      </c>
      <c r="C116" s="294"/>
      <c r="D116" s="294"/>
      <c r="E116" s="295"/>
      <c r="F116" s="469">
        <v>15840</v>
      </c>
      <c r="G116" s="139"/>
      <c r="H116" s="139"/>
      <c r="I116" s="139"/>
      <c r="J116" s="202"/>
    </row>
    <row r="117" spans="1:10" ht="36" customHeight="1" x14ac:dyDescent="0.25">
      <c r="A117" s="7" t="s">
        <v>113</v>
      </c>
      <c r="B117" s="293" t="s">
        <v>204</v>
      </c>
      <c r="C117" s="294"/>
      <c r="D117" s="294"/>
      <c r="E117" s="295"/>
      <c r="F117" s="469">
        <v>2160</v>
      </c>
      <c r="G117" s="139"/>
      <c r="H117" s="139"/>
      <c r="I117" s="139"/>
      <c r="J117" s="202"/>
    </row>
    <row r="118" spans="1:10" ht="36" customHeight="1" x14ac:dyDescent="0.25">
      <c r="A118" s="7" t="s">
        <v>113</v>
      </c>
      <c r="B118" s="293" t="s">
        <v>205</v>
      </c>
      <c r="C118" s="294"/>
      <c r="D118" s="294"/>
      <c r="E118" s="295"/>
      <c r="F118" s="469">
        <v>89280</v>
      </c>
      <c r="G118" s="139"/>
      <c r="H118" s="139"/>
      <c r="I118" s="139"/>
      <c r="J118" s="202"/>
    </row>
    <row r="119" spans="1:10" ht="36" customHeight="1" thickBot="1" x14ac:dyDescent="0.3">
      <c r="A119" s="7" t="s">
        <v>113</v>
      </c>
      <c r="B119" s="470" t="s">
        <v>206</v>
      </c>
      <c r="C119" s="471"/>
      <c r="D119" s="471"/>
      <c r="E119" s="472"/>
      <c r="F119" s="212">
        <v>4320</v>
      </c>
      <c r="G119" s="95"/>
      <c r="H119" s="95"/>
      <c r="I119" s="95"/>
      <c r="J119" s="96"/>
    </row>
    <row r="120" spans="1:10" ht="36" customHeight="1" thickBot="1" x14ac:dyDescent="0.3">
      <c r="A120" s="7"/>
      <c r="B120" s="38" t="s">
        <v>207</v>
      </c>
      <c r="C120" s="39"/>
      <c r="D120" s="39"/>
      <c r="E120" s="40"/>
      <c r="F120" s="277"/>
      <c r="G120" s="278"/>
      <c r="H120" s="278"/>
      <c r="I120" s="278"/>
      <c r="J120" s="279"/>
    </row>
    <row r="121" spans="1:10" ht="22.5" customHeight="1" thickBot="1" x14ac:dyDescent="0.3">
      <c r="A121" s="7" t="s">
        <v>111</v>
      </c>
      <c r="B121" s="190" t="s">
        <v>208</v>
      </c>
      <c r="C121" s="191"/>
      <c r="D121" s="191"/>
      <c r="E121" s="191"/>
      <c r="F121" s="191"/>
      <c r="G121" s="191"/>
      <c r="H121" s="191"/>
      <c r="I121" s="191"/>
      <c r="J121" s="192"/>
    </row>
    <row r="122" spans="1:10" ht="36" customHeight="1" x14ac:dyDescent="0.25">
      <c r="A122" s="7"/>
      <c r="B122" s="171" t="s">
        <v>209</v>
      </c>
      <c r="C122" s="193"/>
      <c r="D122" s="193"/>
      <c r="E122" s="194"/>
      <c r="F122" s="121">
        <v>60</v>
      </c>
      <c r="G122" s="122"/>
      <c r="H122" s="122"/>
      <c r="I122" s="122"/>
      <c r="J122" s="123"/>
    </row>
    <row r="123" spans="1:10" ht="36" customHeight="1" x14ac:dyDescent="0.25">
      <c r="A123" s="7"/>
      <c r="B123" s="103" t="s">
        <v>210</v>
      </c>
      <c r="C123" s="104"/>
      <c r="D123" s="104"/>
      <c r="E123" s="105"/>
      <c r="F123" s="106">
        <v>60</v>
      </c>
      <c r="G123" s="107"/>
      <c r="H123" s="107"/>
      <c r="I123" s="107"/>
      <c r="J123" s="108"/>
    </row>
    <row r="124" spans="1:10" ht="36" customHeight="1" thickBot="1" x14ac:dyDescent="0.3">
      <c r="A124" s="7"/>
      <c r="B124" s="103" t="s">
        <v>211</v>
      </c>
      <c r="C124" s="104"/>
      <c r="D124" s="104"/>
      <c r="E124" s="105"/>
      <c r="F124" s="106">
        <v>120</v>
      </c>
      <c r="G124" s="107"/>
      <c r="H124" s="107"/>
      <c r="I124" s="107"/>
      <c r="J124" s="108"/>
    </row>
    <row r="125" spans="1:10" ht="36" customHeight="1" thickBot="1" x14ac:dyDescent="0.3">
      <c r="A125" s="7"/>
      <c r="B125" s="112" t="s">
        <v>212</v>
      </c>
      <c r="C125" s="113"/>
      <c r="D125" s="113"/>
      <c r="E125" s="114"/>
      <c r="F125" s="277"/>
      <c r="G125" s="278"/>
      <c r="H125" s="278"/>
      <c r="I125" s="278"/>
      <c r="J125" s="279"/>
    </row>
    <row r="126" spans="1:10" ht="36" customHeight="1" x14ac:dyDescent="0.25">
      <c r="A126" s="7" t="s">
        <v>111</v>
      </c>
      <c r="B126" s="293" t="s">
        <v>213</v>
      </c>
      <c r="C126" s="294"/>
      <c r="D126" s="294"/>
      <c r="E126" s="295"/>
      <c r="F126" s="41">
        <f>H126*1.2</f>
        <v>19958.399999999998</v>
      </c>
      <c r="G126" s="42">
        <f>H126*1.1</f>
        <v>18295.2</v>
      </c>
      <c r="H126" s="42">
        <v>16632</v>
      </c>
      <c r="I126" s="42">
        <f>H126*0.75</f>
        <v>12474</v>
      </c>
      <c r="J126" s="43">
        <f>H126*0.5</f>
        <v>8316</v>
      </c>
    </row>
    <row r="127" spans="1:10" ht="36" customHeight="1" x14ac:dyDescent="0.25">
      <c r="A127" s="7" t="s">
        <v>111</v>
      </c>
      <c r="B127" s="293" t="s">
        <v>214</v>
      </c>
      <c r="C127" s="294"/>
      <c r="D127" s="294"/>
      <c r="E127" s="295"/>
      <c r="F127" s="106">
        <v>13788</v>
      </c>
      <c r="G127" s="107"/>
      <c r="H127" s="107"/>
      <c r="I127" s="107"/>
      <c r="J127" s="108"/>
    </row>
    <row r="128" spans="1:10" ht="36" customHeight="1" x14ac:dyDescent="0.25">
      <c r="A128" s="7" t="s">
        <v>111</v>
      </c>
      <c r="B128" s="293" t="s">
        <v>215</v>
      </c>
      <c r="C128" s="294"/>
      <c r="D128" s="294"/>
      <c r="E128" s="295"/>
      <c r="F128" s="106">
        <v>2484</v>
      </c>
      <c r="G128" s="107"/>
      <c r="H128" s="107"/>
      <c r="I128" s="107"/>
      <c r="J128" s="108"/>
    </row>
    <row r="129" spans="1:10" ht="36" customHeight="1" x14ac:dyDescent="0.25">
      <c r="A129" s="7" t="s">
        <v>113</v>
      </c>
      <c r="B129" s="293" t="s">
        <v>216</v>
      </c>
      <c r="C129" s="294"/>
      <c r="D129" s="294"/>
      <c r="E129" s="295"/>
      <c r="F129" s="41">
        <f>H129*1.2</f>
        <v>28512</v>
      </c>
      <c r="G129" s="42">
        <f>H129*1.1</f>
        <v>26136.000000000004</v>
      </c>
      <c r="H129" s="42">
        <v>23760</v>
      </c>
      <c r="I129" s="42">
        <f>H129*0.75</f>
        <v>17820</v>
      </c>
      <c r="J129" s="43">
        <f>H129*0.5</f>
        <v>11880</v>
      </c>
    </row>
    <row r="130" spans="1:10" ht="36" customHeight="1" x14ac:dyDescent="0.25">
      <c r="A130" s="7" t="s">
        <v>113</v>
      </c>
      <c r="B130" s="293" t="s">
        <v>217</v>
      </c>
      <c r="C130" s="294"/>
      <c r="D130" s="294"/>
      <c r="E130" s="295"/>
      <c r="F130" s="469">
        <v>19440</v>
      </c>
      <c r="G130" s="139"/>
      <c r="H130" s="139"/>
      <c r="I130" s="139"/>
      <c r="J130" s="202"/>
    </row>
    <row r="131" spans="1:10" ht="36" customHeight="1" x14ac:dyDescent="0.25">
      <c r="A131" s="7" t="s">
        <v>113</v>
      </c>
      <c r="B131" s="293" t="s">
        <v>218</v>
      </c>
      <c r="C131" s="294"/>
      <c r="D131" s="294"/>
      <c r="E131" s="295"/>
      <c r="F131" s="469">
        <v>3600</v>
      </c>
      <c r="G131" s="139"/>
      <c r="H131" s="139"/>
      <c r="I131" s="139"/>
      <c r="J131" s="202"/>
    </row>
    <row r="132" spans="1:10" ht="36" customHeight="1" x14ac:dyDescent="0.25">
      <c r="A132" s="7"/>
      <c r="B132" s="103" t="s">
        <v>219</v>
      </c>
      <c r="C132" s="104"/>
      <c r="D132" s="104"/>
      <c r="E132" s="138"/>
      <c r="F132" s="26">
        <f>H132*1.2</f>
        <v>39916.799999999996</v>
      </c>
      <c r="G132" s="26">
        <f>H132*1.1</f>
        <v>36590.400000000001</v>
      </c>
      <c r="H132" s="26">
        <v>33264</v>
      </c>
      <c r="I132" s="26">
        <f>H132*0.75</f>
        <v>24948</v>
      </c>
      <c r="J132" s="26">
        <f>H132*0.5</f>
        <v>16632</v>
      </c>
    </row>
    <row r="133" spans="1:10" ht="54" customHeight="1" thickBot="1" x14ac:dyDescent="0.3">
      <c r="A133" s="7"/>
      <c r="B133" s="349" t="s">
        <v>220</v>
      </c>
      <c r="C133" s="350"/>
      <c r="D133" s="350"/>
      <c r="E133" s="351"/>
      <c r="F133" s="444"/>
      <c r="G133" s="445"/>
      <c r="H133" s="445"/>
      <c r="I133" s="445"/>
      <c r="J133" s="446"/>
    </row>
    <row r="134" spans="1:10" ht="36" customHeight="1" x14ac:dyDescent="0.25">
      <c r="A134" s="7"/>
      <c r="B134" s="118" t="s">
        <v>221</v>
      </c>
      <c r="C134" s="119"/>
      <c r="D134" s="119"/>
      <c r="E134" s="120"/>
      <c r="F134" s="121">
        <v>16992</v>
      </c>
      <c r="G134" s="122"/>
      <c r="H134" s="122"/>
      <c r="I134" s="122"/>
      <c r="J134" s="123"/>
    </row>
    <row r="135" spans="1:10" ht="36" customHeight="1" x14ac:dyDescent="0.25">
      <c r="A135" s="7"/>
      <c r="B135" s="103" t="s">
        <v>222</v>
      </c>
      <c r="C135" s="104"/>
      <c r="D135" s="104"/>
      <c r="E135" s="105"/>
      <c r="F135" s="106">
        <v>33984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223</v>
      </c>
      <c r="C136" s="104"/>
      <c r="D136" s="104"/>
      <c r="E136" s="105"/>
      <c r="F136" s="106">
        <v>42480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224</v>
      </c>
      <c r="C137" s="104"/>
      <c r="D137" s="104"/>
      <c r="E137" s="105"/>
      <c r="F137" s="106">
        <v>720</v>
      </c>
      <c r="G137" s="107"/>
      <c r="H137" s="107"/>
      <c r="I137" s="107"/>
      <c r="J137" s="108"/>
    </row>
    <row r="138" spans="1:10" ht="36" customHeight="1" x14ac:dyDescent="0.25">
      <c r="A138" s="7"/>
      <c r="B138" s="103" t="s">
        <v>225</v>
      </c>
      <c r="C138" s="104"/>
      <c r="D138" s="104"/>
      <c r="E138" s="105"/>
      <c r="F138" s="106">
        <v>25488</v>
      </c>
      <c r="G138" s="107"/>
      <c r="H138" s="107"/>
      <c r="I138" s="107"/>
      <c r="J138" s="108"/>
    </row>
    <row r="139" spans="1:10" ht="36" customHeight="1" x14ac:dyDescent="0.25">
      <c r="A139" s="7"/>
      <c r="B139" s="103" t="s">
        <v>226</v>
      </c>
      <c r="C139" s="104"/>
      <c r="D139" s="104"/>
      <c r="E139" s="105"/>
      <c r="F139" s="106">
        <v>50976</v>
      </c>
      <c r="G139" s="107"/>
      <c r="H139" s="107"/>
      <c r="I139" s="107"/>
      <c r="J139" s="108"/>
    </row>
    <row r="140" spans="1:10" ht="36" customHeight="1" x14ac:dyDescent="0.25">
      <c r="A140" s="7"/>
      <c r="B140" s="103" t="s">
        <v>227</v>
      </c>
      <c r="C140" s="104"/>
      <c r="D140" s="104"/>
      <c r="E140" s="105"/>
      <c r="F140" s="106">
        <v>63720</v>
      </c>
      <c r="G140" s="107"/>
      <c r="H140" s="107"/>
      <c r="I140" s="107"/>
      <c r="J140" s="108"/>
    </row>
    <row r="141" spans="1:10" ht="36" customHeight="1" thickBot="1" x14ac:dyDescent="0.3">
      <c r="A141" s="7"/>
      <c r="B141" s="109" t="s">
        <v>228</v>
      </c>
      <c r="C141" s="110"/>
      <c r="D141" s="110"/>
      <c r="E141" s="111"/>
      <c r="F141" s="94">
        <v>900</v>
      </c>
      <c r="G141" s="95"/>
      <c r="H141" s="95"/>
      <c r="I141" s="95"/>
      <c r="J141" s="96"/>
    </row>
    <row r="142" spans="1:10" ht="36" customHeight="1" x14ac:dyDescent="0.25">
      <c r="A142" s="7"/>
      <c r="B142" s="304" t="s">
        <v>208</v>
      </c>
      <c r="C142" s="305"/>
      <c r="D142" s="305"/>
      <c r="E142" s="305"/>
      <c r="F142" s="305"/>
      <c r="G142" s="305"/>
      <c r="H142" s="305"/>
      <c r="I142" s="305"/>
      <c r="J142" s="306"/>
    </row>
    <row r="143" spans="1:10" ht="36" customHeight="1" thickBot="1" x14ac:dyDescent="0.3">
      <c r="A143" s="7"/>
      <c r="B143" s="329" t="s">
        <v>229</v>
      </c>
      <c r="C143" s="329"/>
      <c r="D143" s="329"/>
      <c r="E143" s="329"/>
      <c r="F143" s="318">
        <v>90</v>
      </c>
      <c r="G143" s="318"/>
      <c r="H143" s="318"/>
      <c r="I143" s="318"/>
      <c r="J143" s="319"/>
    </row>
    <row r="144" spans="1:10" ht="24" thickBot="1" x14ac:dyDescent="0.3">
      <c r="A144" s="7"/>
      <c r="B144" s="97"/>
      <c r="C144" s="98"/>
      <c r="D144" s="98"/>
      <c r="E144" s="99"/>
      <c r="F144" s="100"/>
      <c r="G144" s="101"/>
      <c r="H144" s="101"/>
      <c r="I144" s="101"/>
      <c r="J144" s="102"/>
    </row>
    <row r="145" spans="1:10" ht="21" customHeight="1" x14ac:dyDescent="0.25">
      <c r="A145" s="7"/>
      <c r="B145" s="27"/>
      <c r="C145" s="28"/>
      <c r="D145" s="28"/>
      <c r="E145" s="28"/>
      <c r="F145" s="29"/>
      <c r="G145" s="29"/>
      <c r="H145" s="29"/>
      <c r="I145" s="29"/>
      <c r="J145" s="29"/>
    </row>
    <row r="146" spans="1:10" ht="56.25" customHeight="1" x14ac:dyDescent="0.25">
      <c r="A146" s="7"/>
      <c r="B146" s="85" t="s">
        <v>274</v>
      </c>
      <c r="C146" s="85"/>
      <c r="D146" s="85"/>
      <c r="E146" s="85"/>
      <c r="F146" s="85"/>
      <c r="G146" s="85"/>
      <c r="H146" s="85"/>
      <c r="I146" s="85"/>
      <c r="J146" s="85"/>
    </row>
    <row r="147" spans="1:10" ht="41.25" customHeight="1" x14ac:dyDescent="0.25">
      <c r="A147" s="7"/>
      <c r="B147" s="85" t="s">
        <v>231</v>
      </c>
      <c r="C147" s="85"/>
      <c r="D147" s="85"/>
      <c r="E147" s="85"/>
      <c r="F147" s="85"/>
      <c r="G147" s="85"/>
      <c r="H147" s="85"/>
      <c r="I147" s="85"/>
      <c r="J147" s="85"/>
    </row>
    <row r="148" spans="1:10" ht="21" x14ac:dyDescent="0.25">
      <c r="A148" s="7" t="s">
        <v>113</v>
      </c>
      <c r="B148" s="86" t="s">
        <v>278</v>
      </c>
      <c r="C148" s="86"/>
      <c r="D148" s="86"/>
      <c r="E148" s="86"/>
      <c r="F148" s="86"/>
      <c r="G148" s="86"/>
      <c r="H148" s="86"/>
      <c r="I148" s="86"/>
      <c r="J148" s="86"/>
    </row>
    <row r="149" spans="1:10" ht="42" customHeight="1" x14ac:dyDescent="0.25">
      <c r="A149" s="7"/>
      <c r="B149" s="87" t="s">
        <v>233</v>
      </c>
      <c r="C149" s="87"/>
      <c r="D149" s="87"/>
      <c r="E149" s="87"/>
      <c r="F149" s="87"/>
      <c r="G149" s="87"/>
      <c r="H149" s="87"/>
      <c r="I149" s="87"/>
      <c r="J149" s="87"/>
    </row>
    <row r="150" spans="1:10" ht="21" x14ac:dyDescent="0.25">
      <c r="A150" s="7"/>
    </row>
  </sheetData>
  <sheetProtection selectLockedCells="1" selectUnlockedCells="1"/>
  <mergeCells count="277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4:E124"/>
    <mergeCell ref="F124:J124"/>
    <mergeCell ref="B125:E125"/>
    <mergeCell ref="F125:J125"/>
    <mergeCell ref="B126:E126"/>
    <mergeCell ref="B127:E127"/>
    <mergeCell ref="F127:J127"/>
    <mergeCell ref="F120:J120"/>
    <mergeCell ref="B121:J121"/>
    <mergeCell ref="B122:E122"/>
    <mergeCell ref="F122:J122"/>
    <mergeCell ref="B123:E123"/>
    <mergeCell ref="F123:J123"/>
    <mergeCell ref="B132:E132"/>
    <mergeCell ref="B133:E133"/>
    <mergeCell ref="F133:J133"/>
    <mergeCell ref="B134:E134"/>
    <mergeCell ref="F134:J134"/>
    <mergeCell ref="B135:E135"/>
    <mergeCell ref="F135:J135"/>
    <mergeCell ref="B128:E128"/>
    <mergeCell ref="F128:J128"/>
    <mergeCell ref="B129:E129"/>
    <mergeCell ref="B130:E130"/>
    <mergeCell ref="F130:J130"/>
    <mergeCell ref="B131:E131"/>
    <mergeCell ref="F131:J131"/>
    <mergeCell ref="B139:E139"/>
    <mergeCell ref="F139:J139"/>
    <mergeCell ref="B140:E140"/>
    <mergeCell ref="F140:J140"/>
    <mergeCell ref="B141:E141"/>
    <mergeCell ref="F141:J141"/>
    <mergeCell ref="B136:E136"/>
    <mergeCell ref="F136:J136"/>
    <mergeCell ref="B137:E137"/>
    <mergeCell ref="F137:J137"/>
    <mergeCell ref="B138:E138"/>
    <mergeCell ref="F138:J138"/>
    <mergeCell ref="B147:J147"/>
    <mergeCell ref="B148:J148"/>
    <mergeCell ref="B149:J149"/>
    <mergeCell ref="B142:J142"/>
    <mergeCell ref="B143:E143"/>
    <mergeCell ref="F143:J143"/>
    <mergeCell ref="B144:E144"/>
    <mergeCell ref="F144:J144"/>
    <mergeCell ref="B146:J14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52"/>
  <sheetViews>
    <sheetView view="pageBreakPreview" zoomScale="50" zoomScaleNormal="60" zoomScaleSheetLayoutView="50" workbookViewId="0">
      <pane ySplit="4" topLeftCell="A5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30.425781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95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74930.399999999994</v>
      </c>
      <c r="G8" s="16">
        <f>H8*1.1</f>
        <v>68686.200000000012</v>
      </c>
      <c r="H8" s="16">
        <v>62442</v>
      </c>
      <c r="I8" s="16">
        <f>H8*0.75</f>
        <v>46831.5</v>
      </c>
      <c r="J8" s="16">
        <f>H8*0.5</f>
        <v>31221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187401.60000000001</v>
      </c>
      <c r="G9" s="18">
        <f>H9*1.1</f>
        <v>171784.80000000002</v>
      </c>
      <c r="H9" s="18">
        <v>156168</v>
      </c>
      <c r="I9" s="18">
        <f>H9*0.75</f>
        <v>117126</v>
      </c>
      <c r="J9" s="18">
        <f>H9*0.5</f>
        <v>78084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84283.199999999997</v>
      </c>
      <c r="G11" s="16">
        <f>H11*1.1</f>
        <v>77259.600000000006</v>
      </c>
      <c r="H11" s="16">
        <v>70236</v>
      </c>
      <c r="I11" s="16">
        <f>H11*0.75</f>
        <v>52677</v>
      </c>
      <c r="J11" s="16">
        <f>H11*0.5</f>
        <v>35118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210729.60000000001</v>
      </c>
      <c r="G12" s="18">
        <f>H12*1.1</f>
        <v>193168.80000000002</v>
      </c>
      <c r="H12" s="18">
        <v>175608</v>
      </c>
      <c r="I12" s="18">
        <f>H12*0.75</f>
        <v>131706</v>
      </c>
      <c r="J12" s="18">
        <f>H12*0.5</f>
        <v>87804</v>
      </c>
    </row>
    <row r="13" spans="1:10" ht="24" customHeight="1" thickBot="1" x14ac:dyDescent="0.3">
      <c r="A13" s="7"/>
      <c r="B13" s="97"/>
      <c r="C13" s="160"/>
      <c r="D13" s="160"/>
      <c r="E13" s="161"/>
      <c r="F13" s="235"/>
      <c r="G13" s="236"/>
      <c r="H13" s="236"/>
      <c r="I13" s="236"/>
      <c r="J13" s="237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19">
        <v>15984</v>
      </c>
      <c r="G14" s="220"/>
      <c r="H14" s="220"/>
      <c r="I14" s="220"/>
      <c r="J14" s="221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94">
        <v>40320</v>
      </c>
      <c r="G15" s="95"/>
      <c r="H15" s="95"/>
      <c r="I15" s="95"/>
      <c r="J15" s="96"/>
    </row>
    <row r="16" spans="1:10" ht="24" customHeight="1" thickBot="1" x14ac:dyDescent="0.3">
      <c r="A16" s="7"/>
      <c r="B16" s="97"/>
      <c r="C16" s="160"/>
      <c r="D16" s="160"/>
      <c r="E16" s="161"/>
      <c r="F16" s="206"/>
      <c r="G16" s="207"/>
      <c r="H16" s="207"/>
      <c r="I16" s="207"/>
      <c r="J16" s="2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1728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4320</v>
      </c>
      <c r="G18" s="107"/>
      <c r="H18" s="107"/>
      <c r="I18" s="107"/>
      <c r="J18" s="108"/>
    </row>
    <row r="19" spans="1:10" ht="24" customHeight="1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6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"&amp;MIN(F21:F45)&amp;" до "&amp;MAX(F21:F45)</f>
        <v>Цена от 15786 до 394650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15786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31572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47358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63144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78930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94716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110502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126288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142074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157860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173646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189432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205218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221004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236790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252576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268362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284148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299934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315720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331506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347292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363078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378864</v>
      </c>
      <c r="G44" s="107"/>
      <c r="H44" s="107"/>
      <c r="I44" s="107"/>
      <c r="J44" s="108"/>
    </row>
    <row r="45" spans="1:10" ht="36" customHeight="1" outlineLevel="1" thickBot="1" x14ac:dyDescent="0.3">
      <c r="A45" s="7"/>
      <c r="B45" s="140" t="s">
        <v>268</v>
      </c>
      <c r="C45" s="138"/>
      <c r="D45" s="138"/>
      <c r="E45" s="105"/>
      <c r="F45" s="106">
        <v>394650</v>
      </c>
      <c r="G45" s="107"/>
      <c r="H45" s="107"/>
      <c r="I45" s="107"/>
      <c r="J45" s="108"/>
    </row>
    <row r="46" spans="1:10" ht="36" customHeight="1" thickBot="1" x14ac:dyDescent="0.3">
      <c r="A46" s="7"/>
      <c r="B46" s="149" t="s">
        <v>140</v>
      </c>
      <c r="C46" s="150"/>
      <c r="D46" s="150"/>
      <c r="E46" s="151"/>
      <c r="F46" s="152" t="str">
        <f>"Цена от "&amp;MIN(F47:F68)&amp;" до "&amp;MAX(F47:F68)</f>
        <v>Цена от 7632 до 339399</v>
      </c>
      <c r="G46" s="153"/>
      <c r="H46" s="153"/>
      <c r="I46" s="153"/>
      <c r="J46" s="154"/>
    </row>
    <row r="47" spans="1:10" ht="36" customHeight="1" outlineLevel="1" x14ac:dyDescent="0.25">
      <c r="A47" s="7"/>
      <c r="B47" s="129" t="s">
        <v>141</v>
      </c>
      <c r="C47" s="155"/>
      <c r="D47" s="155"/>
      <c r="E47" s="156"/>
      <c r="F47" s="157">
        <v>7632</v>
      </c>
      <c r="G47" s="158"/>
      <c r="H47" s="158"/>
      <c r="I47" s="158"/>
      <c r="J47" s="159"/>
    </row>
    <row r="48" spans="1:10" ht="36" customHeight="1" outlineLevel="1" x14ac:dyDescent="0.25">
      <c r="A48" s="7"/>
      <c r="B48" s="140" t="s">
        <v>142</v>
      </c>
      <c r="C48" s="138"/>
      <c r="D48" s="138"/>
      <c r="E48" s="105"/>
      <c r="F48" s="106">
        <v>10512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143</v>
      </c>
      <c r="C49" s="138"/>
      <c r="D49" s="138"/>
      <c r="E49" s="105"/>
      <c r="F49" s="106">
        <v>39465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144</v>
      </c>
      <c r="C50" s="138"/>
      <c r="D50" s="138"/>
      <c r="E50" s="105"/>
      <c r="F50" s="106">
        <v>55251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145</v>
      </c>
      <c r="C51" s="138"/>
      <c r="D51" s="138"/>
      <c r="E51" s="105"/>
      <c r="F51" s="106">
        <v>71037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146</v>
      </c>
      <c r="C52" s="138"/>
      <c r="D52" s="138"/>
      <c r="E52" s="105"/>
      <c r="F52" s="106">
        <v>86823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147</v>
      </c>
      <c r="C53" s="138"/>
      <c r="D53" s="138"/>
      <c r="E53" s="105"/>
      <c r="F53" s="106">
        <v>102609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148</v>
      </c>
      <c r="C54" s="138"/>
      <c r="D54" s="138"/>
      <c r="E54" s="105"/>
      <c r="F54" s="106">
        <v>118395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149</v>
      </c>
      <c r="C55" s="138"/>
      <c r="D55" s="138"/>
      <c r="E55" s="105"/>
      <c r="F55" s="106">
        <v>134181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150</v>
      </c>
      <c r="C56" s="138"/>
      <c r="D56" s="138"/>
      <c r="E56" s="105"/>
      <c r="F56" s="106">
        <v>149967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151</v>
      </c>
      <c r="C57" s="138"/>
      <c r="D57" s="138"/>
      <c r="E57" s="105"/>
      <c r="F57" s="106">
        <v>165753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152</v>
      </c>
      <c r="C58" s="138"/>
      <c r="D58" s="138"/>
      <c r="E58" s="105"/>
      <c r="F58" s="106">
        <v>181539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153</v>
      </c>
      <c r="C59" s="138"/>
      <c r="D59" s="138"/>
      <c r="E59" s="105"/>
      <c r="F59" s="106">
        <v>197325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154</v>
      </c>
      <c r="C60" s="138"/>
      <c r="D60" s="138"/>
      <c r="E60" s="105"/>
      <c r="F60" s="106">
        <v>213111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155</v>
      </c>
      <c r="C61" s="138"/>
      <c r="D61" s="138"/>
      <c r="E61" s="105"/>
      <c r="F61" s="106">
        <v>228897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156</v>
      </c>
      <c r="C62" s="138"/>
      <c r="D62" s="138"/>
      <c r="E62" s="105"/>
      <c r="F62" s="106">
        <v>244683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157</v>
      </c>
      <c r="C63" s="138"/>
      <c r="D63" s="138"/>
      <c r="E63" s="105"/>
      <c r="F63" s="106">
        <v>260469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158</v>
      </c>
      <c r="C64" s="138"/>
      <c r="D64" s="138"/>
      <c r="E64" s="105"/>
      <c r="F64" s="106">
        <v>276255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159</v>
      </c>
      <c r="C65" s="138"/>
      <c r="D65" s="138"/>
      <c r="E65" s="105"/>
      <c r="F65" s="106">
        <v>292041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160</v>
      </c>
      <c r="C66" s="138"/>
      <c r="D66" s="138"/>
      <c r="E66" s="105"/>
      <c r="F66" s="106">
        <v>307827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161</v>
      </c>
      <c r="C67" s="138"/>
      <c r="D67" s="138"/>
      <c r="E67" s="105"/>
      <c r="F67" s="106">
        <v>323613</v>
      </c>
      <c r="G67" s="107"/>
      <c r="H67" s="107"/>
      <c r="I67" s="107"/>
      <c r="J67" s="108"/>
    </row>
    <row r="68" spans="1:10" ht="36" customHeight="1" outlineLevel="1" thickBot="1" x14ac:dyDescent="0.3">
      <c r="A68" s="7"/>
      <c r="B68" s="140" t="s">
        <v>162</v>
      </c>
      <c r="C68" s="138"/>
      <c r="D68" s="138"/>
      <c r="E68" s="105"/>
      <c r="F68" s="106">
        <v>339399</v>
      </c>
      <c r="G68" s="107"/>
      <c r="H68" s="107"/>
      <c r="I68" s="107"/>
      <c r="J68" s="108"/>
    </row>
    <row r="69" spans="1:10" ht="36" customHeight="1" thickBot="1" x14ac:dyDescent="0.3">
      <c r="A69" s="7"/>
      <c r="B69" s="149" t="s">
        <v>163</v>
      </c>
      <c r="C69" s="150"/>
      <c r="D69" s="150"/>
      <c r="E69" s="151"/>
      <c r="F69" s="152" t="str">
        <f>"Цена от "&amp;MIN(F70:F80)&amp;" до "&amp;MAX(F70:F80)</f>
        <v>Цена от 2124 до 41022</v>
      </c>
      <c r="G69" s="153"/>
      <c r="H69" s="153"/>
      <c r="I69" s="153"/>
      <c r="J69" s="154"/>
    </row>
    <row r="70" spans="1:10" ht="36" customHeight="1" x14ac:dyDescent="0.25">
      <c r="A70" s="7"/>
      <c r="B70" s="103" t="s">
        <v>164</v>
      </c>
      <c r="C70" s="104"/>
      <c r="D70" s="104"/>
      <c r="E70" s="105"/>
      <c r="F70" s="106">
        <v>7956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165</v>
      </c>
      <c r="C71" s="104"/>
      <c r="D71" s="104"/>
      <c r="E71" s="105"/>
      <c r="F71" s="106">
        <v>10008</v>
      </c>
      <c r="G71" s="107"/>
      <c r="H71" s="107"/>
      <c r="I71" s="107"/>
      <c r="J71" s="108"/>
    </row>
    <row r="72" spans="1:10" ht="36" customHeight="1" x14ac:dyDescent="0.25">
      <c r="A72" s="7"/>
      <c r="B72" s="103" t="s">
        <v>237</v>
      </c>
      <c r="C72" s="104"/>
      <c r="D72" s="104"/>
      <c r="E72" s="105"/>
      <c r="F72" s="106">
        <v>5778</v>
      </c>
      <c r="G72" s="107"/>
      <c r="H72" s="107"/>
      <c r="I72" s="107"/>
      <c r="J72" s="108"/>
    </row>
    <row r="73" spans="1:10" ht="36" customHeight="1" x14ac:dyDescent="0.25">
      <c r="A73" s="7"/>
      <c r="B73" s="118" t="s">
        <v>167</v>
      </c>
      <c r="C73" s="119"/>
      <c r="D73" s="119"/>
      <c r="E73" s="120"/>
      <c r="F73" s="121">
        <v>19836</v>
      </c>
      <c r="G73" s="122"/>
      <c r="H73" s="122"/>
      <c r="I73" s="122"/>
      <c r="J73" s="123"/>
    </row>
    <row r="74" spans="1:10" ht="36" customHeight="1" x14ac:dyDescent="0.25">
      <c r="A74" s="7"/>
      <c r="B74" s="103" t="s">
        <v>168</v>
      </c>
      <c r="C74" s="104"/>
      <c r="D74" s="104"/>
      <c r="E74" s="105"/>
      <c r="F74" s="106">
        <v>7002</v>
      </c>
      <c r="G74" s="107"/>
      <c r="H74" s="107"/>
      <c r="I74" s="107"/>
      <c r="J74" s="108"/>
    </row>
    <row r="75" spans="1:10" ht="36" customHeight="1" x14ac:dyDescent="0.25">
      <c r="A75" s="7"/>
      <c r="B75" s="103" t="s">
        <v>169</v>
      </c>
      <c r="C75" s="104"/>
      <c r="D75" s="104"/>
      <c r="E75" s="105"/>
      <c r="F75" s="106">
        <v>14562</v>
      </c>
      <c r="G75" s="107"/>
      <c r="H75" s="107"/>
      <c r="I75" s="107"/>
      <c r="J75" s="108"/>
    </row>
    <row r="76" spans="1:10" ht="36" customHeight="1" x14ac:dyDescent="0.25">
      <c r="A76" s="7"/>
      <c r="B76" s="103" t="s">
        <v>170</v>
      </c>
      <c r="C76" s="104"/>
      <c r="D76" s="104"/>
      <c r="E76" s="105"/>
      <c r="F76" s="106">
        <v>2124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171</v>
      </c>
      <c r="C77" s="104"/>
      <c r="D77" s="104"/>
      <c r="E77" s="105"/>
      <c r="F77" s="106">
        <v>2124</v>
      </c>
      <c r="G77" s="107"/>
      <c r="H77" s="107"/>
      <c r="I77" s="107"/>
      <c r="J77" s="108"/>
    </row>
    <row r="78" spans="1:10" ht="36" customHeight="1" x14ac:dyDescent="0.25">
      <c r="A78" s="7"/>
      <c r="B78" s="103" t="s">
        <v>172</v>
      </c>
      <c r="C78" s="104"/>
      <c r="D78" s="104"/>
      <c r="E78" s="105"/>
      <c r="F78" s="106">
        <v>4248</v>
      </c>
      <c r="G78" s="107"/>
      <c r="H78" s="107"/>
      <c r="I78" s="107"/>
      <c r="J78" s="108"/>
    </row>
    <row r="79" spans="1:10" ht="36" customHeight="1" x14ac:dyDescent="0.25">
      <c r="A79" s="7"/>
      <c r="B79" s="103" t="s">
        <v>173</v>
      </c>
      <c r="C79" s="104"/>
      <c r="D79" s="104"/>
      <c r="E79" s="105"/>
      <c r="F79" s="106">
        <v>6372</v>
      </c>
      <c r="G79" s="107"/>
      <c r="H79" s="107"/>
      <c r="I79" s="107"/>
      <c r="J79" s="108"/>
    </row>
    <row r="80" spans="1:10" ht="36" customHeight="1" thickBot="1" x14ac:dyDescent="0.3">
      <c r="A80" s="7"/>
      <c r="B80" s="103" t="s">
        <v>174</v>
      </c>
      <c r="C80" s="104"/>
      <c r="D80" s="104"/>
      <c r="E80" s="105"/>
      <c r="F80" s="106">
        <v>41022</v>
      </c>
      <c r="G80" s="107"/>
      <c r="H80" s="107"/>
      <c r="I80" s="107"/>
      <c r="J80" s="108"/>
    </row>
    <row r="81" spans="1:10" ht="54" customHeight="1" thickBot="1" x14ac:dyDescent="0.3">
      <c r="A81" s="7"/>
      <c r="B81" s="256" t="s">
        <v>238</v>
      </c>
      <c r="C81" s="257"/>
      <c r="D81" s="257"/>
      <c r="E81" s="258"/>
      <c r="F81" s="277" t="str">
        <f>"Цена от "&amp;MIN(F83,F87:F100)&amp;" до "&amp;MAX(F83,F87:F100)</f>
        <v>Цена от 3456 до 842238</v>
      </c>
      <c r="G81" s="278"/>
      <c r="H81" s="278"/>
      <c r="I81" s="278"/>
      <c r="J81" s="279"/>
    </row>
    <row r="82" spans="1:10" ht="24" customHeight="1" thickBot="1" x14ac:dyDescent="0.3">
      <c r="A82" s="7"/>
      <c r="B82" s="97"/>
      <c r="C82" s="98"/>
      <c r="D82" s="98"/>
      <c r="E82" s="99"/>
      <c r="F82" s="100"/>
      <c r="G82" s="101"/>
      <c r="H82" s="101"/>
      <c r="I82" s="101"/>
      <c r="J82" s="102"/>
    </row>
    <row r="83" spans="1:10" ht="36" customHeight="1" x14ac:dyDescent="0.25">
      <c r="A83" s="7"/>
      <c r="B83" s="103" t="s">
        <v>176</v>
      </c>
      <c r="C83" s="104"/>
      <c r="D83" s="104"/>
      <c r="E83" s="105"/>
      <c r="F83" s="106">
        <v>72000</v>
      </c>
      <c r="G83" s="107"/>
      <c r="H83" s="107"/>
      <c r="I83" s="107"/>
      <c r="J83" s="108"/>
    </row>
    <row r="84" spans="1:10" ht="36" customHeight="1" x14ac:dyDescent="0.25">
      <c r="A84" s="7"/>
      <c r="B84" s="132" t="s">
        <v>177</v>
      </c>
      <c r="C84" s="133"/>
      <c r="D84" s="133"/>
      <c r="E84" s="134"/>
      <c r="F84" s="106">
        <v>7200</v>
      </c>
      <c r="G84" s="107"/>
      <c r="H84" s="107"/>
      <c r="I84" s="107"/>
      <c r="J84" s="108"/>
    </row>
    <row r="85" spans="1:10" ht="36" customHeight="1" thickBot="1" x14ac:dyDescent="0.3">
      <c r="A85" s="7"/>
      <c r="B85" s="132" t="s">
        <v>178</v>
      </c>
      <c r="C85" s="133"/>
      <c r="D85" s="133"/>
      <c r="E85" s="134"/>
      <c r="F85" s="106">
        <v>18000</v>
      </c>
      <c r="G85" s="107"/>
      <c r="H85" s="107"/>
      <c r="I85" s="107"/>
      <c r="J85" s="108"/>
    </row>
    <row r="86" spans="1:10" ht="24" customHeight="1" thickBot="1" x14ac:dyDescent="0.3">
      <c r="A86" s="7"/>
      <c r="B86" s="232"/>
      <c r="C86" s="233"/>
      <c r="D86" s="233"/>
      <c r="E86" s="234"/>
      <c r="F86" s="100"/>
      <c r="G86" s="101"/>
      <c r="H86" s="101"/>
      <c r="I86" s="101"/>
      <c r="J86" s="102"/>
    </row>
    <row r="87" spans="1:10" ht="36" customHeight="1" x14ac:dyDescent="0.25">
      <c r="A87" s="7" t="s">
        <v>111</v>
      </c>
      <c r="B87" s="473" t="s">
        <v>179</v>
      </c>
      <c r="C87" s="474"/>
      <c r="D87" s="474"/>
      <c r="E87" s="475"/>
      <c r="F87" s="121">
        <v>110358</v>
      </c>
      <c r="G87" s="122"/>
      <c r="H87" s="122"/>
      <c r="I87" s="122"/>
      <c r="J87" s="123"/>
    </row>
    <row r="88" spans="1:10" ht="36" customHeight="1" x14ac:dyDescent="0.25">
      <c r="A88" s="7" t="s">
        <v>111</v>
      </c>
      <c r="B88" s="293" t="s">
        <v>180</v>
      </c>
      <c r="C88" s="294"/>
      <c r="D88" s="294"/>
      <c r="E88" s="295"/>
      <c r="F88" s="309">
        <v>25452</v>
      </c>
      <c r="G88" s="309"/>
      <c r="H88" s="309"/>
      <c r="I88" s="309"/>
      <c r="J88" s="310"/>
    </row>
    <row r="89" spans="1:10" ht="36" customHeight="1" x14ac:dyDescent="0.25">
      <c r="A89" s="7"/>
      <c r="B89" s="293" t="s">
        <v>290</v>
      </c>
      <c r="C89" s="294"/>
      <c r="D89" s="294"/>
      <c r="E89" s="295"/>
      <c r="F89" s="309">
        <v>842238</v>
      </c>
      <c r="G89" s="309"/>
      <c r="H89" s="309"/>
      <c r="I89" s="309"/>
      <c r="J89" s="310"/>
    </row>
    <row r="90" spans="1:10" ht="36" customHeight="1" x14ac:dyDescent="0.25">
      <c r="A90" s="7" t="s">
        <v>111</v>
      </c>
      <c r="B90" s="293" t="s">
        <v>181</v>
      </c>
      <c r="C90" s="294"/>
      <c r="D90" s="294"/>
      <c r="E90" s="295"/>
      <c r="F90" s="309">
        <v>76248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293" t="s">
        <v>182</v>
      </c>
      <c r="C91" s="294"/>
      <c r="D91" s="294"/>
      <c r="E91" s="295"/>
      <c r="F91" s="309">
        <v>83340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293" t="s">
        <v>183</v>
      </c>
      <c r="C92" s="294"/>
      <c r="D92" s="294"/>
      <c r="E92" s="295"/>
      <c r="F92" s="309">
        <v>100008</v>
      </c>
      <c r="G92" s="309"/>
      <c r="H92" s="309"/>
      <c r="I92" s="309"/>
      <c r="J92" s="310"/>
    </row>
    <row r="93" spans="1:10" ht="36" customHeight="1" x14ac:dyDescent="0.25">
      <c r="A93" s="7" t="s">
        <v>111</v>
      </c>
      <c r="B93" s="293" t="s">
        <v>184</v>
      </c>
      <c r="C93" s="294"/>
      <c r="D93" s="294"/>
      <c r="E93" s="295"/>
      <c r="F93" s="309">
        <v>33588</v>
      </c>
      <c r="G93" s="309"/>
      <c r="H93" s="309"/>
      <c r="I93" s="309"/>
      <c r="J93" s="310"/>
    </row>
    <row r="94" spans="1:10" ht="36" customHeight="1" x14ac:dyDescent="0.25">
      <c r="A94" s="7" t="s">
        <v>111</v>
      </c>
      <c r="B94" s="293" t="s">
        <v>185</v>
      </c>
      <c r="C94" s="294"/>
      <c r="D94" s="294"/>
      <c r="E94" s="295"/>
      <c r="F94" s="309">
        <v>44388</v>
      </c>
      <c r="G94" s="309"/>
      <c r="H94" s="309"/>
      <c r="I94" s="309"/>
      <c r="J94" s="310"/>
    </row>
    <row r="95" spans="1:10" ht="36" customHeight="1" x14ac:dyDescent="0.25">
      <c r="A95" s="7" t="s">
        <v>111</v>
      </c>
      <c r="B95" s="293" t="s">
        <v>186</v>
      </c>
      <c r="C95" s="294"/>
      <c r="D95" s="294"/>
      <c r="E95" s="295"/>
      <c r="F95" s="309">
        <v>85680</v>
      </c>
      <c r="G95" s="309"/>
      <c r="H95" s="309"/>
      <c r="I95" s="309"/>
      <c r="J95" s="310"/>
    </row>
    <row r="96" spans="1:10" ht="36" customHeight="1" x14ac:dyDescent="0.25">
      <c r="A96" s="7"/>
      <c r="B96" s="293" t="s">
        <v>187</v>
      </c>
      <c r="C96" s="294"/>
      <c r="D96" s="294"/>
      <c r="E96" s="295"/>
      <c r="F96" s="309">
        <v>144072</v>
      </c>
      <c r="G96" s="309"/>
      <c r="H96" s="309"/>
      <c r="I96" s="309"/>
      <c r="J96" s="310"/>
    </row>
    <row r="97" spans="1:10" ht="36" customHeight="1" x14ac:dyDescent="0.25">
      <c r="A97" s="7" t="s">
        <v>111</v>
      </c>
      <c r="B97" s="293" t="s">
        <v>188</v>
      </c>
      <c r="C97" s="294"/>
      <c r="D97" s="294"/>
      <c r="E97" s="295"/>
      <c r="F97" s="309">
        <v>3456</v>
      </c>
      <c r="G97" s="309"/>
      <c r="H97" s="309"/>
      <c r="I97" s="309"/>
      <c r="J97" s="310"/>
    </row>
    <row r="98" spans="1:10" ht="36" customHeight="1" x14ac:dyDescent="0.25">
      <c r="B98" s="293" t="s">
        <v>189</v>
      </c>
      <c r="C98" s="294"/>
      <c r="D98" s="294"/>
      <c r="E98" s="295"/>
      <c r="F98" s="309">
        <v>81468</v>
      </c>
      <c r="G98" s="309"/>
      <c r="H98" s="309"/>
      <c r="I98" s="309"/>
      <c r="J98" s="310"/>
    </row>
    <row r="99" spans="1:10" ht="36" customHeight="1" x14ac:dyDescent="0.25">
      <c r="B99" s="293" t="s">
        <v>190</v>
      </c>
      <c r="C99" s="294"/>
      <c r="D99" s="294"/>
      <c r="E99" s="295"/>
      <c r="F99" s="309">
        <v>67986</v>
      </c>
      <c r="G99" s="309"/>
      <c r="H99" s="309"/>
      <c r="I99" s="309"/>
      <c r="J99" s="310"/>
    </row>
    <row r="100" spans="1:10" ht="36" customHeight="1" x14ac:dyDescent="0.25">
      <c r="A100" s="7" t="s">
        <v>111</v>
      </c>
      <c r="B100" s="293" t="s">
        <v>192</v>
      </c>
      <c r="C100" s="294"/>
      <c r="D100" s="294"/>
      <c r="E100" s="295"/>
      <c r="F100" s="309">
        <v>35352</v>
      </c>
      <c r="G100" s="309"/>
      <c r="H100" s="309"/>
      <c r="I100" s="309"/>
      <c r="J100" s="310"/>
    </row>
    <row r="101" spans="1:10" ht="37.5" customHeight="1" x14ac:dyDescent="0.25">
      <c r="A101" s="7"/>
      <c r="B101" s="103" t="s">
        <v>193</v>
      </c>
      <c r="C101" s="104"/>
      <c r="D101" s="104"/>
      <c r="E101" s="105"/>
      <c r="F101" s="309">
        <v>7938</v>
      </c>
      <c r="G101" s="309"/>
      <c r="H101" s="309"/>
      <c r="I101" s="309"/>
      <c r="J101" s="310"/>
    </row>
    <row r="102" spans="1:10" ht="36" customHeight="1" x14ac:dyDescent="0.25">
      <c r="A102" s="7"/>
      <c r="B102" s="103" t="s">
        <v>194</v>
      </c>
      <c r="C102" s="104"/>
      <c r="D102" s="104"/>
      <c r="E102" s="105"/>
      <c r="F102" s="309">
        <v>75780</v>
      </c>
      <c r="G102" s="309"/>
      <c r="H102" s="309"/>
      <c r="I102" s="309"/>
      <c r="J102" s="310"/>
    </row>
    <row r="103" spans="1:10" ht="36" customHeight="1" x14ac:dyDescent="0.25">
      <c r="A103" s="7"/>
      <c r="B103" s="103" t="s">
        <v>195</v>
      </c>
      <c r="C103" s="104"/>
      <c r="D103" s="104"/>
      <c r="E103" s="138"/>
      <c r="F103" s="309">
        <v>64224</v>
      </c>
      <c r="G103" s="309"/>
      <c r="H103" s="309"/>
      <c r="I103" s="309"/>
      <c r="J103" s="310"/>
    </row>
    <row r="104" spans="1:10" ht="36" customHeight="1" x14ac:dyDescent="0.25">
      <c r="A104" s="7" t="s">
        <v>113</v>
      </c>
      <c r="B104" s="293" t="s">
        <v>196</v>
      </c>
      <c r="C104" s="294"/>
      <c r="D104" s="294"/>
      <c r="E104" s="295"/>
      <c r="F104" s="309">
        <v>276480</v>
      </c>
      <c r="G104" s="309"/>
      <c r="H104" s="309"/>
      <c r="I104" s="309"/>
      <c r="J104" s="310"/>
    </row>
    <row r="105" spans="1:10" ht="36" customHeight="1" x14ac:dyDescent="0.25">
      <c r="A105" s="7" t="s">
        <v>113</v>
      </c>
      <c r="B105" s="103" t="s">
        <v>197</v>
      </c>
      <c r="C105" s="104"/>
      <c r="D105" s="104"/>
      <c r="E105" s="105"/>
      <c r="F105" s="309">
        <v>64080</v>
      </c>
      <c r="G105" s="309"/>
      <c r="H105" s="309"/>
      <c r="I105" s="309"/>
      <c r="J105" s="310"/>
    </row>
    <row r="106" spans="1:10" ht="36" customHeight="1" x14ac:dyDescent="0.25">
      <c r="A106" s="7" t="s">
        <v>113</v>
      </c>
      <c r="B106" s="103" t="s">
        <v>198</v>
      </c>
      <c r="C106" s="104"/>
      <c r="D106" s="104"/>
      <c r="E106" s="105"/>
      <c r="F106" s="309">
        <v>190800</v>
      </c>
      <c r="G106" s="309"/>
      <c r="H106" s="309"/>
      <c r="I106" s="309"/>
      <c r="J106" s="310"/>
    </row>
    <row r="107" spans="1:10" ht="36" customHeight="1" x14ac:dyDescent="0.25">
      <c r="A107" s="7" t="s">
        <v>113</v>
      </c>
      <c r="B107" s="103" t="s">
        <v>199</v>
      </c>
      <c r="C107" s="104"/>
      <c r="D107" s="104"/>
      <c r="E107" s="105"/>
      <c r="F107" s="309">
        <v>208800</v>
      </c>
      <c r="G107" s="309"/>
      <c r="H107" s="309"/>
      <c r="I107" s="309"/>
      <c r="J107" s="310"/>
    </row>
    <row r="108" spans="1:10" ht="36" customHeight="1" x14ac:dyDescent="0.25">
      <c r="A108" s="7" t="s">
        <v>113</v>
      </c>
      <c r="B108" s="103" t="s">
        <v>200</v>
      </c>
      <c r="C108" s="104"/>
      <c r="D108" s="104"/>
      <c r="E108" s="105"/>
      <c r="F108" s="476">
        <v>250560</v>
      </c>
      <c r="G108" s="476"/>
      <c r="H108" s="476"/>
      <c r="I108" s="476"/>
      <c r="J108" s="477"/>
    </row>
    <row r="109" spans="1:10" ht="36" customHeight="1" x14ac:dyDescent="0.25">
      <c r="A109" s="7" t="s">
        <v>113</v>
      </c>
      <c r="B109" s="103" t="s">
        <v>201</v>
      </c>
      <c r="C109" s="104"/>
      <c r="D109" s="104"/>
      <c r="E109" s="105"/>
      <c r="F109" s="309">
        <v>84240</v>
      </c>
      <c r="G109" s="309"/>
      <c r="H109" s="309"/>
      <c r="I109" s="309"/>
      <c r="J109" s="310"/>
    </row>
    <row r="110" spans="1:10" ht="36" customHeight="1" x14ac:dyDescent="0.25">
      <c r="A110" s="7" t="s">
        <v>113</v>
      </c>
      <c r="B110" s="103" t="s">
        <v>202</v>
      </c>
      <c r="C110" s="104"/>
      <c r="D110" s="104"/>
      <c r="E110" s="105"/>
      <c r="F110" s="309">
        <v>111600</v>
      </c>
      <c r="G110" s="309"/>
      <c r="H110" s="309"/>
      <c r="I110" s="309"/>
      <c r="J110" s="310"/>
    </row>
    <row r="111" spans="1:10" ht="36" customHeight="1" x14ac:dyDescent="0.25">
      <c r="A111" s="7" t="s">
        <v>113</v>
      </c>
      <c r="B111" s="293" t="s">
        <v>203</v>
      </c>
      <c r="C111" s="294"/>
      <c r="D111" s="294"/>
      <c r="E111" s="295"/>
      <c r="F111" s="309">
        <v>214560</v>
      </c>
      <c r="G111" s="309"/>
      <c r="H111" s="309"/>
      <c r="I111" s="309"/>
      <c r="J111" s="310"/>
    </row>
    <row r="112" spans="1:10" ht="36" customHeight="1" x14ac:dyDescent="0.25">
      <c r="A112" s="7" t="s">
        <v>113</v>
      </c>
      <c r="B112" s="293" t="s">
        <v>204</v>
      </c>
      <c r="C112" s="294"/>
      <c r="D112" s="294"/>
      <c r="E112" s="295"/>
      <c r="F112" s="309">
        <v>8640</v>
      </c>
      <c r="G112" s="309"/>
      <c r="H112" s="309"/>
      <c r="I112" s="309"/>
      <c r="J112" s="310"/>
    </row>
    <row r="113" spans="1:10" ht="36" customHeight="1" thickBot="1" x14ac:dyDescent="0.3">
      <c r="A113" s="7" t="s">
        <v>113</v>
      </c>
      <c r="B113" s="470" t="s">
        <v>206</v>
      </c>
      <c r="C113" s="471"/>
      <c r="D113" s="471"/>
      <c r="E113" s="472"/>
      <c r="F113" s="309">
        <v>88560</v>
      </c>
      <c r="G113" s="309"/>
      <c r="H113" s="309"/>
      <c r="I113" s="309"/>
      <c r="J113" s="310"/>
    </row>
    <row r="114" spans="1:10" ht="22.5" customHeight="1" x14ac:dyDescent="0.25">
      <c r="A114" s="7" t="s">
        <v>111</v>
      </c>
      <c r="B114" s="88" t="s">
        <v>208</v>
      </c>
      <c r="C114" s="89"/>
      <c r="D114" s="89"/>
      <c r="E114" s="89"/>
      <c r="F114" s="89"/>
      <c r="G114" s="89"/>
      <c r="H114" s="89"/>
      <c r="I114" s="89"/>
      <c r="J114" s="90"/>
    </row>
    <row r="115" spans="1:10" ht="36" customHeight="1" thickBot="1" x14ac:dyDescent="0.3">
      <c r="A115" s="7"/>
      <c r="B115" s="140" t="s">
        <v>191</v>
      </c>
      <c r="C115" s="141"/>
      <c r="D115" s="141"/>
      <c r="E115" s="142"/>
      <c r="F115" s="106">
        <v>40</v>
      </c>
      <c r="G115" s="107"/>
      <c r="H115" s="107"/>
      <c r="I115" s="107"/>
      <c r="J115" s="108"/>
    </row>
    <row r="116" spans="1:10" ht="36" customHeight="1" thickBot="1" x14ac:dyDescent="0.3">
      <c r="A116" s="7"/>
      <c r="B116" s="20" t="s">
        <v>207</v>
      </c>
      <c r="C116" s="21"/>
      <c r="D116" s="21"/>
      <c r="E116" s="22"/>
      <c r="F116" s="126"/>
      <c r="G116" s="127"/>
      <c r="H116" s="127"/>
      <c r="I116" s="127"/>
      <c r="J116" s="128"/>
    </row>
    <row r="117" spans="1:10" ht="36" customHeight="1" thickBot="1" x14ac:dyDescent="0.3">
      <c r="A117" s="7"/>
      <c r="B117" s="190" t="s">
        <v>208</v>
      </c>
      <c r="C117" s="191"/>
      <c r="D117" s="191"/>
      <c r="E117" s="191"/>
      <c r="F117" s="191"/>
      <c r="G117" s="191"/>
      <c r="H117" s="191"/>
      <c r="I117" s="191"/>
      <c r="J117" s="192"/>
    </row>
    <row r="118" spans="1:10" ht="36" customHeight="1" x14ac:dyDescent="0.25">
      <c r="A118" s="7"/>
      <c r="B118" s="129" t="s">
        <v>209</v>
      </c>
      <c r="C118" s="130"/>
      <c r="D118" s="130"/>
      <c r="E118" s="131"/>
      <c r="F118" s="106">
        <v>60</v>
      </c>
      <c r="G118" s="107"/>
      <c r="H118" s="107"/>
      <c r="I118" s="107"/>
      <c r="J118" s="108"/>
    </row>
    <row r="119" spans="1:10" ht="36" customHeight="1" x14ac:dyDescent="0.25">
      <c r="A119" s="7"/>
      <c r="B119" s="103" t="s">
        <v>210</v>
      </c>
      <c r="C119" s="104"/>
      <c r="D119" s="104"/>
      <c r="E119" s="105"/>
      <c r="F119" s="106">
        <v>99</v>
      </c>
      <c r="G119" s="107"/>
      <c r="H119" s="107"/>
      <c r="I119" s="107"/>
      <c r="J119" s="108"/>
    </row>
    <row r="120" spans="1:10" ht="36" customHeight="1" thickBot="1" x14ac:dyDescent="0.3">
      <c r="A120" s="7"/>
      <c r="B120" s="103" t="s">
        <v>211</v>
      </c>
      <c r="C120" s="104"/>
      <c r="D120" s="104"/>
      <c r="E120" s="105"/>
      <c r="F120" s="106">
        <v>150</v>
      </c>
      <c r="G120" s="107"/>
      <c r="H120" s="107"/>
      <c r="I120" s="107"/>
      <c r="J120" s="108"/>
    </row>
    <row r="121" spans="1:10" ht="36" customHeight="1" thickBot="1" x14ac:dyDescent="0.3">
      <c r="A121" s="7"/>
      <c r="B121" s="112" t="s">
        <v>212</v>
      </c>
      <c r="C121" s="113"/>
      <c r="D121" s="113"/>
      <c r="E121" s="114"/>
      <c r="F121" s="277"/>
      <c r="G121" s="278"/>
      <c r="H121" s="278"/>
      <c r="I121" s="278"/>
      <c r="J121" s="279"/>
    </row>
    <row r="122" spans="1:10" ht="36" customHeight="1" x14ac:dyDescent="0.25">
      <c r="A122" s="7" t="s">
        <v>111</v>
      </c>
      <c r="B122" s="293" t="s">
        <v>275</v>
      </c>
      <c r="C122" s="294"/>
      <c r="D122" s="294"/>
      <c r="E122" s="295"/>
      <c r="F122" s="106">
        <v>58356</v>
      </c>
      <c r="G122" s="107"/>
      <c r="H122" s="107"/>
      <c r="I122" s="107"/>
      <c r="J122" s="108"/>
    </row>
    <row r="123" spans="1:10" ht="36" customHeight="1" x14ac:dyDescent="0.25">
      <c r="A123" s="7" t="s">
        <v>111</v>
      </c>
      <c r="B123" s="293" t="s">
        <v>291</v>
      </c>
      <c r="C123" s="294"/>
      <c r="D123" s="294"/>
      <c r="E123" s="295"/>
      <c r="F123" s="106">
        <v>39528</v>
      </c>
      <c r="G123" s="107"/>
      <c r="H123" s="107"/>
      <c r="I123" s="107"/>
      <c r="J123" s="108"/>
    </row>
    <row r="124" spans="1:10" ht="36" customHeight="1" x14ac:dyDescent="0.25">
      <c r="A124" s="7" t="s">
        <v>113</v>
      </c>
      <c r="B124" s="103" t="s">
        <v>292</v>
      </c>
      <c r="C124" s="104"/>
      <c r="D124" s="104"/>
      <c r="E124" s="105"/>
      <c r="F124" s="106">
        <v>146160</v>
      </c>
      <c r="G124" s="107"/>
      <c r="H124" s="107"/>
      <c r="I124" s="107"/>
      <c r="J124" s="108"/>
    </row>
    <row r="125" spans="1:10" ht="36" customHeight="1" x14ac:dyDescent="0.25">
      <c r="A125" s="7" t="s">
        <v>113</v>
      </c>
      <c r="B125" s="103" t="s">
        <v>293</v>
      </c>
      <c r="C125" s="104"/>
      <c r="D125" s="104"/>
      <c r="E125" s="105"/>
      <c r="F125" s="106">
        <v>99360</v>
      </c>
      <c r="G125" s="107"/>
      <c r="H125" s="107"/>
      <c r="I125" s="107"/>
      <c r="J125" s="108"/>
    </row>
    <row r="126" spans="1:10" ht="36" customHeight="1" thickBot="1" x14ac:dyDescent="0.3">
      <c r="A126" s="7"/>
      <c r="B126" s="103" t="s">
        <v>219</v>
      </c>
      <c r="C126" s="104"/>
      <c r="D126" s="104"/>
      <c r="E126" s="105"/>
      <c r="F126" s="309">
        <v>39528</v>
      </c>
      <c r="G126" s="309"/>
      <c r="H126" s="309"/>
      <c r="I126" s="309"/>
      <c r="J126" s="310"/>
    </row>
    <row r="127" spans="1:10" ht="54" customHeight="1" thickBot="1" x14ac:dyDescent="0.3">
      <c r="A127" s="7"/>
      <c r="B127" s="349" t="s">
        <v>220</v>
      </c>
      <c r="C127" s="350"/>
      <c r="D127" s="350"/>
      <c r="E127" s="351"/>
      <c r="F127" s="115"/>
      <c r="G127" s="116"/>
      <c r="H127" s="116"/>
      <c r="I127" s="116"/>
      <c r="J127" s="117"/>
    </row>
    <row r="128" spans="1:10" ht="36" customHeight="1" x14ac:dyDescent="0.25">
      <c r="A128" s="7"/>
      <c r="B128" s="171" t="s">
        <v>221</v>
      </c>
      <c r="C128" s="193"/>
      <c r="D128" s="193"/>
      <c r="E128" s="194"/>
      <c r="F128" s="320">
        <v>48726</v>
      </c>
      <c r="G128" s="321"/>
      <c r="H128" s="321"/>
      <c r="I128" s="321"/>
      <c r="J128" s="322"/>
    </row>
    <row r="129" spans="1:10" ht="36" customHeight="1" x14ac:dyDescent="0.25">
      <c r="A129" s="7"/>
      <c r="B129" s="140" t="s">
        <v>222</v>
      </c>
      <c r="C129" s="141"/>
      <c r="D129" s="141"/>
      <c r="E129" s="142"/>
      <c r="F129" s="247">
        <v>98802</v>
      </c>
      <c r="G129" s="309"/>
      <c r="H129" s="309"/>
      <c r="I129" s="309"/>
      <c r="J129" s="310"/>
    </row>
    <row r="130" spans="1:10" ht="36" customHeight="1" x14ac:dyDescent="0.25">
      <c r="A130" s="7"/>
      <c r="B130" s="140" t="s">
        <v>223</v>
      </c>
      <c r="C130" s="141"/>
      <c r="D130" s="141"/>
      <c r="E130" s="142"/>
      <c r="F130" s="247">
        <v>118062</v>
      </c>
      <c r="G130" s="309"/>
      <c r="H130" s="309"/>
      <c r="I130" s="309"/>
      <c r="J130" s="310"/>
    </row>
    <row r="131" spans="1:10" ht="36" customHeight="1" x14ac:dyDescent="0.25">
      <c r="A131" s="7"/>
      <c r="B131" s="140" t="s">
        <v>224</v>
      </c>
      <c r="C131" s="141"/>
      <c r="D131" s="141"/>
      <c r="E131" s="142"/>
      <c r="F131" s="247">
        <v>1152</v>
      </c>
      <c r="G131" s="309"/>
      <c r="H131" s="309"/>
      <c r="I131" s="309"/>
      <c r="J131" s="310"/>
    </row>
    <row r="132" spans="1:10" ht="36" customHeight="1" x14ac:dyDescent="0.25">
      <c r="A132" s="7"/>
      <c r="B132" s="140" t="s">
        <v>225</v>
      </c>
      <c r="C132" s="141"/>
      <c r="D132" s="141"/>
      <c r="E132" s="142"/>
      <c r="F132" s="247">
        <v>67986</v>
      </c>
      <c r="G132" s="309"/>
      <c r="H132" s="309"/>
      <c r="I132" s="309"/>
      <c r="J132" s="310"/>
    </row>
    <row r="133" spans="1:10" ht="36" customHeight="1" x14ac:dyDescent="0.25">
      <c r="A133" s="7"/>
      <c r="B133" s="140" t="s">
        <v>226</v>
      </c>
      <c r="C133" s="141"/>
      <c r="D133" s="141"/>
      <c r="E133" s="142"/>
      <c r="F133" s="247">
        <v>141174</v>
      </c>
      <c r="G133" s="309"/>
      <c r="H133" s="309"/>
      <c r="I133" s="309"/>
      <c r="J133" s="310"/>
    </row>
    <row r="134" spans="1:10" ht="36" customHeight="1" x14ac:dyDescent="0.25">
      <c r="A134" s="7"/>
      <c r="B134" s="140" t="s">
        <v>227</v>
      </c>
      <c r="C134" s="141"/>
      <c r="D134" s="141"/>
      <c r="E134" s="142"/>
      <c r="F134" s="247">
        <v>170064</v>
      </c>
      <c r="G134" s="309"/>
      <c r="H134" s="309"/>
      <c r="I134" s="309"/>
      <c r="J134" s="310"/>
    </row>
    <row r="135" spans="1:10" ht="36" customHeight="1" thickBot="1" x14ac:dyDescent="0.3">
      <c r="A135" s="7"/>
      <c r="B135" s="140" t="s">
        <v>228</v>
      </c>
      <c r="C135" s="141"/>
      <c r="D135" s="141"/>
      <c r="E135" s="142"/>
      <c r="F135" s="247">
        <v>1926</v>
      </c>
      <c r="G135" s="309"/>
      <c r="H135" s="309"/>
      <c r="I135" s="309"/>
      <c r="J135" s="310"/>
    </row>
    <row r="136" spans="1:10" ht="36" customHeight="1" x14ac:dyDescent="0.25">
      <c r="A136" s="7"/>
      <c r="B136" s="304" t="s">
        <v>208</v>
      </c>
      <c r="C136" s="305"/>
      <c r="D136" s="305"/>
      <c r="E136" s="305"/>
      <c r="F136" s="305"/>
      <c r="G136" s="305"/>
      <c r="H136" s="305"/>
      <c r="I136" s="305"/>
      <c r="J136" s="306"/>
    </row>
    <row r="137" spans="1:10" ht="36" customHeight="1" thickBot="1" x14ac:dyDescent="0.3">
      <c r="A137" s="7"/>
      <c r="B137" s="329" t="s">
        <v>229</v>
      </c>
      <c r="C137" s="329"/>
      <c r="D137" s="329"/>
      <c r="E137" s="329"/>
      <c r="F137" s="318">
        <v>150</v>
      </c>
      <c r="G137" s="318"/>
      <c r="H137" s="318"/>
      <c r="I137" s="318"/>
      <c r="J137" s="319"/>
    </row>
    <row r="138" spans="1:10" ht="24" customHeight="1" thickBot="1" x14ac:dyDescent="0.3">
      <c r="A138" s="7"/>
      <c r="B138" s="97"/>
      <c r="C138" s="98"/>
      <c r="D138" s="98"/>
      <c r="E138" s="99"/>
      <c r="F138" s="100"/>
      <c r="G138" s="101"/>
      <c r="H138" s="101"/>
      <c r="I138" s="101"/>
      <c r="J138" s="102"/>
    </row>
    <row r="139" spans="1:10" ht="21" customHeight="1" x14ac:dyDescent="0.25">
      <c r="A139" s="7"/>
      <c r="B139" s="27"/>
      <c r="C139" s="28"/>
      <c r="D139" s="28"/>
      <c r="E139" s="28"/>
      <c r="F139" s="29"/>
      <c r="G139" s="29"/>
      <c r="H139" s="29"/>
      <c r="I139" s="29"/>
      <c r="J139" s="29"/>
    </row>
    <row r="140" spans="1:10" ht="67.5" customHeight="1" x14ac:dyDescent="0.25">
      <c r="A140" s="7"/>
      <c r="B140" s="85" t="s">
        <v>297</v>
      </c>
      <c r="C140" s="85"/>
      <c r="D140" s="85"/>
      <c r="E140" s="85"/>
      <c r="F140" s="85"/>
      <c r="G140" s="85"/>
      <c r="H140" s="85"/>
      <c r="I140" s="85"/>
      <c r="J140" s="85"/>
    </row>
    <row r="141" spans="1:10" ht="21" x14ac:dyDescent="0.25">
      <c r="A141" s="7" t="s">
        <v>113</v>
      </c>
      <c r="B141" s="86" t="s">
        <v>232</v>
      </c>
      <c r="C141" s="86"/>
      <c r="D141" s="86"/>
      <c r="E141" s="86"/>
      <c r="F141" s="86"/>
      <c r="G141" s="86"/>
      <c r="H141" s="86"/>
      <c r="I141" s="86"/>
      <c r="J141" s="86"/>
    </row>
    <row r="142" spans="1:10" s="37" customFormat="1" ht="20.100000000000001" customHeight="1" x14ac:dyDescent="0.25">
      <c r="B142" s="55"/>
      <c r="F142" s="56"/>
      <c r="G142" s="56"/>
      <c r="H142" s="56"/>
      <c r="I142" s="56"/>
      <c r="J142" s="56"/>
    </row>
    <row r="143" spans="1:10" s="48" customFormat="1" ht="36" customHeight="1" thickBot="1" x14ac:dyDescent="0.3">
      <c r="B143" s="340" t="s">
        <v>298</v>
      </c>
      <c r="C143" s="340"/>
      <c r="D143" s="340"/>
      <c r="E143" s="340"/>
      <c r="F143" s="340"/>
      <c r="G143" s="340"/>
      <c r="H143" s="340"/>
      <c r="I143" s="340"/>
    </row>
    <row r="144" spans="1:10" s="32" customFormat="1" ht="36" customHeight="1" thickBot="1" x14ac:dyDescent="0.3">
      <c r="B144" s="341" t="s">
        <v>299</v>
      </c>
      <c r="C144" s="342"/>
      <c r="D144" s="342"/>
      <c r="E144" s="342"/>
      <c r="F144" s="342"/>
      <c r="G144" s="342"/>
      <c r="H144" s="342"/>
      <c r="I144" s="343"/>
    </row>
    <row r="145" spans="1:10" ht="84" customHeight="1" thickBot="1" x14ac:dyDescent="0.3">
      <c r="B145" s="344" t="s">
        <v>300</v>
      </c>
      <c r="C145" s="345"/>
      <c r="D145" s="346" t="s">
        <v>301</v>
      </c>
      <c r="E145" s="347"/>
      <c r="F145" s="348"/>
      <c r="G145" s="347" t="s">
        <v>302</v>
      </c>
      <c r="H145" s="347"/>
      <c r="I145" s="348"/>
      <c r="J145" s="8"/>
    </row>
    <row r="146" spans="1:10" ht="36" customHeight="1" x14ac:dyDescent="0.25">
      <c r="B146" s="330" t="s">
        <v>303</v>
      </c>
      <c r="C146" s="331"/>
      <c r="D146" s="332" t="s">
        <v>304</v>
      </c>
      <c r="E146" s="332"/>
      <c r="F146" s="332"/>
      <c r="G146" s="334">
        <v>2343</v>
      </c>
      <c r="H146" s="332"/>
      <c r="I146" s="335"/>
      <c r="J146" s="8"/>
    </row>
    <row r="147" spans="1:10" ht="36" customHeight="1" x14ac:dyDescent="0.25">
      <c r="B147" s="336" t="s">
        <v>305</v>
      </c>
      <c r="C147" s="337"/>
      <c r="D147" s="333"/>
      <c r="E147" s="333"/>
      <c r="F147" s="333"/>
      <c r="G147" s="338">
        <v>1701</v>
      </c>
      <c r="H147" s="333"/>
      <c r="I147" s="339"/>
      <c r="J147" s="8"/>
    </row>
    <row r="148" spans="1:10" ht="36" customHeight="1" x14ac:dyDescent="0.25">
      <c r="B148" s="336" t="s">
        <v>306</v>
      </c>
      <c r="C148" s="337"/>
      <c r="D148" s="333"/>
      <c r="E148" s="333"/>
      <c r="F148" s="333"/>
      <c r="G148" s="338">
        <v>1542</v>
      </c>
      <c r="H148" s="333"/>
      <c r="I148" s="339"/>
      <c r="J148" s="8"/>
    </row>
    <row r="149" spans="1:10" ht="54" customHeight="1" x14ac:dyDescent="0.25">
      <c r="B149" s="336" t="s">
        <v>307</v>
      </c>
      <c r="C149" s="337"/>
      <c r="D149" s="333"/>
      <c r="E149" s="333"/>
      <c r="F149" s="333"/>
      <c r="G149" s="338">
        <v>1380</v>
      </c>
      <c r="H149" s="333"/>
      <c r="I149" s="339"/>
      <c r="J149" s="8"/>
    </row>
    <row r="150" spans="1:10" ht="16.5" customHeight="1" x14ac:dyDescent="0.25">
      <c r="B150" s="49"/>
      <c r="C150" s="49"/>
      <c r="D150" s="50"/>
      <c r="E150" s="50"/>
      <c r="F150" s="50"/>
      <c r="G150" s="51"/>
      <c r="H150" s="50"/>
      <c r="I150" s="50"/>
      <c r="J150" s="8"/>
    </row>
    <row r="151" spans="1:10" ht="40.5" customHeight="1" x14ac:dyDescent="0.25">
      <c r="A151" s="7"/>
      <c r="B151" s="87" t="s">
        <v>233</v>
      </c>
      <c r="C151" s="87"/>
      <c r="D151" s="87"/>
      <c r="E151" s="87"/>
      <c r="F151" s="87"/>
      <c r="G151" s="87"/>
      <c r="H151" s="87"/>
      <c r="I151" s="87"/>
      <c r="J151" s="87"/>
    </row>
    <row r="152" spans="1:10" ht="18" customHeight="1" x14ac:dyDescent="0.25">
      <c r="A152" s="7"/>
    </row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9:E119"/>
    <mergeCell ref="F119:J119"/>
    <mergeCell ref="B120:E120"/>
    <mergeCell ref="F120:J120"/>
    <mergeCell ref="B121:E121"/>
    <mergeCell ref="F121:J121"/>
    <mergeCell ref="B114:J114"/>
    <mergeCell ref="B115:E115"/>
    <mergeCell ref="F115:J115"/>
    <mergeCell ref="F116:J116"/>
    <mergeCell ref="B117:J117"/>
    <mergeCell ref="B118:E118"/>
    <mergeCell ref="F118:J118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38:E138"/>
    <mergeCell ref="F138:J138"/>
    <mergeCell ref="B140:J140"/>
    <mergeCell ref="B141:J141"/>
    <mergeCell ref="B143:I143"/>
    <mergeCell ref="B144:I144"/>
    <mergeCell ref="B134:E134"/>
    <mergeCell ref="F134:J134"/>
    <mergeCell ref="B135:E135"/>
    <mergeCell ref="F135:J135"/>
    <mergeCell ref="B136:J136"/>
    <mergeCell ref="B137:E137"/>
    <mergeCell ref="F137:J137"/>
    <mergeCell ref="B149:C149"/>
    <mergeCell ref="G149:I149"/>
    <mergeCell ref="B151:J151"/>
    <mergeCell ref="B145:C145"/>
    <mergeCell ref="D145:F145"/>
    <mergeCell ref="G145:I145"/>
    <mergeCell ref="B146:C146"/>
    <mergeCell ref="D146:F149"/>
    <mergeCell ref="G146:I146"/>
    <mergeCell ref="B147:C147"/>
    <mergeCell ref="G147:I147"/>
    <mergeCell ref="B148:C148"/>
    <mergeCell ref="G148:I148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zoomScale="65" zoomScaleNormal="60" zoomScaleSheetLayoutView="65" workbookViewId="0">
      <pane ySplit="4" topLeftCell="A8" activePane="bottomLeft" state="frozen"/>
      <selection activeCell="B11" sqref="B11:E11"/>
      <selection pane="bottomLeft" sqref="A1:A1048576"/>
    </sheetView>
  </sheetViews>
  <sheetFormatPr defaultColWidth="9.140625" defaultRowHeight="12.75" outlineLevelRow="1" x14ac:dyDescent="0.25"/>
  <cols>
    <col min="1" max="1" width="28.14062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96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255</v>
      </c>
      <c r="C8" s="269"/>
      <c r="D8" s="269"/>
      <c r="E8" s="270"/>
      <c r="F8" s="16">
        <f>H8*1.2</f>
        <v>56808</v>
      </c>
      <c r="G8" s="16">
        <f>H8*1.1</f>
        <v>52074.000000000007</v>
      </c>
      <c r="H8" s="16">
        <v>47340</v>
      </c>
      <c r="I8" s="16">
        <f>H8*0.75</f>
        <v>35505</v>
      </c>
      <c r="J8" s="16">
        <f>H8*0.5</f>
        <v>23670</v>
      </c>
    </row>
    <row r="9" spans="1:10" ht="36" customHeight="1" thickBot="1" x14ac:dyDescent="0.3">
      <c r="A9" s="7" t="s">
        <v>113</v>
      </c>
      <c r="B9" s="171" t="s">
        <v>256</v>
      </c>
      <c r="C9" s="172"/>
      <c r="D9" s="172"/>
      <c r="E9" s="120"/>
      <c r="F9" s="18">
        <f>H9*1.2</f>
        <v>79574.399999999994</v>
      </c>
      <c r="G9" s="18">
        <f>H9*1.1</f>
        <v>72943.200000000012</v>
      </c>
      <c r="H9" s="18">
        <v>66312</v>
      </c>
      <c r="I9" s="18">
        <f>H9*0.75</f>
        <v>49734</v>
      </c>
      <c r="J9" s="18">
        <f>H9*0.5</f>
        <v>33156</v>
      </c>
    </row>
    <row r="10" spans="1:10" ht="36" customHeight="1" thickBot="1" x14ac:dyDescent="0.3">
      <c r="A10" s="7"/>
      <c r="B10" s="97"/>
      <c r="C10" s="98"/>
      <c r="D10" s="98"/>
      <c r="E10" s="99"/>
      <c r="F10" s="100"/>
      <c r="G10" s="101"/>
      <c r="H10" s="101"/>
      <c r="I10" s="101"/>
      <c r="J10" s="102"/>
    </row>
    <row r="11" spans="1:10" ht="36" customHeight="1" x14ac:dyDescent="0.25">
      <c r="A11" s="7" t="s">
        <v>111</v>
      </c>
      <c r="B11" s="187" t="s">
        <v>257</v>
      </c>
      <c r="C11" s="269"/>
      <c r="D11" s="269"/>
      <c r="E11" s="270"/>
      <c r="F11" s="16">
        <f>H11*1.2</f>
        <v>66960</v>
      </c>
      <c r="G11" s="16">
        <f>H11*1.1</f>
        <v>61380.000000000007</v>
      </c>
      <c r="H11" s="16">
        <v>55800</v>
      </c>
      <c r="I11" s="16">
        <f>H11*0.75</f>
        <v>41850</v>
      </c>
      <c r="J11" s="16">
        <f>H11*0.5</f>
        <v>27900</v>
      </c>
    </row>
    <row r="12" spans="1:10" ht="36" customHeight="1" thickBot="1" x14ac:dyDescent="0.3">
      <c r="A12" s="7" t="s">
        <v>113</v>
      </c>
      <c r="B12" s="171" t="s">
        <v>258</v>
      </c>
      <c r="C12" s="172"/>
      <c r="D12" s="172"/>
      <c r="E12" s="120"/>
      <c r="F12" s="18">
        <f>H12*1.2</f>
        <v>93744</v>
      </c>
      <c r="G12" s="18">
        <f>H12*1.1</f>
        <v>85932</v>
      </c>
      <c r="H12" s="18">
        <v>78120</v>
      </c>
      <c r="I12" s="18">
        <f>H12*0.75</f>
        <v>58590</v>
      </c>
      <c r="J12" s="18">
        <f>H12*0.5</f>
        <v>39060</v>
      </c>
    </row>
    <row r="13" spans="1:10" ht="24" thickBot="1" x14ac:dyDescent="0.3">
      <c r="A13" s="7"/>
      <c r="B13" s="97"/>
      <c r="C13" s="160"/>
      <c r="D13" s="160"/>
      <c r="E13" s="161"/>
      <c r="F13" s="235"/>
      <c r="G13" s="236"/>
      <c r="H13" s="236"/>
      <c r="I13" s="236"/>
      <c r="J13" s="237"/>
    </row>
    <row r="14" spans="1:10" ht="36" customHeight="1" x14ac:dyDescent="0.25">
      <c r="A14" s="7" t="s">
        <v>111</v>
      </c>
      <c r="B14" s="187" t="s">
        <v>115</v>
      </c>
      <c r="C14" s="188"/>
      <c r="D14" s="188"/>
      <c r="E14" s="189"/>
      <c r="F14" s="219">
        <v>9144</v>
      </c>
      <c r="G14" s="220"/>
      <c r="H14" s="220"/>
      <c r="I14" s="220"/>
      <c r="J14" s="221"/>
    </row>
    <row r="15" spans="1:10" ht="36" customHeight="1" thickBot="1" x14ac:dyDescent="0.3">
      <c r="A15" s="7" t="s">
        <v>113</v>
      </c>
      <c r="B15" s="241" t="s">
        <v>116</v>
      </c>
      <c r="C15" s="242"/>
      <c r="D15" s="242"/>
      <c r="E15" s="243"/>
      <c r="F15" s="94">
        <v>12960</v>
      </c>
      <c r="G15" s="95"/>
      <c r="H15" s="95"/>
      <c r="I15" s="95"/>
      <c r="J15" s="96"/>
    </row>
    <row r="16" spans="1:10" ht="24" thickBot="1" x14ac:dyDescent="0.3">
      <c r="A16" s="7"/>
      <c r="B16" s="97"/>
      <c r="C16" s="160"/>
      <c r="D16" s="160"/>
      <c r="E16" s="161"/>
      <c r="F16" s="206"/>
      <c r="G16" s="207"/>
      <c r="H16" s="207"/>
      <c r="I16" s="207"/>
      <c r="J16" s="208"/>
    </row>
    <row r="17" spans="1:10" ht="36" customHeight="1" x14ac:dyDescent="0.25">
      <c r="A17" s="7" t="s">
        <v>111</v>
      </c>
      <c r="B17" s="140" t="s">
        <v>259</v>
      </c>
      <c r="C17" s="138"/>
      <c r="D17" s="138"/>
      <c r="E17" s="105"/>
      <c r="F17" s="280">
        <v>1584</v>
      </c>
      <c r="G17" s="281"/>
      <c r="H17" s="281"/>
      <c r="I17" s="281"/>
      <c r="J17" s="282"/>
    </row>
    <row r="18" spans="1:10" ht="36" customHeight="1" thickBot="1" x14ac:dyDescent="0.3">
      <c r="A18" s="7" t="s">
        <v>113</v>
      </c>
      <c r="B18" s="140" t="s">
        <v>260</v>
      </c>
      <c r="C18" s="138"/>
      <c r="D18" s="138"/>
      <c r="E18" s="105"/>
      <c r="F18" s="125">
        <v>2232</v>
      </c>
      <c r="G18" s="107"/>
      <c r="H18" s="107"/>
      <c r="I18" s="107"/>
      <c r="J18" s="108"/>
    </row>
    <row r="19" spans="1:10" ht="24" thickBot="1" x14ac:dyDescent="0.3">
      <c r="A19" s="7"/>
      <c r="B19" s="97"/>
      <c r="C19" s="98"/>
      <c r="D19" s="98"/>
      <c r="E19" s="99"/>
      <c r="F19" s="100"/>
      <c r="G19" s="101"/>
      <c r="H19" s="101"/>
      <c r="I19" s="101"/>
      <c r="J19" s="102"/>
    </row>
    <row r="20" spans="1:10" ht="37.5" customHeight="1" thickBot="1" x14ac:dyDescent="0.3">
      <c r="A20" s="7"/>
      <c r="B20" s="162" t="s">
        <v>119</v>
      </c>
      <c r="C20" s="163"/>
      <c r="D20" s="163"/>
      <c r="E20" s="164"/>
      <c r="F20" s="165" t="str">
        <f>"Цена от "&amp;MIN(F21:F50)&amp;" до "&amp;MAX(F21:F50)</f>
        <v>Цена от 6012 до 180360</v>
      </c>
      <c r="G20" s="166"/>
      <c r="H20" s="166"/>
      <c r="I20" s="166"/>
      <c r="J20" s="167"/>
    </row>
    <row r="21" spans="1:10" ht="36" customHeight="1" outlineLevel="1" x14ac:dyDescent="0.25">
      <c r="A21" s="7"/>
      <c r="B21" s="140" t="s">
        <v>120</v>
      </c>
      <c r="C21" s="138"/>
      <c r="D21" s="138"/>
      <c r="E21" s="105"/>
      <c r="F21" s="106">
        <v>6012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121</v>
      </c>
      <c r="C22" s="138"/>
      <c r="D22" s="138"/>
      <c r="E22" s="105"/>
      <c r="F22" s="106">
        <v>12024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122</v>
      </c>
      <c r="C23" s="138"/>
      <c r="D23" s="138"/>
      <c r="E23" s="105"/>
      <c r="F23" s="106">
        <v>18036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123</v>
      </c>
      <c r="C24" s="138"/>
      <c r="D24" s="138"/>
      <c r="E24" s="105"/>
      <c r="F24" s="106">
        <v>24048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124</v>
      </c>
      <c r="C25" s="138"/>
      <c r="D25" s="138"/>
      <c r="E25" s="105"/>
      <c r="F25" s="106">
        <v>30060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125</v>
      </c>
      <c r="C26" s="138"/>
      <c r="D26" s="138"/>
      <c r="E26" s="105"/>
      <c r="F26" s="106">
        <v>36072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126</v>
      </c>
      <c r="C27" s="138"/>
      <c r="D27" s="138"/>
      <c r="E27" s="105"/>
      <c r="F27" s="106">
        <v>42084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127</v>
      </c>
      <c r="C28" s="138"/>
      <c r="D28" s="138"/>
      <c r="E28" s="105"/>
      <c r="F28" s="106">
        <v>48096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128</v>
      </c>
      <c r="C29" s="138"/>
      <c r="D29" s="138"/>
      <c r="E29" s="105"/>
      <c r="F29" s="106">
        <v>54108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129</v>
      </c>
      <c r="C30" s="138"/>
      <c r="D30" s="138"/>
      <c r="E30" s="105"/>
      <c r="F30" s="106">
        <v>60120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130</v>
      </c>
      <c r="C31" s="138"/>
      <c r="D31" s="138"/>
      <c r="E31" s="105"/>
      <c r="F31" s="106">
        <v>66132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131</v>
      </c>
      <c r="C32" s="138"/>
      <c r="D32" s="138"/>
      <c r="E32" s="105"/>
      <c r="F32" s="106">
        <v>72144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132</v>
      </c>
      <c r="C33" s="138"/>
      <c r="D33" s="138"/>
      <c r="E33" s="105"/>
      <c r="F33" s="106">
        <v>78156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133</v>
      </c>
      <c r="C34" s="138"/>
      <c r="D34" s="138"/>
      <c r="E34" s="105"/>
      <c r="F34" s="106">
        <v>84168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134</v>
      </c>
      <c r="C35" s="138"/>
      <c r="D35" s="138"/>
      <c r="E35" s="105"/>
      <c r="F35" s="106">
        <v>90180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135</v>
      </c>
      <c r="C36" s="138"/>
      <c r="D36" s="138"/>
      <c r="E36" s="105"/>
      <c r="F36" s="106">
        <v>96192</v>
      </c>
      <c r="G36" s="107"/>
      <c r="H36" s="107"/>
      <c r="I36" s="107"/>
      <c r="J36" s="108"/>
    </row>
    <row r="37" spans="1:10" ht="36" customHeight="1" outlineLevel="1" x14ac:dyDescent="0.25">
      <c r="A37" s="7"/>
      <c r="B37" s="140" t="s">
        <v>136</v>
      </c>
      <c r="C37" s="138"/>
      <c r="D37" s="138"/>
      <c r="E37" s="105"/>
      <c r="F37" s="106">
        <v>102204</v>
      </c>
      <c r="G37" s="107"/>
      <c r="H37" s="107"/>
      <c r="I37" s="107"/>
      <c r="J37" s="108"/>
    </row>
    <row r="38" spans="1:10" ht="36" customHeight="1" outlineLevel="1" x14ac:dyDescent="0.25">
      <c r="A38" s="7"/>
      <c r="B38" s="140" t="s">
        <v>137</v>
      </c>
      <c r="C38" s="138"/>
      <c r="D38" s="138"/>
      <c r="E38" s="105"/>
      <c r="F38" s="106">
        <v>108216</v>
      </c>
      <c r="G38" s="107"/>
      <c r="H38" s="107"/>
      <c r="I38" s="107"/>
      <c r="J38" s="108"/>
    </row>
    <row r="39" spans="1:10" ht="36" customHeight="1" outlineLevel="1" x14ac:dyDescent="0.25">
      <c r="A39" s="7"/>
      <c r="B39" s="140" t="s">
        <v>138</v>
      </c>
      <c r="C39" s="138"/>
      <c r="D39" s="138"/>
      <c r="E39" s="105"/>
      <c r="F39" s="106">
        <v>114228</v>
      </c>
      <c r="G39" s="107"/>
      <c r="H39" s="107"/>
      <c r="I39" s="107"/>
      <c r="J39" s="108"/>
    </row>
    <row r="40" spans="1:10" ht="36" customHeight="1" outlineLevel="1" x14ac:dyDescent="0.25">
      <c r="A40" s="7"/>
      <c r="B40" s="140" t="s">
        <v>139</v>
      </c>
      <c r="C40" s="138"/>
      <c r="D40" s="138"/>
      <c r="E40" s="105"/>
      <c r="F40" s="106">
        <v>120240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264</v>
      </c>
      <c r="C41" s="138"/>
      <c r="D41" s="138"/>
      <c r="E41" s="105"/>
      <c r="F41" s="106">
        <v>126252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265</v>
      </c>
      <c r="C42" s="138"/>
      <c r="D42" s="138"/>
      <c r="E42" s="105"/>
      <c r="F42" s="106">
        <v>132264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266</v>
      </c>
      <c r="C43" s="138"/>
      <c r="D43" s="138"/>
      <c r="E43" s="105"/>
      <c r="F43" s="106">
        <v>138276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267</v>
      </c>
      <c r="C44" s="138"/>
      <c r="D44" s="138"/>
      <c r="E44" s="105"/>
      <c r="F44" s="106">
        <v>144288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268</v>
      </c>
      <c r="C45" s="138"/>
      <c r="D45" s="138"/>
      <c r="E45" s="105"/>
      <c r="F45" s="106">
        <v>150300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269</v>
      </c>
      <c r="C46" s="138"/>
      <c r="D46" s="138"/>
      <c r="E46" s="105"/>
      <c r="F46" s="106">
        <v>156312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270</v>
      </c>
      <c r="C47" s="138"/>
      <c r="D47" s="138"/>
      <c r="E47" s="105"/>
      <c r="F47" s="106">
        <v>162324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271</v>
      </c>
      <c r="C48" s="138"/>
      <c r="D48" s="138"/>
      <c r="E48" s="105"/>
      <c r="F48" s="106">
        <v>168336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272</v>
      </c>
      <c r="C49" s="138"/>
      <c r="D49" s="138"/>
      <c r="E49" s="105"/>
      <c r="F49" s="106">
        <v>174348</v>
      </c>
      <c r="G49" s="107"/>
      <c r="H49" s="107"/>
      <c r="I49" s="107"/>
      <c r="J49" s="108"/>
    </row>
    <row r="50" spans="1:10" ht="36" customHeight="1" outlineLevel="1" thickBot="1" x14ac:dyDescent="0.3">
      <c r="A50" s="7"/>
      <c r="B50" s="140" t="s">
        <v>273</v>
      </c>
      <c r="C50" s="138"/>
      <c r="D50" s="138"/>
      <c r="E50" s="105"/>
      <c r="F50" s="106">
        <v>180360</v>
      </c>
      <c r="G50" s="107"/>
      <c r="H50" s="107"/>
      <c r="I50" s="107"/>
      <c r="J50" s="108"/>
    </row>
    <row r="51" spans="1:10" ht="36" customHeight="1" thickBot="1" x14ac:dyDescent="0.3">
      <c r="A51" s="7"/>
      <c r="B51" s="149" t="s">
        <v>140</v>
      </c>
      <c r="C51" s="150"/>
      <c r="D51" s="150"/>
      <c r="E51" s="151"/>
      <c r="F51" s="152" t="str">
        <f>"Цена от "&amp;MIN(F52:F73)&amp;" до "&amp;MAX(F52:F73)</f>
        <v>Цена от 9576 до 129258</v>
      </c>
      <c r="G51" s="153"/>
      <c r="H51" s="153"/>
      <c r="I51" s="153"/>
      <c r="J51" s="154"/>
    </row>
    <row r="52" spans="1:10" ht="36" customHeight="1" outlineLevel="1" x14ac:dyDescent="0.25">
      <c r="A52" s="7"/>
      <c r="B52" s="129" t="s">
        <v>141</v>
      </c>
      <c r="C52" s="155"/>
      <c r="D52" s="155"/>
      <c r="E52" s="156"/>
      <c r="F52" s="157">
        <v>9576</v>
      </c>
      <c r="G52" s="158"/>
      <c r="H52" s="158"/>
      <c r="I52" s="158"/>
      <c r="J52" s="159"/>
    </row>
    <row r="53" spans="1:10" ht="36" customHeight="1" outlineLevel="1" x14ac:dyDescent="0.25">
      <c r="A53" s="7"/>
      <c r="B53" s="140" t="s">
        <v>142</v>
      </c>
      <c r="C53" s="138"/>
      <c r="D53" s="138"/>
      <c r="E53" s="105"/>
      <c r="F53" s="106">
        <v>14184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143</v>
      </c>
      <c r="C54" s="138"/>
      <c r="D54" s="138"/>
      <c r="E54" s="105"/>
      <c r="F54" s="106">
        <v>15030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144</v>
      </c>
      <c r="C55" s="138"/>
      <c r="D55" s="138"/>
      <c r="E55" s="105"/>
      <c r="F55" s="106">
        <v>21042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145</v>
      </c>
      <c r="C56" s="138"/>
      <c r="D56" s="138"/>
      <c r="E56" s="105"/>
      <c r="F56" s="106">
        <v>27054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146</v>
      </c>
      <c r="C57" s="138"/>
      <c r="D57" s="138"/>
      <c r="E57" s="105"/>
      <c r="F57" s="106">
        <v>33066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147</v>
      </c>
      <c r="C58" s="138"/>
      <c r="D58" s="138"/>
      <c r="E58" s="105"/>
      <c r="F58" s="106">
        <v>39078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148</v>
      </c>
      <c r="C59" s="138"/>
      <c r="D59" s="138"/>
      <c r="E59" s="105"/>
      <c r="F59" s="106">
        <v>45090</v>
      </c>
      <c r="G59" s="107"/>
      <c r="H59" s="107"/>
      <c r="I59" s="107"/>
      <c r="J59" s="108"/>
    </row>
    <row r="60" spans="1:10" ht="36" customHeight="1" outlineLevel="1" x14ac:dyDescent="0.25">
      <c r="A60" s="7"/>
      <c r="B60" s="140" t="s">
        <v>149</v>
      </c>
      <c r="C60" s="138"/>
      <c r="D60" s="138"/>
      <c r="E60" s="105"/>
      <c r="F60" s="106">
        <v>51102</v>
      </c>
      <c r="G60" s="107"/>
      <c r="H60" s="107"/>
      <c r="I60" s="107"/>
      <c r="J60" s="108"/>
    </row>
    <row r="61" spans="1:10" ht="36" customHeight="1" outlineLevel="1" x14ac:dyDescent="0.25">
      <c r="A61" s="7"/>
      <c r="B61" s="140" t="s">
        <v>150</v>
      </c>
      <c r="C61" s="138"/>
      <c r="D61" s="138"/>
      <c r="E61" s="105"/>
      <c r="F61" s="106">
        <v>57114</v>
      </c>
      <c r="G61" s="107"/>
      <c r="H61" s="107"/>
      <c r="I61" s="107"/>
      <c r="J61" s="108"/>
    </row>
    <row r="62" spans="1:10" ht="36" customHeight="1" outlineLevel="1" x14ac:dyDescent="0.25">
      <c r="A62" s="7"/>
      <c r="B62" s="140" t="s">
        <v>151</v>
      </c>
      <c r="C62" s="138"/>
      <c r="D62" s="138"/>
      <c r="E62" s="105"/>
      <c r="F62" s="106">
        <v>63126</v>
      </c>
      <c r="G62" s="107"/>
      <c r="H62" s="107"/>
      <c r="I62" s="107"/>
      <c r="J62" s="108"/>
    </row>
    <row r="63" spans="1:10" ht="36" customHeight="1" outlineLevel="1" x14ac:dyDescent="0.25">
      <c r="A63" s="7"/>
      <c r="B63" s="140" t="s">
        <v>152</v>
      </c>
      <c r="C63" s="138"/>
      <c r="D63" s="138"/>
      <c r="E63" s="105"/>
      <c r="F63" s="106">
        <v>69138</v>
      </c>
      <c r="G63" s="107"/>
      <c r="H63" s="107"/>
      <c r="I63" s="107"/>
      <c r="J63" s="108"/>
    </row>
    <row r="64" spans="1:10" ht="36" customHeight="1" outlineLevel="1" x14ac:dyDescent="0.25">
      <c r="A64" s="7"/>
      <c r="B64" s="140" t="s">
        <v>153</v>
      </c>
      <c r="C64" s="138"/>
      <c r="D64" s="138"/>
      <c r="E64" s="105"/>
      <c r="F64" s="106">
        <v>75150</v>
      </c>
      <c r="G64" s="107"/>
      <c r="H64" s="107"/>
      <c r="I64" s="107"/>
      <c r="J64" s="108"/>
    </row>
    <row r="65" spans="1:10" ht="36" customHeight="1" outlineLevel="1" x14ac:dyDescent="0.25">
      <c r="A65" s="7"/>
      <c r="B65" s="140" t="s">
        <v>154</v>
      </c>
      <c r="C65" s="138"/>
      <c r="D65" s="138"/>
      <c r="E65" s="105"/>
      <c r="F65" s="106">
        <v>81162</v>
      </c>
      <c r="G65" s="107"/>
      <c r="H65" s="107"/>
      <c r="I65" s="107"/>
      <c r="J65" s="108"/>
    </row>
    <row r="66" spans="1:10" ht="36" customHeight="1" outlineLevel="1" x14ac:dyDescent="0.25">
      <c r="A66" s="7"/>
      <c r="B66" s="140" t="s">
        <v>155</v>
      </c>
      <c r="C66" s="138"/>
      <c r="D66" s="138"/>
      <c r="E66" s="105"/>
      <c r="F66" s="106">
        <v>87174</v>
      </c>
      <c r="G66" s="107"/>
      <c r="H66" s="107"/>
      <c r="I66" s="107"/>
      <c r="J66" s="108"/>
    </row>
    <row r="67" spans="1:10" ht="36" customHeight="1" outlineLevel="1" x14ac:dyDescent="0.25">
      <c r="A67" s="7"/>
      <c r="B67" s="140" t="s">
        <v>156</v>
      </c>
      <c r="C67" s="138"/>
      <c r="D67" s="138"/>
      <c r="E67" s="105"/>
      <c r="F67" s="106">
        <v>93186</v>
      </c>
      <c r="G67" s="107"/>
      <c r="H67" s="107"/>
      <c r="I67" s="107"/>
      <c r="J67" s="108"/>
    </row>
    <row r="68" spans="1:10" ht="36" customHeight="1" outlineLevel="1" x14ac:dyDescent="0.25">
      <c r="A68" s="7"/>
      <c r="B68" s="140" t="s">
        <v>157</v>
      </c>
      <c r="C68" s="138"/>
      <c r="D68" s="138"/>
      <c r="E68" s="105"/>
      <c r="F68" s="106">
        <v>99198</v>
      </c>
      <c r="G68" s="107"/>
      <c r="H68" s="107"/>
      <c r="I68" s="107"/>
      <c r="J68" s="108"/>
    </row>
    <row r="69" spans="1:10" ht="36" customHeight="1" outlineLevel="1" x14ac:dyDescent="0.25">
      <c r="A69" s="7"/>
      <c r="B69" s="140" t="s">
        <v>158</v>
      </c>
      <c r="C69" s="138"/>
      <c r="D69" s="138"/>
      <c r="E69" s="105"/>
      <c r="F69" s="106">
        <v>105210</v>
      </c>
      <c r="G69" s="107"/>
      <c r="H69" s="107"/>
      <c r="I69" s="107"/>
      <c r="J69" s="108"/>
    </row>
    <row r="70" spans="1:10" ht="36" customHeight="1" outlineLevel="1" x14ac:dyDescent="0.25">
      <c r="A70" s="7"/>
      <c r="B70" s="140" t="s">
        <v>159</v>
      </c>
      <c r="C70" s="138"/>
      <c r="D70" s="138"/>
      <c r="E70" s="105"/>
      <c r="F70" s="106">
        <v>111222</v>
      </c>
      <c r="G70" s="107"/>
      <c r="H70" s="107"/>
      <c r="I70" s="107"/>
      <c r="J70" s="108"/>
    </row>
    <row r="71" spans="1:10" ht="36" customHeight="1" outlineLevel="1" x14ac:dyDescent="0.25">
      <c r="A71" s="7"/>
      <c r="B71" s="140" t="s">
        <v>160</v>
      </c>
      <c r="C71" s="138"/>
      <c r="D71" s="138"/>
      <c r="E71" s="105"/>
      <c r="F71" s="106">
        <v>117234</v>
      </c>
      <c r="G71" s="107"/>
      <c r="H71" s="107"/>
      <c r="I71" s="107"/>
      <c r="J71" s="108"/>
    </row>
    <row r="72" spans="1:10" ht="36" customHeight="1" outlineLevel="1" x14ac:dyDescent="0.25">
      <c r="A72" s="7"/>
      <c r="B72" s="140" t="s">
        <v>161</v>
      </c>
      <c r="C72" s="138"/>
      <c r="D72" s="138"/>
      <c r="E72" s="105"/>
      <c r="F72" s="106">
        <v>123246</v>
      </c>
      <c r="G72" s="107"/>
      <c r="H72" s="107"/>
      <c r="I72" s="107"/>
      <c r="J72" s="108"/>
    </row>
    <row r="73" spans="1:10" ht="36" customHeight="1" outlineLevel="1" thickBot="1" x14ac:dyDescent="0.3">
      <c r="A73" s="7"/>
      <c r="B73" s="140" t="s">
        <v>162</v>
      </c>
      <c r="C73" s="138"/>
      <c r="D73" s="138"/>
      <c r="E73" s="105"/>
      <c r="F73" s="106">
        <v>129258</v>
      </c>
      <c r="G73" s="107"/>
      <c r="H73" s="107"/>
      <c r="I73" s="107"/>
      <c r="J73" s="108"/>
    </row>
    <row r="74" spans="1:10" ht="36" customHeight="1" thickBot="1" x14ac:dyDescent="0.3">
      <c r="A74" s="7"/>
      <c r="B74" s="149" t="s">
        <v>163</v>
      </c>
      <c r="C74" s="150"/>
      <c r="D74" s="150"/>
      <c r="E74" s="151"/>
      <c r="F74" s="152" t="str">
        <f>"Цена от "&amp;MIN(F75:F85)&amp;" до "&amp;MAX(F75:F85)</f>
        <v>Цена от 2880 до 33912</v>
      </c>
      <c r="G74" s="153"/>
      <c r="H74" s="153"/>
      <c r="I74" s="153"/>
      <c r="J74" s="154"/>
    </row>
    <row r="75" spans="1:10" ht="36" customHeight="1" x14ac:dyDescent="0.25">
      <c r="A75" s="7"/>
      <c r="B75" s="103" t="s">
        <v>164</v>
      </c>
      <c r="C75" s="104"/>
      <c r="D75" s="104"/>
      <c r="E75" s="105"/>
      <c r="F75" s="106">
        <v>8460</v>
      </c>
      <c r="G75" s="107"/>
      <c r="H75" s="107"/>
      <c r="I75" s="107"/>
      <c r="J75" s="108"/>
    </row>
    <row r="76" spans="1:10" ht="36" customHeight="1" x14ac:dyDescent="0.25">
      <c r="A76" s="7"/>
      <c r="B76" s="118" t="s">
        <v>165</v>
      </c>
      <c r="C76" s="119"/>
      <c r="D76" s="119"/>
      <c r="E76" s="120"/>
      <c r="F76" s="106">
        <v>13680</v>
      </c>
      <c r="G76" s="107"/>
      <c r="H76" s="107"/>
      <c r="I76" s="107"/>
      <c r="J76" s="108"/>
    </row>
    <row r="77" spans="1:10" ht="36" customHeight="1" x14ac:dyDescent="0.25">
      <c r="A77" s="7"/>
      <c r="B77" s="103" t="s">
        <v>237</v>
      </c>
      <c r="C77" s="104"/>
      <c r="D77" s="104"/>
      <c r="E77" s="105"/>
      <c r="F77" s="106">
        <v>3960</v>
      </c>
      <c r="G77" s="107"/>
      <c r="H77" s="107"/>
      <c r="I77" s="107"/>
      <c r="J77" s="108"/>
    </row>
    <row r="78" spans="1:10" ht="36" customHeight="1" x14ac:dyDescent="0.25">
      <c r="A78" s="7"/>
      <c r="B78" s="118" t="s">
        <v>167</v>
      </c>
      <c r="C78" s="119"/>
      <c r="D78" s="119"/>
      <c r="E78" s="120"/>
      <c r="F78" s="121">
        <v>26424</v>
      </c>
      <c r="G78" s="122"/>
      <c r="H78" s="122"/>
      <c r="I78" s="122"/>
      <c r="J78" s="123"/>
    </row>
    <row r="79" spans="1:10" ht="36" customHeight="1" x14ac:dyDescent="0.25">
      <c r="A79" s="7"/>
      <c r="B79" s="103" t="s">
        <v>168</v>
      </c>
      <c r="C79" s="104"/>
      <c r="D79" s="104"/>
      <c r="E79" s="105"/>
      <c r="F79" s="106">
        <v>6264</v>
      </c>
      <c r="G79" s="107"/>
      <c r="H79" s="107"/>
      <c r="I79" s="107"/>
      <c r="J79" s="108"/>
    </row>
    <row r="80" spans="1:10" ht="36" customHeight="1" x14ac:dyDescent="0.25">
      <c r="A80" s="7"/>
      <c r="B80" s="103" t="s">
        <v>169</v>
      </c>
      <c r="C80" s="104"/>
      <c r="D80" s="104"/>
      <c r="E80" s="105"/>
      <c r="F80" s="106">
        <v>7956</v>
      </c>
      <c r="G80" s="107"/>
      <c r="H80" s="107"/>
      <c r="I80" s="107"/>
      <c r="J80" s="108"/>
    </row>
    <row r="81" spans="1:10" ht="36" customHeight="1" x14ac:dyDescent="0.25">
      <c r="A81" s="7"/>
      <c r="B81" s="103" t="s">
        <v>170</v>
      </c>
      <c r="C81" s="104"/>
      <c r="D81" s="104"/>
      <c r="E81" s="105"/>
      <c r="F81" s="106">
        <v>2880</v>
      </c>
      <c r="G81" s="107"/>
      <c r="H81" s="107"/>
      <c r="I81" s="107"/>
      <c r="J81" s="108"/>
    </row>
    <row r="82" spans="1:10" ht="36" customHeight="1" x14ac:dyDescent="0.25">
      <c r="A82" s="7"/>
      <c r="B82" s="103" t="s">
        <v>171</v>
      </c>
      <c r="C82" s="104"/>
      <c r="D82" s="104"/>
      <c r="E82" s="105"/>
      <c r="F82" s="106">
        <v>2880</v>
      </c>
      <c r="G82" s="107"/>
      <c r="H82" s="107"/>
      <c r="I82" s="107"/>
      <c r="J82" s="108"/>
    </row>
    <row r="83" spans="1:10" ht="36" customHeight="1" x14ac:dyDescent="0.25">
      <c r="A83" s="7"/>
      <c r="B83" s="103" t="s">
        <v>172</v>
      </c>
      <c r="C83" s="104"/>
      <c r="D83" s="104"/>
      <c r="E83" s="105"/>
      <c r="F83" s="106">
        <v>5760</v>
      </c>
      <c r="G83" s="107"/>
      <c r="H83" s="107"/>
      <c r="I83" s="107"/>
      <c r="J83" s="108"/>
    </row>
    <row r="84" spans="1:10" ht="36" customHeight="1" x14ac:dyDescent="0.25">
      <c r="A84" s="7"/>
      <c r="B84" s="103" t="s">
        <v>173</v>
      </c>
      <c r="C84" s="104"/>
      <c r="D84" s="104"/>
      <c r="E84" s="105"/>
      <c r="F84" s="106">
        <v>8640</v>
      </c>
      <c r="G84" s="107"/>
      <c r="H84" s="107"/>
      <c r="I84" s="107"/>
      <c r="J84" s="108"/>
    </row>
    <row r="85" spans="1:10" ht="36" customHeight="1" thickBot="1" x14ac:dyDescent="0.3">
      <c r="A85" s="7"/>
      <c r="B85" s="103" t="s">
        <v>174</v>
      </c>
      <c r="C85" s="104"/>
      <c r="D85" s="104"/>
      <c r="E85" s="105"/>
      <c r="F85" s="106">
        <v>33912</v>
      </c>
      <c r="G85" s="107"/>
      <c r="H85" s="107"/>
      <c r="I85" s="107"/>
      <c r="J85" s="108"/>
    </row>
    <row r="86" spans="1:10" ht="54" customHeight="1" thickBot="1" x14ac:dyDescent="0.3">
      <c r="A86" s="7"/>
      <c r="B86" s="256" t="s">
        <v>238</v>
      </c>
      <c r="C86" s="257"/>
      <c r="D86" s="257"/>
      <c r="E86" s="258"/>
      <c r="F86" s="277" t="str">
        <f>"Цена от "&amp;MIN(F88,F92:J93,H126,F94:J105)&amp;" до "&amp;MAX(F88,F92:J93,H126,F94:J105)</f>
        <v>Цена от 3780 до 101700</v>
      </c>
      <c r="G86" s="278"/>
      <c r="H86" s="278"/>
      <c r="I86" s="278"/>
      <c r="J86" s="279"/>
    </row>
    <row r="87" spans="1:10" ht="24" thickBot="1" x14ac:dyDescent="0.3">
      <c r="A87" s="7"/>
      <c r="B87" s="97"/>
      <c r="C87" s="98"/>
      <c r="D87" s="98"/>
      <c r="E87" s="99"/>
      <c r="F87" s="100"/>
      <c r="G87" s="101"/>
      <c r="H87" s="101"/>
      <c r="I87" s="101"/>
      <c r="J87" s="102"/>
    </row>
    <row r="88" spans="1:10" ht="36" customHeight="1" x14ac:dyDescent="0.25">
      <c r="A88" s="7"/>
      <c r="B88" s="103" t="s">
        <v>176</v>
      </c>
      <c r="C88" s="104"/>
      <c r="D88" s="104"/>
      <c r="E88" s="105"/>
      <c r="F88" s="106">
        <v>25200</v>
      </c>
      <c r="G88" s="107"/>
      <c r="H88" s="107"/>
      <c r="I88" s="107"/>
      <c r="J88" s="108"/>
    </row>
    <row r="89" spans="1:10" ht="36" customHeight="1" x14ac:dyDescent="0.25">
      <c r="A89" s="7"/>
      <c r="B89" s="132" t="s">
        <v>177</v>
      </c>
      <c r="C89" s="133"/>
      <c r="D89" s="133"/>
      <c r="E89" s="134"/>
      <c r="F89" s="135">
        <v>2520</v>
      </c>
      <c r="G89" s="136"/>
      <c r="H89" s="136"/>
      <c r="I89" s="136"/>
      <c r="J89" s="137"/>
    </row>
    <row r="90" spans="1:10" ht="36" customHeight="1" thickBot="1" x14ac:dyDescent="0.3">
      <c r="A90" s="7"/>
      <c r="B90" s="132" t="s">
        <v>178</v>
      </c>
      <c r="C90" s="133"/>
      <c r="D90" s="133"/>
      <c r="E90" s="134"/>
      <c r="F90" s="135">
        <v>11196</v>
      </c>
      <c r="G90" s="136"/>
      <c r="H90" s="136"/>
      <c r="I90" s="136"/>
      <c r="J90" s="137"/>
    </row>
    <row r="91" spans="1:10" ht="24" thickBot="1" x14ac:dyDescent="0.3">
      <c r="A91" s="7"/>
      <c r="B91" s="232"/>
      <c r="C91" s="233"/>
      <c r="D91" s="233"/>
      <c r="E91" s="234"/>
      <c r="F91" s="100"/>
      <c r="G91" s="101"/>
      <c r="H91" s="101"/>
      <c r="I91" s="101"/>
      <c r="J91" s="102"/>
    </row>
    <row r="92" spans="1:10" ht="36" customHeight="1" x14ac:dyDescent="0.25">
      <c r="A92" s="7" t="s">
        <v>111</v>
      </c>
      <c r="B92" s="473" t="s">
        <v>179</v>
      </c>
      <c r="C92" s="474"/>
      <c r="D92" s="474"/>
      <c r="E92" s="475"/>
      <c r="F92" s="250">
        <v>21600</v>
      </c>
      <c r="G92" s="281"/>
      <c r="H92" s="281"/>
      <c r="I92" s="281"/>
      <c r="J92" s="282"/>
    </row>
    <row r="93" spans="1:10" ht="36" customHeight="1" x14ac:dyDescent="0.25">
      <c r="A93" s="7" t="s">
        <v>111</v>
      </c>
      <c r="B93" s="293" t="s">
        <v>180</v>
      </c>
      <c r="C93" s="294"/>
      <c r="D93" s="294"/>
      <c r="E93" s="295"/>
      <c r="F93" s="309">
        <v>15084</v>
      </c>
      <c r="G93" s="309"/>
      <c r="H93" s="309"/>
      <c r="I93" s="309"/>
      <c r="J93" s="310"/>
    </row>
    <row r="94" spans="1:10" ht="36" customHeight="1" x14ac:dyDescent="0.25">
      <c r="A94" s="7" t="s">
        <v>111</v>
      </c>
      <c r="B94" s="293" t="s">
        <v>181</v>
      </c>
      <c r="C94" s="294"/>
      <c r="D94" s="294"/>
      <c r="E94" s="295"/>
      <c r="F94" s="309">
        <v>57168</v>
      </c>
      <c r="G94" s="309"/>
      <c r="H94" s="309"/>
      <c r="I94" s="309"/>
      <c r="J94" s="310"/>
    </row>
    <row r="95" spans="1:10" ht="36" customHeight="1" x14ac:dyDescent="0.25">
      <c r="A95" s="7" t="s">
        <v>111</v>
      </c>
      <c r="B95" s="293" t="s">
        <v>182</v>
      </c>
      <c r="C95" s="294"/>
      <c r="D95" s="294"/>
      <c r="E95" s="295"/>
      <c r="F95" s="309">
        <v>42300</v>
      </c>
      <c r="G95" s="309"/>
      <c r="H95" s="309"/>
      <c r="I95" s="309"/>
      <c r="J95" s="310"/>
    </row>
    <row r="96" spans="1:10" ht="36" customHeight="1" x14ac:dyDescent="0.25">
      <c r="A96" s="7" t="s">
        <v>111</v>
      </c>
      <c r="B96" s="293" t="s">
        <v>183</v>
      </c>
      <c r="C96" s="294"/>
      <c r="D96" s="294"/>
      <c r="E96" s="295"/>
      <c r="F96" s="309">
        <v>50760</v>
      </c>
      <c r="G96" s="309"/>
      <c r="H96" s="309"/>
      <c r="I96" s="309"/>
      <c r="J96" s="310"/>
    </row>
    <row r="97" spans="1:10" ht="36" customHeight="1" x14ac:dyDescent="0.25">
      <c r="A97" s="7" t="s">
        <v>111</v>
      </c>
      <c r="B97" s="293" t="s">
        <v>184</v>
      </c>
      <c r="C97" s="294"/>
      <c r="D97" s="294"/>
      <c r="E97" s="295"/>
      <c r="F97" s="309">
        <v>20700</v>
      </c>
      <c r="G97" s="309"/>
      <c r="H97" s="309"/>
      <c r="I97" s="309"/>
      <c r="J97" s="310"/>
    </row>
    <row r="98" spans="1:10" ht="36" customHeight="1" x14ac:dyDescent="0.25">
      <c r="A98" s="7" t="s">
        <v>111</v>
      </c>
      <c r="B98" s="293" t="s">
        <v>185</v>
      </c>
      <c r="C98" s="294"/>
      <c r="D98" s="294"/>
      <c r="E98" s="295"/>
      <c r="F98" s="309">
        <v>18504</v>
      </c>
      <c r="G98" s="309"/>
      <c r="H98" s="309"/>
      <c r="I98" s="309"/>
      <c r="J98" s="310"/>
    </row>
    <row r="99" spans="1:10" ht="36" customHeight="1" x14ac:dyDescent="0.25">
      <c r="A99" s="7" t="s">
        <v>111</v>
      </c>
      <c r="B99" s="293" t="s">
        <v>186</v>
      </c>
      <c r="C99" s="294"/>
      <c r="D99" s="294"/>
      <c r="E99" s="295"/>
      <c r="F99" s="309">
        <v>58824</v>
      </c>
      <c r="G99" s="309"/>
      <c r="H99" s="309"/>
      <c r="I99" s="309"/>
      <c r="J99" s="310"/>
    </row>
    <row r="100" spans="1:10" ht="36" customHeight="1" x14ac:dyDescent="0.25">
      <c r="A100" s="7"/>
      <c r="B100" s="293" t="s">
        <v>187</v>
      </c>
      <c r="C100" s="294"/>
      <c r="D100" s="294"/>
      <c r="E100" s="295"/>
      <c r="F100" s="309">
        <v>101700</v>
      </c>
      <c r="G100" s="309"/>
      <c r="H100" s="309"/>
      <c r="I100" s="309"/>
      <c r="J100" s="310"/>
    </row>
    <row r="101" spans="1:10" ht="36" customHeight="1" x14ac:dyDescent="0.25">
      <c r="A101" s="7" t="s">
        <v>111</v>
      </c>
      <c r="B101" s="293" t="s">
        <v>188</v>
      </c>
      <c r="C101" s="294"/>
      <c r="D101" s="294"/>
      <c r="E101" s="295"/>
      <c r="F101" s="309">
        <v>3780</v>
      </c>
      <c r="G101" s="309"/>
      <c r="H101" s="309"/>
      <c r="I101" s="309"/>
      <c r="J101" s="310"/>
    </row>
    <row r="102" spans="1:10" ht="36" customHeight="1" x14ac:dyDescent="0.25">
      <c r="A102" s="7"/>
      <c r="B102" s="293" t="s">
        <v>189</v>
      </c>
      <c r="C102" s="294"/>
      <c r="D102" s="294"/>
      <c r="E102" s="295"/>
      <c r="F102" s="309">
        <v>18000</v>
      </c>
      <c r="G102" s="309"/>
      <c r="H102" s="309"/>
      <c r="I102" s="309"/>
      <c r="J102" s="310"/>
    </row>
    <row r="103" spans="1:10" ht="36" customHeight="1" x14ac:dyDescent="0.25">
      <c r="B103" s="293" t="s">
        <v>190</v>
      </c>
      <c r="C103" s="294"/>
      <c r="D103" s="294"/>
      <c r="E103" s="295"/>
      <c r="F103" s="309">
        <v>14400</v>
      </c>
      <c r="G103" s="309"/>
      <c r="H103" s="309"/>
      <c r="I103" s="309"/>
      <c r="J103" s="310"/>
    </row>
    <row r="104" spans="1:10" ht="36" customHeight="1" x14ac:dyDescent="0.25">
      <c r="A104" s="7" t="s">
        <v>111</v>
      </c>
      <c r="B104" s="293" t="s">
        <v>191</v>
      </c>
      <c r="C104" s="294"/>
      <c r="D104" s="294"/>
      <c r="E104" s="295"/>
      <c r="F104" s="309">
        <v>82800</v>
      </c>
      <c r="G104" s="309"/>
      <c r="H104" s="309"/>
      <c r="I104" s="309"/>
      <c r="J104" s="310"/>
    </row>
    <row r="105" spans="1:10" ht="36" customHeight="1" x14ac:dyDescent="0.25">
      <c r="A105" s="7" t="s">
        <v>111</v>
      </c>
      <c r="B105" s="293" t="s">
        <v>192</v>
      </c>
      <c r="C105" s="294"/>
      <c r="D105" s="294"/>
      <c r="E105" s="295"/>
      <c r="F105" s="309">
        <v>6660</v>
      </c>
      <c r="G105" s="309"/>
      <c r="H105" s="309"/>
      <c r="I105" s="309"/>
      <c r="J105" s="310"/>
    </row>
    <row r="106" spans="1:10" ht="37.5" customHeight="1" x14ac:dyDescent="0.25">
      <c r="A106" s="7"/>
      <c r="B106" s="103" t="s">
        <v>193</v>
      </c>
      <c r="C106" s="104"/>
      <c r="D106" s="104"/>
      <c r="E106" s="105"/>
      <c r="F106" s="309">
        <v>8460</v>
      </c>
      <c r="G106" s="309"/>
      <c r="H106" s="309"/>
      <c r="I106" s="309"/>
      <c r="J106" s="310"/>
    </row>
    <row r="107" spans="1:10" ht="36" customHeight="1" x14ac:dyDescent="0.25">
      <c r="A107" s="7"/>
      <c r="B107" s="103" t="s">
        <v>194</v>
      </c>
      <c r="C107" s="104"/>
      <c r="D107" s="104"/>
      <c r="E107" s="105"/>
      <c r="F107" s="309">
        <v>60030</v>
      </c>
      <c r="G107" s="309"/>
      <c r="H107" s="309"/>
      <c r="I107" s="309"/>
      <c r="J107" s="310"/>
    </row>
    <row r="108" spans="1:10" ht="36" customHeight="1" x14ac:dyDescent="0.25">
      <c r="A108" s="7"/>
      <c r="B108" s="103" t="s">
        <v>195</v>
      </c>
      <c r="C108" s="104"/>
      <c r="D108" s="104"/>
      <c r="E108" s="138"/>
      <c r="F108" s="309">
        <v>30060</v>
      </c>
      <c r="G108" s="309"/>
      <c r="H108" s="309"/>
      <c r="I108" s="309"/>
      <c r="J108" s="310"/>
    </row>
    <row r="109" spans="1:10" ht="36" customHeight="1" x14ac:dyDescent="0.25">
      <c r="A109" s="7" t="s">
        <v>113</v>
      </c>
      <c r="B109" s="293" t="s">
        <v>196</v>
      </c>
      <c r="C109" s="294"/>
      <c r="D109" s="294"/>
      <c r="E109" s="295"/>
      <c r="F109" s="309">
        <v>30240</v>
      </c>
      <c r="G109" s="309"/>
      <c r="H109" s="309"/>
      <c r="I109" s="309"/>
      <c r="J109" s="310"/>
    </row>
    <row r="110" spans="1:10" ht="36" customHeight="1" x14ac:dyDescent="0.25">
      <c r="A110" s="7" t="s">
        <v>113</v>
      </c>
      <c r="B110" s="293" t="s">
        <v>197</v>
      </c>
      <c r="C110" s="294"/>
      <c r="D110" s="294"/>
      <c r="E110" s="295"/>
      <c r="F110" s="309">
        <v>21600</v>
      </c>
      <c r="G110" s="309"/>
      <c r="H110" s="309"/>
      <c r="I110" s="309"/>
      <c r="J110" s="310"/>
    </row>
    <row r="111" spans="1:10" ht="36" customHeight="1" x14ac:dyDescent="0.25">
      <c r="A111" s="7" t="s">
        <v>113</v>
      </c>
      <c r="B111" s="293" t="s">
        <v>198</v>
      </c>
      <c r="C111" s="294"/>
      <c r="D111" s="294"/>
      <c r="E111" s="295"/>
      <c r="F111" s="469">
        <v>80640</v>
      </c>
      <c r="G111" s="139"/>
      <c r="H111" s="139"/>
      <c r="I111" s="139"/>
      <c r="J111" s="202"/>
    </row>
    <row r="112" spans="1:10" ht="36" customHeight="1" x14ac:dyDescent="0.25">
      <c r="A112" s="7" t="s">
        <v>113</v>
      </c>
      <c r="B112" s="293" t="s">
        <v>199</v>
      </c>
      <c r="C112" s="294"/>
      <c r="D112" s="294"/>
      <c r="E112" s="295"/>
      <c r="F112" s="469">
        <v>59760</v>
      </c>
      <c r="G112" s="139"/>
      <c r="H112" s="139"/>
      <c r="I112" s="139"/>
      <c r="J112" s="202"/>
    </row>
    <row r="113" spans="1:10" ht="36" customHeight="1" x14ac:dyDescent="0.25">
      <c r="A113" s="7" t="s">
        <v>113</v>
      </c>
      <c r="B113" s="293" t="s">
        <v>200</v>
      </c>
      <c r="C113" s="294"/>
      <c r="D113" s="294"/>
      <c r="E113" s="295"/>
      <c r="F113" s="469">
        <v>71712</v>
      </c>
      <c r="G113" s="139"/>
      <c r="H113" s="139"/>
      <c r="I113" s="139"/>
      <c r="J113" s="202"/>
    </row>
    <row r="114" spans="1:10" ht="36" customHeight="1" x14ac:dyDescent="0.25">
      <c r="A114" s="7" t="s">
        <v>113</v>
      </c>
      <c r="B114" s="293" t="s">
        <v>201</v>
      </c>
      <c r="C114" s="294"/>
      <c r="D114" s="294"/>
      <c r="E114" s="295"/>
      <c r="F114" s="469">
        <v>29520</v>
      </c>
      <c r="G114" s="139"/>
      <c r="H114" s="139"/>
      <c r="I114" s="139"/>
      <c r="J114" s="202"/>
    </row>
    <row r="115" spans="1:10" ht="36" customHeight="1" x14ac:dyDescent="0.25">
      <c r="A115" s="7" t="s">
        <v>113</v>
      </c>
      <c r="B115" s="293" t="s">
        <v>202</v>
      </c>
      <c r="C115" s="294"/>
      <c r="D115" s="294"/>
      <c r="E115" s="295"/>
      <c r="F115" s="469">
        <v>25920</v>
      </c>
      <c r="G115" s="139"/>
      <c r="H115" s="139"/>
      <c r="I115" s="139"/>
      <c r="J115" s="202"/>
    </row>
    <row r="116" spans="1:10" ht="36" customHeight="1" x14ac:dyDescent="0.25">
      <c r="A116" s="7" t="s">
        <v>113</v>
      </c>
      <c r="B116" s="293" t="s">
        <v>203</v>
      </c>
      <c r="C116" s="294"/>
      <c r="D116" s="294"/>
      <c r="E116" s="295"/>
      <c r="F116" s="469">
        <v>82800</v>
      </c>
      <c r="G116" s="139"/>
      <c r="H116" s="139"/>
      <c r="I116" s="139"/>
      <c r="J116" s="202"/>
    </row>
    <row r="117" spans="1:10" ht="36" customHeight="1" x14ac:dyDescent="0.25">
      <c r="A117" s="7" t="s">
        <v>113</v>
      </c>
      <c r="B117" s="293" t="s">
        <v>204</v>
      </c>
      <c r="C117" s="294"/>
      <c r="D117" s="294"/>
      <c r="E117" s="295"/>
      <c r="F117" s="469">
        <v>5760</v>
      </c>
      <c r="G117" s="139"/>
      <c r="H117" s="139"/>
      <c r="I117" s="139"/>
      <c r="J117" s="202"/>
    </row>
    <row r="118" spans="1:10" ht="36" customHeight="1" x14ac:dyDescent="0.25">
      <c r="A118" s="7" t="s">
        <v>113</v>
      </c>
      <c r="B118" s="293" t="s">
        <v>205</v>
      </c>
      <c r="C118" s="294"/>
      <c r="D118" s="294"/>
      <c r="E118" s="295"/>
      <c r="F118" s="469">
        <v>115920</v>
      </c>
      <c r="G118" s="139"/>
      <c r="H118" s="139"/>
      <c r="I118" s="139"/>
      <c r="J118" s="202"/>
    </row>
    <row r="119" spans="1:10" ht="36" customHeight="1" thickBot="1" x14ac:dyDescent="0.3">
      <c r="A119" s="7" t="s">
        <v>113</v>
      </c>
      <c r="B119" s="470" t="s">
        <v>206</v>
      </c>
      <c r="C119" s="471"/>
      <c r="D119" s="471"/>
      <c r="E119" s="472"/>
      <c r="F119" s="212">
        <v>9360</v>
      </c>
      <c r="G119" s="95"/>
      <c r="H119" s="95"/>
      <c r="I119" s="95"/>
      <c r="J119" s="96"/>
    </row>
    <row r="120" spans="1:10" ht="36" customHeight="1" thickBot="1" x14ac:dyDescent="0.3">
      <c r="A120" s="7"/>
      <c r="B120" s="38" t="s">
        <v>207</v>
      </c>
      <c r="C120" s="39"/>
      <c r="D120" s="39"/>
      <c r="E120" s="40"/>
      <c r="F120" s="277"/>
      <c r="G120" s="278"/>
      <c r="H120" s="278"/>
      <c r="I120" s="278"/>
      <c r="J120" s="279"/>
    </row>
    <row r="121" spans="1:10" ht="22.5" customHeight="1" thickBot="1" x14ac:dyDescent="0.3">
      <c r="A121" s="7" t="s">
        <v>111</v>
      </c>
      <c r="B121" s="190" t="s">
        <v>208</v>
      </c>
      <c r="C121" s="191"/>
      <c r="D121" s="191"/>
      <c r="E121" s="191"/>
      <c r="F121" s="191"/>
      <c r="G121" s="191"/>
      <c r="H121" s="191"/>
      <c r="I121" s="191"/>
      <c r="J121" s="192"/>
    </row>
    <row r="122" spans="1:10" ht="36" customHeight="1" x14ac:dyDescent="0.25">
      <c r="A122" s="7"/>
      <c r="B122" s="171" t="s">
        <v>209</v>
      </c>
      <c r="C122" s="193"/>
      <c r="D122" s="193"/>
      <c r="E122" s="194"/>
      <c r="F122" s="121">
        <v>60</v>
      </c>
      <c r="G122" s="122"/>
      <c r="H122" s="122"/>
      <c r="I122" s="122"/>
      <c r="J122" s="123"/>
    </row>
    <row r="123" spans="1:10" ht="36" customHeight="1" x14ac:dyDescent="0.25">
      <c r="A123" s="7"/>
      <c r="B123" s="103" t="s">
        <v>210</v>
      </c>
      <c r="C123" s="104"/>
      <c r="D123" s="104"/>
      <c r="E123" s="105"/>
      <c r="F123" s="106">
        <v>60</v>
      </c>
      <c r="G123" s="107"/>
      <c r="H123" s="107"/>
      <c r="I123" s="107"/>
      <c r="J123" s="108"/>
    </row>
    <row r="124" spans="1:10" ht="36" customHeight="1" thickBot="1" x14ac:dyDescent="0.3">
      <c r="A124" s="7"/>
      <c r="B124" s="103" t="s">
        <v>211</v>
      </c>
      <c r="C124" s="104"/>
      <c r="D124" s="104"/>
      <c r="E124" s="105"/>
      <c r="F124" s="106">
        <v>120</v>
      </c>
      <c r="G124" s="107"/>
      <c r="H124" s="107"/>
      <c r="I124" s="107"/>
      <c r="J124" s="108"/>
    </row>
    <row r="125" spans="1:10" ht="36" customHeight="1" thickBot="1" x14ac:dyDescent="0.3">
      <c r="A125" s="7"/>
      <c r="B125" s="112" t="s">
        <v>212</v>
      </c>
      <c r="C125" s="113"/>
      <c r="D125" s="113"/>
      <c r="E125" s="114"/>
      <c r="F125" s="277"/>
      <c r="G125" s="278"/>
      <c r="H125" s="278"/>
      <c r="I125" s="278"/>
      <c r="J125" s="279"/>
    </row>
    <row r="126" spans="1:10" ht="36" customHeight="1" x14ac:dyDescent="0.25">
      <c r="A126" s="7" t="s">
        <v>111</v>
      </c>
      <c r="B126" s="293" t="s">
        <v>213</v>
      </c>
      <c r="C126" s="294"/>
      <c r="D126" s="294"/>
      <c r="E126" s="295"/>
      <c r="F126" s="41">
        <f>H126*1.2</f>
        <v>36028.799999999996</v>
      </c>
      <c r="G126" s="42">
        <f>H126*1.1</f>
        <v>33026.400000000001</v>
      </c>
      <c r="H126" s="42">
        <v>30024</v>
      </c>
      <c r="I126" s="42">
        <f>H126*0.75</f>
        <v>22518</v>
      </c>
      <c r="J126" s="43">
        <f>H126*0.5</f>
        <v>15012</v>
      </c>
    </row>
    <row r="127" spans="1:10" ht="36" customHeight="1" x14ac:dyDescent="0.25">
      <c r="A127" s="7" t="s">
        <v>111</v>
      </c>
      <c r="B127" s="293" t="s">
        <v>214</v>
      </c>
      <c r="C127" s="294"/>
      <c r="D127" s="294"/>
      <c r="E127" s="295"/>
      <c r="F127" s="106">
        <v>8640</v>
      </c>
      <c r="G127" s="107"/>
      <c r="H127" s="107"/>
      <c r="I127" s="107"/>
      <c r="J127" s="108"/>
    </row>
    <row r="128" spans="1:10" ht="36" customHeight="1" x14ac:dyDescent="0.25">
      <c r="A128" s="7" t="s">
        <v>111</v>
      </c>
      <c r="B128" s="293" t="s">
        <v>215</v>
      </c>
      <c r="C128" s="294"/>
      <c r="D128" s="294"/>
      <c r="E128" s="295"/>
      <c r="F128" s="106">
        <v>7524</v>
      </c>
      <c r="G128" s="107"/>
      <c r="H128" s="107"/>
      <c r="I128" s="107"/>
      <c r="J128" s="108"/>
    </row>
    <row r="129" spans="1:10" ht="36" customHeight="1" x14ac:dyDescent="0.25">
      <c r="A129" s="7" t="s">
        <v>113</v>
      </c>
      <c r="B129" s="293" t="s">
        <v>216</v>
      </c>
      <c r="C129" s="294"/>
      <c r="D129" s="294"/>
      <c r="E129" s="295"/>
      <c r="F129" s="41">
        <f>H129*1.2</f>
        <v>50976</v>
      </c>
      <c r="G129" s="42">
        <f>H129*1.1</f>
        <v>46728.000000000007</v>
      </c>
      <c r="H129" s="42">
        <v>42480</v>
      </c>
      <c r="I129" s="42">
        <f>H129*0.75</f>
        <v>31860</v>
      </c>
      <c r="J129" s="43">
        <f>H129*0.5</f>
        <v>21240</v>
      </c>
    </row>
    <row r="130" spans="1:10" ht="36" customHeight="1" x14ac:dyDescent="0.25">
      <c r="A130" s="7" t="s">
        <v>113</v>
      </c>
      <c r="B130" s="293" t="s">
        <v>217</v>
      </c>
      <c r="C130" s="294"/>
      <c r="D130" s="294"/>
      <c r="E130" s="295"/>
      <c r="F130" s="469">
        <v>12240</v>
      </c>
      <c r="G130" s="139"/>
      <c r="H130" s="139"/>
      <c r="I130" s="139"/>
      <c r="J130" s="202"/>
    </row>
    <row r="131" spans="1:10" ht="36" customHeight="1" x14ac:dyDescent="0.25">
      <c r="A131" s="7" t="s">
        <v>113</v>
      </c>
      <c r="B131" s="293" t="s">
        <v>218</v>
      </c>
      <c r="C131" s="294"/>
      <c r="D131" s="294"/>
      <c r="E131" s="295"/>
      <c r="F131" s="469">
        <v>10800</v>
      </c>
      <c r="G131" s="139"/>
      <c r="H131" s="139"/>
      <c r="I131" s="139"/>
      <c r="J131" s="202"/>
    </row>
    <row r="132" spans="1:10" ht="36" customHeight="1" x14ac:dyDescent="0.25">
      <c r="A132" s="7"/>
      <c r="B132" s="103" t="s">
        <v>219</v>
      </c>
      <c r="C132" s="104"/>
      <c r="D132" s="104"/>
      <c r="E132" s="138"/>
      <c r="F132" s="26">
        <f>H132*1.2</f>
        <v>18036</v>
      </c>
      <c r="G132" s="26">
        <f>H132*1.1</f>
        <v>16533</v>
      </c>
      <c r="H132" s="26">
        <v>15030</v>
      </c>
      <c r="I132" s="26">
        <f>H132*0.75</f>
        <v>11272.5</v>
      </c>
      <c r="J132" s="26">
        <f>H132*0.5</f>
        <v>7515</v>
      </c>
    </row>
    <row r="133" spans="1:10" ht="54" customHeight="1" thickBot="1" x14ac:dyDescent="0.3">
      <c r="A133" s="7"/>
      <c r="B133" s="349" t="s">
        <v>220</v>
      </c>
      <c r="C133" s="350"/>
      <c r="D133" s="350"/>
      <c r="E133" s="351"/>
      <c r="F133" s="444"/>
      <c r="G133" s="445"/>
      <c r="H133" s="445"/>
      <c r="I133" s="445"/>
      <c r="J133" s="446"/>
    </row>
    <row r="134" spans="1:10" ht="36" customHeight="1" x14ac:dyDescent="0.25">
      <c r="A134" s="7"/>
      <c r="B134" s="118" t="s">
        <v>221</v>
      </c>
      <c r="C134" s="119"/>
      <c r="D134" s="119"/>
      <c r="E134" s="120"/>
      <c r="F134" s="121">
        <v>16884</v>
      </c>
      <c r="G134" s="122"/>
      <c r="H134" s="122"/>
      <c r="I134" s="122"/>
      <c r="J134" s="123"/>
    </row>
    <row r="135" spans="1:10" ht="36" customHeight="1" x14ac:dyDescent="0.25">
      <c r="A135" s="7"/>
      <c r="B135" s="103" t="s">
        <v>222</v>
      </c>
      <c r="C135" s="104"/>
      <c r="D135" s="104"/>
      <c r="E135" s="105"/>
      <c r="F135" s="106">
        <v>33300</v>
      </c>
      <c r="G135" s="107"/>
      <c r="H135" s="107"/>
      <c r="I135" s="107"/>
      <c r="J135" s="108"/>
    </row>
    <row r="136" spans="1:10" ht="36" customHeight="1" x14ac:dyDescent="0.25">
      <c r="A136" s="7"/>
      <c r="B136" s="103" t="s">
        <v>223</v>
      </c>
      <c r="C136" s="104"/>
      <c r="D136" s="104"/>
      <c r="E136" s="105"/>
      <c r="F136" s="106">
        <v>41400</v>
      </c>
      <c r="G136" s="107"/>
      <c r="H136" s="107"/>
      <c r="I136" s="107"/>
      <c r="J136" s="108"/>
    </row>
    <row r="137" spans="1:10" ht="36" customHeight="1" x14ac:dyDescent="0.25">
      <c r="A137" s="7"/>
      <c r="B137" s="103" t="s">
        <v>224</v>
      </c>
      <c r="C137" s="104"/>
      <c r="D137" s="104"/>
      <c r="E137" s="105"/>
      <c r="F137" s="106">
        <v>468</v>
      </c>
      <c r="G137" s="107"/>
      <c r="H137" s="107"/>
      <c r="I137" s="107"/>
      <c r="J137" s="108"/>
    </row>
    <row r="138" spans="1:10" ht="36" customHeight="1" x14ac:dyDescent="0.25">
      <c r="A138" s="7"/>
      <c r="B138" s="103" t="s">
        <v>225</v>
      </c>
      <c r="C138" s="104"/>
      <c r="D138" s="104"/>
      <c r="E138" s="105"/>
      <c r="F138" s="106">
        <v>25056</v>
      </c>
      <c r="G138" s="107"/>
      <c r="H138" s="107"/>
      <c r="I138" s="107"/>
      <c r="J138" s="108"/>
    </row>
    <row r="139" spans="1:10" ht="36" customHeight="1" x14ac:dyDescent="0.25">
      <c r="A139" s="7"/>
      <c r="B139" s="103" t="s">
        <v>226</v>
      </c>
      <c r="C139" s="104"/>
      <c r="D139" s="104"/>
      <c r="E139" s="105"/>
      <c r="F139" s="106">
        <v>49824</v>
      </c>
      <c r="G139" s="107"/>
      <c r="H139" s="107"/>
      <c r="I139" s="107"/>
      <c r="J139" s="108"/>
    </row>
    <row r="140" spans="1:10" ht="36" customHeight="1" x14ac:dyDescent="0.25">
      <c r="A140" s="7"/>
      <c r="B140" s="103" t="s">
        <v>227</v>
      </c>
      <c r="C140" s="104"/>
      <c r="D140" s="104"/>
      <c r="E140" s="105"/>
      <c r="F140" s="106">
        <v>63000</v>
      </c>
      <c r="G140" s="107"/>
      <c r="H140" s="107"/>
      <c r="I140" s="107"/>
      <c r="J140" s="108"/>
    </row>
    <row r="141" spans="1:10" ht="36" customHeight="1" thickBot="1" x14ac:dyDescent="0.3">
      <c r="A141" s="7"/>
      <c r="B141" s="109" t="s">
        <v>228</v>
      </c>
      <c r="C141" s="110"/>
      <c r="D141" s="110"/>
      <c r="E141" s="111"/>
      <c r="F141" s="94">
        <v>900</v>
      </c>
      <c r="G141" s="95"/>
      <c r="H141" s="95"/>
      <c r="I141" s="95"/>
      <c r="J141" s="96"/>
    </row>
    <row r="142" spans="1:10" ht="36" customHeight="1" x14ac:dyDescent="0.25">
      <c r="A142" s="7"/>
      <c r="B142" s="304" t="s">
        <v>208</v>
      </c>
      <c r="C142" s="305"/>
      <c r="D142" s="305"/>
      <c r="E142" s="305"/>
      <c r="F142" s="305"/>
      <c r="G142" s="305"/>
      <c r="H142" s="305"/>
      <c r="I142" s="305"/>
      <c r="J142" s="306"/>
    </row>
    <row r="143" spans="1:10" ht="36" customHeight="1" thickBot="1" x14ac:dyDescent="0.3">
      <c r="A143" s="7"/>
      <c r="B143" s="329" t="s">
        <v>229</v>
      </c>
      <c r="C143" s="329"/>
      <c r="D143" s="329"/>
      <c r="E143" s="329"/>
      <c r="F143" s="318">
        <v>90</v>
      </c>
      <c r="G143" s="318"/>
      <c r="H143" s="318"/>
      <c r="I143" s="318"/>
      <c r="J143" s="319"/>
    </row>
    <row r="144" spans="1:10" ht="24" thickBot="1" x14ac:dyDescent="0.3">
      <c r="A144" s="7"/>
      <c r="B144" s="97"/>
      <c r="C144" s="160"/>
      <c r="D144" s="160"/>
      <c r="E144" s="161"/>
      <c r="F144" s="246"/>
      <c r="G144" s="307"/>
      <c r="H144" s="307"/>
      <c r="I144" s="307"/>
      <c r="J144" s="308"/>
    </row>
    <row r="145" spans="1:10" ht="21" customHeight="1" x14ac:dyDescent="0.25">
      <c r="A145" s="7"/>
      <c r="B145" s="27"/>
      <c r="C145" s="28"/>
      <c r="D145" s="28"/>
      <c r="E145" s="28"/>
      <c r="F145" s="29"/>
      <c r="G145" s="29"/>
      <c r="H145" s="29"/>
      <c r="I145" s="29"/>
      <c r="J145" s="29"/>
    </row>
    <row r="146" spans="1:10" ht="56.25" customHeight="1" x14ac:dyDescent="0.25">
      <c r="A146" s="7"/>
      <c r="B146" s="85" t="s">
        <v>274</v>
      </c>
      <c r="C146" s="85"/>
      <c r="D146" s="85"/>
      <c r="E146" s="85"/>
      <c r="F146" s="85"/>
      <c r="G146" s="85"/>
      <c r="H146" s="85"/>
      <c r="I146" s="85"/>
      <c r="J146" s="85"/>
    </row>
    <row r="147" spans="1:10" ht="41.25" customHeight="1" x14ac:dyDescent="0.25">
      <c r="A147" s="7"/>
      <c r="B147" s="85" t="s">
        <v>231</v>
      </c>
      <c r="C147" s="85"/>
      <c r="D147" s="85"/>
      <c r="E147" s="85"/>
      <c r="F147" s="85"/>
      <c r="G147" s="85"/>
      <c r="H147" s="85"/>
      <c r="I147" s="85"/>
      <c r="J147" s="85"/>
    </row>
    <row r="148" spans="1:10" ht="21" x14ac:dyDescent="0.25">
      <c r="A148" s="7" t="s">
        <v>113</v>
      </c>
      <c r="B148" s="86" t="s">
        <v>278</v>
      </c>
      <c r="C148" s="86"/>
      <c r="D148" s="86"/>
      <c r="E148" s="86"/>
      <c r="F148" s="86"/>
      <c r="G148" s="86"/>
      <c r="H148" s="86"/>
      <c r="I148" s="86"/>
      <c r="J148" s="86"/>
    </row>
    <row r="149" spans="1:10" ht="42" customHeight="1" x14ac:dyDescent="0.25">
      <c r="A149" s="7"/>
      <c r="B149" s="87" t="s">
        <v>233</v>
      </c>
      <c r="C149" s="87"/>
      <c r="D149" s="87"/>
      <c r="E149" s="87"/>
      <c r="F149" s="87"/>
      <c r="G149" s="87"/>
      <c r="H149" s="87"/>
      <c r="I149" s="87"/>
      <c r="J149" s="87"/>
    </row>
    <row r="150" spans="1:10" ht="21" x14ac:dyDescent="0.25">
      <c r="A150" s="7"/>
    </row>
  </sheetData>
  <sheetProtection selectLockedCells="1" selectUnlockedCells="1"/>
  <mergeCells count="277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5:E15"/>
    <mergeCell ref="F15:J15"/>
    <mergeCell ref="B16:E16"/>
    <mergeCell ref="F16:J16"/>
    <mergeCell ref="B17:E17"/>
    <mergeCell ref="F17:J17"/>
    <mergeCell ref="B11:E11"/>
    <mergeCell ref="B12:E12"/>
    <mergeCell ref="B13:E13"/>
    <mergeCell ref="F13:J13"/>
    <mergeCell ref="B14:E14"/>
    <mergeCell ref="F14:J14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24:E124"/>
    <mergeCell ref="F124:J124"/>
    <mergeCell ref="B125:E125"/>
    <mergeCell ref="F125:J125"/>
    <mergeCell ref="B126:E126"/>
    <mergeCell ref="B127:E127"/>
    <mergeCell ref="F127:J127"/>
    <mergeCell ref="F120:J120"/>
    <mergeCell ref="B121:J121"/>
    <mergeCell ref="B122:E122"/>
    <mergeCell ref="F122:J122"/>
    <mergeCell ref="B123:E123"/>
    <mergeCell ref="F123:J123"/>
    <mergeCell ref="B132:E132"/>
    <mergeCell ref="B133:E133"/>
    <mergeCell ref="F133:J133"/>
    <mergeCell ref="B134:E134"/>
    <mergeCell ref="F134:J134"/>
    <mergeCell ref="B135:E135"/>
    <mergeCell ref="F135:J135"/>
    <mergeCell ref="B128:E128"/>
    <mergeCell ref="F128:J128"/>
    <mergeCell ref="B129:E129"/>
    <mergeCell ref="B130:E130"/>
    <mergeCell ref="F130:J130"/>
    <mergeCell ref="B131:E131"/>
    <mergeCell ref="F131:J131"/>
    <mergeCell ref="B139:E139"/>
    <mergeCell ref="F139:J139"/>
    <mergeCell ref="B140:E140"/>
    <mergeCell ref="F140:J140"/>
    <mergeCell ref="B141:E141"/>
    <mergeCell ref="F141:J141"/>
    <mergeCell ref="B136:E136"/>
    <mergeCell ref="F136:J136"/>
    <mergeCell ref="B137:E137"/>
    <mergeCell ref="F137:J137"/>
    <mergeCell ref="B138:E138"/>
    <mergeCell ref="F138:J138"/>
    <mergeCell ref="B147:J147"/>
    <mergeCell ref="B148:J148"/>
    <mergeCell ref="B149:J149"/>
    <mergeCell ref="B142:J142"/>
    <mergeCell ref="B143:E143"/>
    <mergeCell ref="F143:J143"/>
    <mergeCell ref="B144:E144"/>
    <mergeCell ref="F144:J144"/>
    <mergeCell ref="B146:J146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35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21" outlineLevelRow="1" x14ac:dyDescent="0.25"/>
  <cols>
    <col min="1" max="1" width="23.42578125" style="35" hidden="1" customWidth="1"/>
    <col min="2" max="2" width="30.7109375" style="33" customWidth="1"/>
    <col min="3" max="5" width="30.7109375" style="8" customWidth="1"/>
    <col min="6" max="9" width="24.7109375" style="34" customWidth="1"/>
    <col min="10" max="16384" width="9.140625" style="8"/>
  </cols>
  <sheetData>
    <row r="1" spans="1:9" ht="36" customHeight="1" x14ac:dyDescent="0.25">
      <c r="B1" s="173" t="s">
        <v>101</v>
      </c>
      <c r="C1" s="173"/>
      <c r="D1" s="173"/>
      <c r="E1" s="173"/>
      <c r="F1" s="173"/>
      <c r="G1" s="173"/>
      <c r="H1" s="173"/>
      <c r="I1" s="173"/>
    </row>
    <row r="2" spans="1:9" s="11" customFormat="1" ht="54" customHeight="1" x14ac:dyDescent="0.25">
      <c r="A2" s="36"/>
      <c r="B2" s="10"/>
      <c r="C2" s="10"/>
      <c r="D2" s="10"/>
      <c r="E2" s="10"/>
      <c r="F2" s="174" t="s">
        <v>97</v>
      </c>
      <c r="G2" s="174"/>
      <c r="H2" s="174"/>
      <c r="I2" s="174"/>
    </row>
    <row r="3" spans="1:9" s="14" customFormat="1" ht="36" customHeight="1" x14ac:dyDescent="0.25">
      <c r="A3" s="35"/>
      <c r="B3" s="175" t="s">
        <v>102</v>
      </c>
      <c r="C3" s="175"/>
      <c r="D3" s="175"/>
      <c r="E3" s="175"/>
      <c r="F3" s="12">
        <v>6</v>
      </c>
      <c r="G3" s="13"/>
      <c r="H3" s="13"/>
      <c r="I3" s="13"/>
    </row>
    <row r="4" spans="1:9" s="14" customFormat="1" ht="36" customHeight="1" thickBot="1" x14ac:dyDescent="0.3">
      <c r="A4" s="35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</row>
    <row r="5" spans="1:9" ht="54" customHeight="1" thickBot="1" x14ac:dyDescent="0.3">
      <c r="B5" s="112" t="s">
        <v>104</v>
      </c>
      <c r="C5" s="113"/>
      <c r="D5" s="113"/>
      <c r="E5" s="114"/>
      <c r="F5" s="176"/>
      <c r="G5" s="176"/>
      <c r="H5" s="176"/>
      <c r="I5" s="177"/>
    </row>
    <row r="6" spans="1:9" ht="54" customHeight="1" thickBot="1" x14ac:dyDescent="0.3">
      <c r="B6" s="168" t="s">
        <v>105</v>
      </c>
      <c r="C6" s="169"/>
      <c r="D6" s="169"/>
      <c r="E6" s="170"/>
      <c r="F6" s="229"/>
      <c r="G6" s="230"/>
      <c r="H6" s="230"/>
      <c r="I6" s="231"/>
    </row>
    <row r="7" spans="1:9" ht="24" thickBot="1" x14ac:dyDescent="0.3">
      <c r="B7" s="97"/>
      <c r="C7" s="98"/>
      <c r="D7" s="98"/>
      <c r="E7" s="99"/>
      <c r="F7" s="100"/>
      <c r="G7" s="101"/>
      <c r="H7" s="101"/>
      <c r="I7" s="102"/>
    </row>
    <row r="8" spans="1:9" ht="36" customHeight="1" x14ac:dyDescent="0.25">
      <c r="A8" s="35" t="s">
        <v>111</v>
      </c>
      <c r="B8" s="187" t="s">
        <v>112</v>
      </c>
      <c r="C8" s="269"/>
      <c r="D8" s="269"/>
      <c r="E8" s="270"/>
      <c r="F8" s="280">
        <v>22680</v>
      </c>
      <c r="G8" s="281"/>
      <c r="H8" s="281"/>
      <c r="I8" s="282"/>
    </row>
    <row r="9" spans="1:9" ht="36" customHeight="1" thickBot="1" x14ac:dyDescent="0.3">
      <c r="A9" s="35" t="s">
        <v>113</v>
      </c>
      <c r="B9" s="171" t="s">
        <v>234</v>
      </c>
      <c r="C9" s="172"/>
      <c r="D9" s="172"/>
      <c r="E9" s="120"/>
      <c r="F9" s="125">
        <v>32400</v>
      </c>
      <c r="G9" s="107"/>
      <c r="H9" s="107"/>
      <c r="I9" s="108"/>
    </row>
    <row r="10" spans="1:9" ht="24" thickBot="1" x14ac:dyDescent="0.3">
      <c r="B10" s="97"/>
      <c r="C10" s="98"/>
      <c r="D10" s="98"/>
      <c r="E10" s="99"/>
      <c r="F10" s="100"/>
      <c r="G10" s="101"/>
      <c r="H10" s="101"/>
      <c r="I10" s="102"/>
    </row>
    <row r="11" spans="1:9" ht="36" customHeight="1" x14ac:dyDescent="0.25">
      <c r="A11" s="35" t="s">
        <v>111</v>
      </c>
      <c r="B11" s="187" t="s">
        <v>115</v>
      </c>
      <c r="C11" s="269"/>
      <c r="D11" s="269"/>
      <c r="E11" s="270"/>
      <c r="F11" s="280">
        <v>6732</v>
      </c>
      <c r="G11" s="281"/>
      <c r="H11" s="281"/>
      <c r="I11" s="282"/>
    </row>
    <row r="12" spans="1:9" ht="36" customHeight="1" thickBot="1" x14ac:dyDescent="0.3">
      <c r="A12" s="35" t="s">
        <v>113</v>
      </c>
      <c r="B12" s="91" t="s">
        <v>235</v>
      </c>
      <c r="C12" s="265"/>
      <c r="D12" s="265"/>
      <c r="E12" s="266"/>
      <c r="F12" s="283">
        <v>10080</v>
      </c>
      <c r="G12" s="185"/>
      <c r="H12" s="185"/>
      <c r="I12" s="186"/>
    </row>
    <row r="13" spans="1:9" ht="24" thickBot="1" x14ac:dyDescent="0.3">
      <c r="B13" s="97"/>
      <c r="C13" s="98"/>
      <c r="D13" s="98"/>
      <c r="E13" s="99"/>
      <c r="F13" s="100"/>
      <c r="G13" s="101"/>
      <c r="H13" s="101"/>
      <c r="I13" s="102"/>
    </row>
    <row r="14" spans="1:9" ht="36" customHeight="1" x14ac:dyDescent="0.25">
      <c r="A14" s="35" t="s">
        <v>111</v>
      </c>
      <c r="B14" s="140" t="s">
        <v>117</v>
      </c>
      <c r="C14" s="138"/>
      <c r="D14" s="138"/>
      <c r="E14" s="105"/>
      <c r="F14" s="250">
        <v>1080</v>
      </c>
      <c r="G14" s="281"/>
      <c r="H14" s="281"/>
      <c r="I14" s="282"/>
    </row>
    <row r="15" spans="1:9" ht="36" customHeight="1" thickBot="1" x14ac:dyDescent="0.3">
      <c r="A15" s="35" t="s">
        <v>113</v>
      </c>
      <c r="B15" s="140" t="s">
        <v>236</v>
      </c>
      <c r="C15" s="138"/>
      <c r="D15" s="138"/>
      <c r="E15" s="105"/>
      <c r="F15" s="106">
        <v>1512</v>
      </c>
      <c r="G15" s="107"/>
      <c r="H15" s="107"/>
      <c r="I15" s="108"/>
    </row>
    <row r="16" spans="1:9" ht="24" thickBot="1" x14ac:dyDescent="0.3">
      <c r="B16" s="97"/>
      <c r="C16" s="98"/>
      <c r="D16" s="98"/>
      <c r="E16" s="99"/>
      <c r="F16" s="100"/>
      <c r="G16" s="101"/>
      <c r="H16" s="101"/>
      <c r="I16" s="102"/>
    </row>
    <row r="17" spans="2:9" ht="36" customHeight="1" thickBot="1" x14ac:dyDescent="0.3"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5688 до 113760</v>
      </c>
      <c r="G17" s="166"/>
      <c r="H17" s="166"/>
      <c r="I17" s="167"/>
    </row>
    <row r="18" spans="2:9" ht="36" customHeight="1" outlineLevel="1" x14ac:dyDescent="0.25">
      <c r="B18" s="140" t="s">
        <v>120</v>
      </c>
      <c r="C18" s="138"/>
      <c r="D18" s="138"/>
      <c r="E18" s="105"/>
      <c r="F18" s="106">
        <v>5688</v>
      </c>
      <c r="G18" s="107"/>
      <c r="H18" s="107"/>
      <c r="I18" s="108"/>
    </row>
    <row r="19" spans="2:9" ht="36" customHeight="1" outlineLevel="1" x14ac:dyDescent="0.25">
      <c r="B19" s="140" t="s">
        <v>121</v>
      </c>
      <c r="C19" s="138"/>
      <c r="D19" s="138"/>
      <c r="E19" s="105"/>
      <c r="F19" s="106">
        <v>11376</v>
      </c>
      <c r="G19" s="107"/>
      <c r="H19" s="107"/>
      <c r="I19" s="108"/>
    </row>
    <row r="20" spans="2:9" ht="36" customHeight="1" outlineLevel="1" x14ac:dyDescent="0.25">
      <c r="B20" s="140" t="s">
        <v>122</v>
      </c>
      <c r="C20" s="138"/>
      <c r="D20" s="138"/>
      <c r="E20" s="105"/>
      <c r="F20" s="106">
        <v>17064</v>
      </c>
      <c r="G20" s="107"/>
      <c r="H20" s="107"/>
      <c r="I20" s="108"/>
    </row>
    <row r="21" spans="2:9" ht="36" customHeight="1" outlineLevel="1" x14ac:dyDescent="0.25">
      <c r="B21" s="140" t="s">
        <v>123</v>
      </c>
      <c r="C21" s="138"/>
      <c r="D21" s="138"/>
      <c r="E21" s="105"/>
      <c r="F21" s="106">
        <v>22752</v>
      </c>
      <c r="G21" s="107"/>
      <c r="H21" s="107"/>
      <c r="I21" s="108"/>
    </row>
    <row r="22" spans="2:9" ht="36" customHeight="1" outlineLevel="1" x14ac:dyDescent="0.25">
      <c r="B22" s="140" t="s">
        <v>124</v>
      </c>
      <c r="C22" s="138"/>
      <c r="D22" s="138"/>
      <c r="E22" s="105"/>
      <c r="F22" s="106">
        <v>28440</v>
      </c>
      <c r="G22" s="107"/>
      <c r="H22" s="107"/>
      <c r="I22" s="108"/>
    </row>
    <row r="23" spans="2:9" ht="36" customHeight="1" outlineLevel="1" x14ac:dyDescent="0.25">
      <c r="B23" s="140" t="s">
        <v>125</v>
      </c>
      <c r="C23" s="138"/>
      <c r="D23" s="138"/>
      <c r="E23" s="105"/>
      <c r="F23" s="106">
        <v>34128</v>
      </c>
      <c r="G23" s="107"/>
      <c r="H23" s="107"/>
      <c r="I23" s="108"/>
    </row>
    <row r="24" spans="2:9" ht="36" customHeight="1" outlineLevel="1" x14ac:dyDescent="0.25">
      <c r="B24" s="140" t="s">
        <v>126</v>
      </c>
      <c r="C24" s="138"/>
      <c r="D24" s="138"/>
      <c r="E24" s="105"/>
      <c r="F24" s="106">
        <v>39816</v>
      </c>
      <c r="G24" s="107"/>
      <c r="H24" s="107"/>
      <c r="I24" s="108"/>
    </row>
    <row r="25" spans="2:9" ht="36" customHeight="1" outlineLevel="1" x14ac:dyDescent="0.25">
      <c r="B25" s="140" t="s">
        <v>127</v>
      </c>
      <c r="C25" s="138"/>
      <c r="D25" s="138"/>
      <c r="E25" s="105"/>
      <c r="F25" s="106">
        <v>45504</v>
      </c>
      <c r="G25" s="107"/>
      <c r="H25" s="107"/>
      <c r="I25" s="108"/>
    </row>
    <row r="26" spans="2:9" ht="36" customHeight="1" outlineLevel="1" x14ac:dyDescent="0.25">
      <c r="B26" s="140" t="s">
        <v>128</v>
      </c>
      <c r="C26" s="138"/>
      <c r="D26" s="138"/>
      <c r="E26" s="105"/>
      <c r="F26" s="106">
        <v>51192</v>
      </c>
      <c r="G26" s="107"/>
      <c r="H26" s="107"/>
      <c r="I26" s="108"/>
    </row>
    <row r="27" spans="2:9" ht="36" customHeight="1" outlineLevel="1" x14ac:dyDescent="0.25">
      <c r="B27" s="140" t="s">
        <v>129</v>
      </c>
      <c r="C27" s="138"/>
      <c r="D27" s="138"/>
      <c r="E27" s="105"/>
      <c r="F27" s="106">
        <v>56880</v>
      </c>
      <c r="G27" s="107"/>
      <c r="H27" s="107"/>
      <c r="I27" s="108"/>
    </row>
    <row r="28" spans="2:9" ht="36" customHeight="1" outlineLevel="1" x14ac:dyDescent="0.25">
      <c r="B28" s="140" t="s">
        <v>130</v>
      </c>
      <c r="C28" s="138"/>
      <c r="D28" s="138"/>
      <c r="E28" s="105"/>
      <c r="F28" s="106">
        <v>62568</v>
      </c>
      <c r="G28" s="107"/>
      <c r="H28" s="107"/>
      <c r="I28" s="108"/>
    </row>
    <row r="29" spans="2:9" ht="36" customHeight="1" outlineLevel="1" x14ac:dyDescent="0.25">
      <c r="B29" s="140" t="s">
        <v>131</v>
      </c>
      <c r="C29" s="138"/>
      <c r="D29" s="138"/>
      <c r="E29" s="105"/>
      <c r="F29" s="106">
        <v>68256</v>
      </c>
      <c r="G29" s="107"/>
      <c r="H29" s="107"/>
      <c r="I29" s="108"/>
    </row>
    <row r="30" spans="2:9" ht="36" customHeight="1" outlineLevel="1" x14ac:dyDescent="0.25">
      <c r="B30" s="140" t="s">
        <v>132</v>
      </c>
      <c r="C30" s="138"/>
      <c r="D30" s="138"/>
      <c r="E30" s="105"/>
      <c r="F30" s="106">
        <v>73944</v>
      </c>
      <c r="G30" s="107"/>
      <c r="H30" s="107"/>
      <c r="I30" s="108"/>
    </row>
    <row r="31" spans="2:9" ht="36" customHeight="1" outlineLevel="1" x14ac:dyDescent="0.25">
      <c r="B31" s="140" t="s">
        <v>133</v>
      </c>
      <c r="C31" s="138"/>
      <c r="D31" s="138"/>
      <c r="E31" s="105"/>
      <c r="F31" s="106">
        <v>79632</v>
      </c>
      <c r="G31" s="107"/>
      <c r="H31" s="107"/>
      <c r="I31" s="108"/>
    </row>
    <row r="32" spans="2:9" ht="36" customHeight="1" outlineLevel="1" x14ac:dyDescent="0.25">
      <c r="B32" s="140" t="s">
        <v>134</v>
      </c>
      <c r="C32" s="138"/>
      <c r="D32" s="138"/>
      <c r="E32" s="105"/>
      <c r="F32" s="106">
        <v>85320</v>
      </c>
      <c r="G32" s="107"/>
      <c r="H32" s="107"/>
      <c r="I32" s="108"/>
    </row>
    <row r="33" spans="2:9" ht="36" customHeight="1" outlineLevel="1" x14ac:dyDescent="0.25">
      <c r="B33" s="140" t="s">
        <v>135</v>
      </c>
      <c r="C33" s="138"/>
      <c r="D33" s="138"/>
      <c r="E33" s="105"/>
      <c r="F33" s="106">
        <v>91008</v>
      </c>
      <c r="G33" s="107"/>
      <c r="H33" s="107"/>
      <c r="I33" s="108"/>
    </row>
    <row r="34" spans="2:9" ht="36" customHeight="1" outlineLevel="1" x14ac:dyDescent="0.25">
      <c r="B34" s="140" t="s">
        <v>136</v>
      </c>
      <c r="C34" s="138"/>
      <c r="D34" s="138"/>
      <c r="E34" s="105"/>
      <c r="F34" s="106">
        <v>96696</v>
      </c>
      <c r="G34" s="107"/>
      <c r="H34" s="107"/>
      <c r="I34" s="108"/>
    </row>
    <row r="35" spans="2:9" ht="36" customHeight="1" outlineLevel="1" x14ac:dyDescent="0.25">
      <c r="B35" s="140" t="s">
        <v>137</v>
      </c>
      <c r="C35" s="138"/>
      <c r="D35" s="138"/>
      <c r="E35" s="105"/>
      <c r="F35" s="106">
        <v>102384</v>
      </c>
      <c r="G35" s="107"/>
      <c r="H35" s="107"/>
      <c r="I35" s="108"/>
    </row>
    <row r="36" spans="2:9" ht="36" customHeight="1" outlineLevel="1" x14ac:dyDescent="0.25">
      <c r="B36" s="140" t="s">
        <v>138</v>
      </c>
      <c r="C36" s="138"/>
      <c r="D36" s="138"/>
      <c r="E36" s="105"/>
      <c r="F36" s="106">
        <v>108072</v>
      </c>
      <c r="G36" s="107"/>
      <c r="H36" s="107"/>
      <c r="I36" s="108"/>
    </row>
    <row r="37" spans="2:9" ht="36" customHeight="1" outlineLevel="1" thickBot="1" x14ac:dyDescent="0.3">
      <c r="B37" s="140" t="s">
        <v>139</v>
      </c>
      <c r="C37" s="138"/>
      <c r="D37" s="138"/>
      <c r="E37" s="105"/>
      <c r="F37" s="106">
        <v>113760</v>
      </c>
      <c r="G37" s="107"/>
      <c r="H37" s="107"/>
      <c r="I37" s="108"/>
    </row>
    <row r="38" spans="2:9" ht="36" customHeight="1" thickBot="1" x14ac:dyDescent="0.3"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7272 до 122292</v>
      </c>
      <c r="G38" s="153"/>
      <c r="H38" s="153"/>
      <c r="I38" s="154"/>
    </row>
    <row r="39" spans="2:9" ht="36" customHeight="1" outlineLevel="1" x14ac:dyDescent="0.25">
      <c r="B39" s="129" t="s">
        <v>141</v>
      </c>
      <c r="C39" s="155"/>
      <c r="D39" s="155"/>
      <c r="E39" s="156"/>
      <c r="F39" s="157">
        <v>7272</v>
      </c>
      <c r="G39" s="158"/>
      <c r="H39" s="158"/>
      <c r="I39" s="159"/>
    </row>
    <row r="40" spans="2:9" ht="36" customHeight="1" outlineLevel="1" x14ac:dyDescent="0.25">
      <c r="B40" s="140" t="s">
        <v>142</v>
      </c>
      <c r="C40" s="138"/>
      <c r="D40" s="138"/>
      <c r="E40" s="105"/>
      <c r="F40" s="106">
        <v>7632</v>
      </c>
      <c r="G40" s="107"/>
      <c r="H40" s="107"/>
      <c r="I40" s="108"/>
    </row>
    <row r="41" spans="2:9" ht="36" customHeight="1" outlineLevel="1" x14ac:dyDescent="0.25">
      <c r="B41" s="140" t="s">
        <v>143</v>
      </c>
      <c r="C41" s="138"/>
      <c r="D41" s="138"/>
      <c r="E41" s="105"/>
      <c r="F41" s="106">
        <v>14220</v>
      </c>
      <c r="G41" s="107"/>
      <c r="H41" s="107"/>
      <c r="I41" s="108"/>
    </row>
    <row r="42" spans="2:9" ht="36" customHeight="1" outlineLevel="1" x14ac:dyDescent="0.25">
      <c r="B42" s="140" t="s">
        <v>144</v>
      </c>
      <c r="C42" s="138"/>
      <c r="D42" s="138"/>
      <c r="E42" s="105"/>
      <c r="F42" s="106">
        <v>19908</v>
      </c>
      <c r="G42" s="107"/>
      <c r="H42" s="107"/>
      <c r="I42" s="108"/>
    </row>
    <row r="43" spans="2:9" ht="36" customHeight="1" outlineLevel="1" x14ac:dyDescent="0.25">
      <c r="B43" s="140" t="s">
        <v>145</v>
      </c>
      <c r="C43" s="138"/>
      <c r="D43" s="138"/>
      <c r="E43" s="105"/>
      <c r="F43" s="106">
        <v>25596</v>
      </c>
      <c r="G43" s="107"/>
      <c r="H43" s="107"/>
      <c r="I43" s="108"/>
    </row>
    <row r="44" spans="2:9" ht="36" customHeight="1" outlineLevel="1" x14ac:dyDescent="0.25">
      <c r="B44" s="140" t="s">
        <v>146</v>
      </c>
      <c r="C44" s="138"/>
      <c r="D44" s="138"/>
      <c r="E44" s="105"/>
      <c r="F44" s="106">
        <v>31284</v>
      </c>
      <c r="G44" s="107"/>
      <c r="H44" s="107"/>
      <c r="I44" s="108"/>
    </row>
    <row r="45" spans="2:9" ht="36" customHeight="1" outlineLevel="1" x14ac:dyDescent="0.25">
      <c r="B45" s="140" t="s">
        <v>147</v>
      </c>
      <c r="C45" s="138"/>
      <c r="D45" s="138"/>
      <c r="E45" s="105"/>
      <c r="F45" s="106">
        <v>36972</v>
      </c>
      <c r="G45" s="107"/>
      <c r="H45" s="107"/>
      <c r="I45" s="108"/>
    </row>
    <row r="46" spans="2:9" ht="36" customHeight="1" outlineLevel="1" x14ac:dyDescent="0.25">
      <c r="B46" s="140" t="s">
        <v>148</v>
      </c>
      <c r="C46" s="138"/>
      <c r="D46" s="138"/>
      <c r="E46" s="105"/>
      <c r="F46" s="106">
        <v>42660</v>
      </c>
      <c r="G46" s="107"/>
      <c r="H46" s="107"/>
      <c r="I46" s="108"/>
    </row>
    <row r="47" spans="2:9" ht="36" customHeight="1" outlineLevel="1" x14ac:dyDescent="0.25">
      <c r="B47" s="140" t="s">
        <v>149</v>
      </c>
      <c r="C47" s="138"/>
      <c r="D47" s="138"/>
      <c r="E47" s="105"/>
      <c r="F47" s="106">
        <v>48348</v>
      </c>
      <c r="G47" s="107"/>
      <c r="H47" s="107"/>
      <c r="I47" s="108"/>
    </row>
    <row r="48" spans="2:9" ht="36" customHeight="1" outlineLevel="1" x14ac:dyDescent="0.25">
      <c r="B48" s="140" t="s">
        <v>150</v>
      </c>
      <c r="C48" s="138"/>
      <c r="D48" s="138"/>
      <c r="E48" s="105"/>
      <c r="F48" s="106">
        <v>54036</v>
      </c>
      <c r="G48" s="107"/>
      <c r="H48" s="107"/>
      <c r="I48" s="108"/>
    </row>
    <row r="49" spans="2:9" ht="36" customHeight="1" outlineLevel="1" x14ac:dyDescent="0.25">
      <c r="B49" s="140" t="s">
        <v>151</v>
      </c>
      <c r="C49" s="138"/>
      <c r="D49" s="138"/>
      <c r="E49" s="105"/>
      <c r="F49" s="106">
        <v>59724</v>
      </c>
      <c r="G49" s="107"/>
      <c r="H49" s="107"/>
      <c r="I49" s="108"/>
    </row>
    <row r="50" spans="2:9" ht="36" customHeight="1" outlineLevel="1" x14ac:dyDescent="0.25">
      <c r="B50" s="140" t="s">
        <v>152</v>
      </c>
      <c r="C50" s="138"/>
      <c r="D50" s="138"/>
      <c r="E50" s="105"/>
      <c r="F50" s="106">
        <v>65412</v>
      </c>
      <c r="G50" s="107"/>
      <c r="H50" s="107"/>
      <c r="I50" s="108"/>
    </row>
    <row r="51" spans="2:9" ht="36" customHeight="1" outlineLevel="1" x14ac:dyDescent="0.25">
      <c r="B51" s="140" t="s">
        <v>153</v>
      </c>
      <c r="C51" s="138"/>
      <c r="D51" s="138"/>
      <c r="E51" s="105"/>
      <c r="F51" s="106">
        <v>71100</v>
      </c>
      <c r="G51" s="107"/>
      <c r="H51" s="107"/>
      <c r="I51" s="108"/>
    </row>
    <row r="52" spans="2:9" ht="36" customHeight="1" outlineLevel="1" x14ac:dyDescent="0.25">
      <c r="B52" s="140" t="s">
        <v>154</v>
      </c>
      <c r="C52" s="138"/>
      <c r="D52" s="138"/>
      <c r="E52" s="105"/>
      <c r="F52" s="106">
        <v>76788</v>
      </c>
      <c r="G52" s="107"/>
      <c r="H52" s="107"/>
      <c r="I52" s="108"/>
    </row>
    <row r="53" spans="2:9" ht="36" customHeight="1" outlineLevel="1" x14ac:dyDescent="0.25">
      <c r="B53" s="140" t="s">
        <v>155</v>
      </c>
      <c r="C53" s="138"/>
      <c r="D53" s="138"/>
      <c r="E53" s="105"/>
      <c r="F53" s="106">
        <v>82476</v>
      </c>
      <c r="G53" s="107"/>
      <c r="H53" s="107"/>
      <c r="I53" s="108"/>
    </row>
    <row r="54" spans="2:9" ht="36" customHeight="1" outlineLevel="1" x14ac:dyDescent="0.25">
      <c r="B54" s="140" t="s">
        <v>156</v>
      </c>
      <c r="C54" s="138"/>
      <c r="D54" s="138"/>
      <c r="E54" s="105"/>
      <c r="F54" s="106">
        <v>88164</v>
      </c>
      <c r="G54" s="107"/>
      <c r="H54" s="107"/>
      <c r="I54" s="108"/>
    </row>
    <row r="55" spans="2:9" ht="36" customHeight="1" outlineLevel="1" x14ac:dyDescent="0.25">
      <c r="B55" s="140" t="s">
        <v>157</v>
      </c>
      <c r="C55" s="138"/>
      <c r="D55" s="138"/>
      <c r="E55" s="105"/>
      <c r="F55" s="106">
        <v>93852</v>
      </c>
      <c r="G55" s="107"/>
      <c r="H55" s="107"/>
      <c r="I55" s="108"/>
    </row>
    <row r="56" spans="2:9" ht="36" customHeight="1" outlineLevel="1" x14ac:dyDescent="0.25">
      <c r="B56" s="140" t="s">
        <v>158</v>
      </c>
      <c r="C56" s="138"/>
      <c r="D56" s="138"/>
      <c r="E56" s="105"/>
      <c r="F56" s="106">
        <v>99540</v>
      </c>
      <c r="G56" s="107"/>
      <c r="H56" s="107"/>
      <c r="I56" s="108"/>
    </row>
    <row r="57" spans="2:9" ht="36" customHeight="1" outlineLevel="1" x14ac:dyDescent="0.25">
      <c r="B57" s="140" t="s">
        <v>159</v>
      </c>
      <c r="C57" s="138"/>
      <c r="D57" s="138"/>
      <c r="E57" s="105"/>
      <c r="F57" s="106">
        <v>105228</v>
      </c>
      <c r="G57" s="107"/>
      <c r="H57" s="107"/>
      <c r="I57" s="108"/>
    </row>
    <row r="58" spans="2:9" ht="36" customHeight="1" outlineLevel="1" x14ac:dyDescent="0.25">
      <c r="B58" s="140" t="s">
        <v>160</v>
      </c>
      <c r="C58" s="138"/>
      <c r="D58" s="138"/>
      <c r="E58" s="105"/>
      <c r="F58" s="106">
        <v>110916</v>
      </c>
      <c r="G58" s="107"/>
      <c r="H58" s="107"/>
      <c r="I58" s="108"/>
    </row>
    <row r="59" spans="2:9" ht="36" customHeight="1" outlineLevel="1" x14ac:dyDescent="0.25">
      <c r="B59" s="140" t="s">
        <v>161</v>
      </c>
      <c r="C59" s="138"/>
      <c r="D59" s="138"/>
      <c r="E59" s="105"/>
      <c r="F59" s="106">
        <v>116604</v>
      </c>
      <c r="G59" s="107"/>
      <c r="H59" s="107"/>
      <c r="I59" s="108"/>
    </row>
    <row r="60" spans="2:9" ht="36" customHeight="1" outlineLevel="1" thickBot="1" x14ac:dyDescent="0.3">
      <c r="B60" s="140" t="s">
        <v>162</v>
      </c>
      <c r="C60" s="138"/>
      <c r="D60" s="138"/>
      <c r="E60" s="105"/>
      <c r="F60" s="106">
        <v>122292</v>
      </c>
      <c r="G60" s="107"/>
      <c r="H60" s="107"/>
      <c r="I60" s="108"/>
    </row>
    <row r="61" spans="2:9" ht="36" customHeight="1" thickBot="1" x14ac:dyDescent="0.3"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1800 до 36828</v>
      </c>
      <c r="G61" s="153"/>
      <c r="H61" s="153"/>
      <c r="I61" s="154"/>
    </row>
    <row r="62" spans="2:9" ht="36" customHeight="1" x14ac:dyDescent="0.25">
      <c r="B62" s="103" t="s">
        <v>164</v>
      </c>
      <c r="C62" s="104"/>
      <c r="D62" s="104"/>
      <c r="E62" s="105"/>
      <c r="F62" s="106">
        <v>4248</v>
      </c>
      <c r="G62" s="107"/>
      <c r="H62" s="107"/>
      <c r="I62" s="108"/>
    </row>
    <row r="63" spans="2:9" ht="36" customHeight="1" x14ac:dyDescent="0.25">
      <c r="B63" s="103" t="s">
        <v>165</v>
      </c>
      <c r="C63" s="104"/>
      <c r="D63" s="104"/>
      <c r="E63" s="105"/>
      <c r="F63" s="106">
        <v>5328</v>
      </c>
      <c r="G63" s="107"/>
      <c r="H63" s="107"/>
      <c r="I63" s="108"/>
    </row>
    <row r="64" spans="2:9" ht="36" customHeight="1" x14ac:dyDescent="0.25">
      <c r="B64" s="103" t="s">
        <v>237</v>
      </c>
      <c r="C64" s="104"/>
      <c r="D64" s="104"/>
      <c r="E64" s="105"/>
      <c r="F64" s="106">
        <v>2484</v>
      </c>
      <c r="G64" s="107"/>
      <c r="H64" s="107"/>
      <c r="I64" s="108"/>
    </row>
    <row r="65" spans="1:9" ht="36" customHeight="1" x14ac:dyDescent="0.25">
      <c r="B65" s="103" t="s">
        <v>167</v>
      </c>
      <c r="C65" s="104"/>
      <c r="D65" s="104"/>
      <c r="E65" s="105"/>
      <c r="F65" s="106">
        <v>36828</v>
      </c>
      <c r="G65" s="107"/>
      <c r="H65" s="107"/>
      <c r="I65" s="108"/>
    </row>
    <row r="66" spans="1:9" ht="36" customHeight="1" x14ac:dyDescent="0.25">
      <c r="B66" s="103" t="s">
        <v>168</v>
      </c>
      <c r="C66" s="104"/>
      <c r="D66" s="104"/>
      <c r="E66" s="105"/>
      <c r="F66" s="106">
        <v>7452</v>
      </c>
      <c r="G66" s="107"/>
      <c r="H66" s="107"/>
      <c r="I66" s="108"/>
    </row>
    <row r="67" spans="1:9" ht="36" customHeight="1" x14ac:dyDescent="0.25">
      <c r="B67" s="103" t="s">
        <v>169</v>
      </c>
      <c r="C67" s="104"/>
      <c r="D67" s="104"/>
      <c r="E67" s="105"/>
      <c r="F67" s="106">
        <v>22320</v>
      </c>
      <c r="G67" s="107"/>
      <c r="H67" s="107"/>
      <c r="I67" s="108"/>
    </row>
    <row r="68" spans="1:9" ht="36" customHeight="1" x14ac:dyDescent="0.25">
      <c r="B68" s="103" t="s">
        <v>170</v>
      </c>
      <c r="C68" s="104"/>
      <c r="D68" s="104"/>
      <c r="E68" s="105"/>
      <c r="F68" s="106">
        <v>1800</v>
      </c>
      <c r="G68" s="107"/>
      <c r="H68" s="107"/>
      <c r="I68" s="108"/>
    </row>
    <row r="69" spans="1:9" ht="36" customHeight="1" x14ac:dyDescent="0.25">
      <c r="B69" s="103" t="s">
        <v>171</v>
      </c>
      <c r="C69" s="104"/>
      <c r="D69" s="104"/>
      <c r="E69" s="105"/>
      <c r="F69" s="106">
        <v>1800</v>
      </c>
      <c r="G69" s="107"/>
      <c r="H69" s="107"/>
      <c r="I69" s="108"/>
    </row>
    <row r="70" spans="1:9" ht="36" customHeight="1" x14ac:dyDescent="0.25">
      <c r="B70" s="103" t="s">
        <v>172</v>
      </c>
      <c r="C70" s="104"/>
      <c r="D70" s="104"/>
      <c r="E70" s="105"/>
      <c r="F70" s="106">
        <v>3600</v>
      </c>
      <c r="G70" s="107"/>
      <c r="H70" s="107"/>
      <c r="I70" s="108"/>
    </row>
    <row r="71" spans="1:9" ht="36" customHeight="1" x14ac:dyDescent="0.25">
      <c r="B71" s="103" t="s">
        <v>173</v>
      </c>
      <c r="C71" s="104"/>
      <c r="D71" s="104"/>
      <c r="E71" s="105"/>
      <c r="F71" s="106">
        <v>5400</v>
      </c>
      <c r="G71" s="107"/>
      <c r="H71" s="107"/>
      <c r="I71" s="108"/>
    </row>
    <row r="72" spans="1:9" ht="36" customHeight="1" thickBot="1" x14ac:dyDescent="0.3">
      <c r="B72" s="103" t="s">
        <v>174</v>
      </c>
      <c r="C72" s="104"/>
      <c r="D72" s="104"/>
      <c r="E72" s="105"/>
      <c r="F72" s="106">
        <v>25848</v>
      </c>
      <c r="G72" s="107"/>
      <c r="H72" s="107"/>
      <c r="I72" s="108"/>
    </row>
    <row r="73" spans="1:9" ht="54" customHeight="1" thickBot="1" x14ac:dyDescent="0.3">
      <c r="B73" s="198" t="s">
        <v>238</v>
      </c>
      <c r="C73" s="199"/>
      <c r="D73" s="199"/>
      <c r="E73" s="200"/>
      <c r="F73" s="126" t="str">
        <f>"Цена от "&amp;MIN(F75,F79:F92)&amp;" до "&amp;MAX(F75,F79:F92)</f>
        <v>Цена от 3024 до 48168</v>
      </c>
      <c r="G73" s="127"/>
      <c r="H73" s="127"/>
      <c r="I73" s="128"/>
    </row>
    <row r="74" spans="1:9" ht="24" thickBot="1" x14ac:dyDescent="0.3">
      <c r="B74" s="97"/>
      <c r="C74" s="98"/>
      <c r="D74" s="98"/>
      <c r="E74" s="99"/>
      <c r="F74" s="100"/>
      <c r="G74" s="101"/>
      <c r="H74" s="101"/>
      <c r="I74" s="102"/>
    </row>
    <row r="75" spans="1:9" ht="36" customHeight="1" x14ac:dyDescent="0.25">
      <c r="B75" s="103" t="s">
        <v>176</v>
      </c>
      <c r="C75" s="104"/>
      <c r="D75" s="104"/>
      <c r="E75" s="105"/>
      <c r="F75" s="106">
        <v>6480</v>
      </c>
      <c r="G75" s="107"/>
      <c r="H75" s="107"/>
      <c r="I75" s="108"/>
    </row>
    <row r="76" spans="1:9" ht="36" customHeight="1" x14ac:dyDescent="0.25">
      <c r="B76" s="103" t="s">
        <v>177</v>
      </c>
      <c r="C76" s="104"/>
      <c r="D76" s="104"/>
      <c r="E76" s="105"/>
      <c r="F76" s="106">
        <v>648</v>
      </c>
      <c r="G76" s="107"/>
      <c r="H76" s="107"/>
      <c r="I76" s="108"/>
    </row>
    <row r="77" spans="1:9" ht="36" customHeight="1" thickBot="1" x14ac:dyDescent="0.3">
      <c r="B77" s="103" t="s">
        <v>178</v>
      </c>
      <c r="C77" s="104"/>
      <c r="D77" s="104"/>
      <c r="E77" s="105"/>
      <c r="F77" s="106">
        <v>1620</v>
      </c>
      <c r="G77" s="107"/>
      <c r="H77" s="107"/>
      <c r="I77" s="108"/>
    </row>
    <row r="78" spans="1:9" ht="24" thickBot="1" x14ac:dyDescent="0.3">
      <c r="B78" s="97"/>
      <c r="C78" s="98"/>
      <c r="D78" s="98"/>
      <c r="E78" s="99"/>
      <c r="F78" s="100"/>
      <c r="G78" s="101"/>
      <c r="H78" s="101"/>
      <c r="I78" s="102"/>
    </row>
    <row r="79" spans="1:9" ht="36" customHeight="1" x14ac:dyDescent="0.25">
      <c r="A79" s="35" t="s">
        <v>111</v>
      </c>
      <c r="B79" s="103" t="s">
        <v>179</v>
      </c>
      <c r="C79" s="104"/>
      <c r="D79" s="104"/>
      <c r="E79" s="105"/>
      <c r="F79" s="106">
        <v>21960</v>
      </c>
      <c r="G79" s="107"/>
      <c r="H79" s="107"/>
      <c r="I79" s="108"/>
    </row>
    <row r="80" spans="1:9" ht="36" customHeight="1" x14ac:dyDescent="0.25">
      <c r="A80" s="35" t="s">
        <v>111</v>
      </c>
      <c r="B80" s="140" t="s">
        <v>180</v>
      </c>
      <c r="C80" s="141"/>
      <c r="D80" s="141"/>
      <c r="E80" s="142"/>
      <c r="F80" s="106">
        <v>14868</v>
      </c>
      <c r="G80" s="107"/>
      <c r="H80" s="107"/>
      <c r="I80" s="108"/>
    </row>
    <row r="81" spans="1:9" ht="36" customHeight="1" x14ac:dyDescent="0.25">
      <c r="A81" s="35" t="s">
        <v>111</v>
      </c>
      <c r="B81" s="103" t="s">
        <v>181</v>
      </c>
      <c r="C81" s="104"/>
      <c r="D81" s="104"/>
      <c r="E81" s="105"/>
      <c r="F81" s="106">
        <v>21240</v>
      </c>
      <c r="G81" s="107"/>
      <c r="H81" s="107"/>
      <c r="I81" s="108"/>
    </row>
    <row r="82" spans="1:9" ht="36" customHeight="1" x14ac:dyDescent="0.25">
      <c r="A82" s="35" t="s">
        <v>111</v>
      </c>
      <c r="B82" s="103" t="s">
        <v>182</v>
      </c>
      <c r="C82" s="104"/>
      <c r="D82" s="104"/>
      <c r="E82" s="105"/>
      <c r="F82" s="106">
        <v>21960</v>
      </c>
      <c r="G82" s="107"/>
      <c r="H82" s="107"/>
      <c r="I82" s="108"/>
    </row>
    <row r="83" spans="1:9" ht="36" customHeight="1" x14ac:dyDescent="0.25">
      <c r="A83" s="35" t="s">
        <v>111</v>
      </c>
      <c r="B83" s="103" t="s">
        <v>183</v>
      </c>
      <c r="C83" s="104"/>
      <c r="D83" s="104"/>
      <c r="E83" s="105"/>
      <c r="F83" s="106">
        <v>26352</v>
      </c>
      <c r="G83" s="107"/>
      <c r="H83" s="107"/>
      <c r="I83" s="108"/>
    </row>
    <row r="84" spans="1:9" ht="36" customHeight="1" x14ac:dyDescent="0.25">
      <c r="A84" s="35" t="s">
        <v>111</v>
      </c>
      <c r="B84" s="103" t="s">
        <v>184</v>
      </c>
      <c r="C84" s="104"/>
      <c r="D84" s="104"/>
      <c r="E84" s="105"/>
      <c r="F84" s="106">
        <v>20880</v>
      </c>
      <c r="G84" s="107"/>
      <c r="H84" s="107"/>
      <c r="I84" s="108"/>
    </row>
    <row r="85" spans="1:9" ht="36" customHeight="1" x14ac:dyDescent="0.25">
      <c r="A85" s="35" t="s">
        <v>111</v>
      </c>
      <c r="B85" s="103" t="s">
        <v>185</v>
      </c>
      <c r="C85" s="104"/>
      <c r="D85" s="104"/>
      <c r="E85" s="105"/>
      <c r="F85" s="106">
        <v>18072</v>
      </c>
      <c r="G85" s="107"/>
      <c r="H85" s="107"/>
      <c r="I85" s="108"/>
    </row>
    <row r="86" spans="1:9" ht="36" customHeight="1" x14ac:dyDescent="0.25">
      <c r="A86" s="35" t="s">
        <v>111</v>
      </c>
      <c r="B86" s="103" t="s">
        <v>186</v>
      </c>
      <c r="C86" s="104"/>
      <c r="D86" s="104"/>
      <c r="E86" s="105"/>
      <c r="F86" s="106">
        <v>48168</v>
      </c>
      <c r="G86" s="107"/>
      <c r="H86" s="107"/>
      <c r="I86" s="108"/>
    </row>
    <row r="87" spans="1:9" ht="36" customHeight="1" x14ac:dyDescent="0.25">
      <c r="B87" s="118" t="s">
        <v>187</v>
      </c>
      <c r="C87" s="119"/>
      <c r="D87" s="119"/>
      <c r="E87" s="120"/>
      <c r="F87" s="106">
        <v>24120</v>
      </c>
      <c r="G87" s="107"/>
      <c r="H87" s="107"/>
      <c r="I87" s="108"/>
    </row>
    <row r="88" spans="1:9" ht="36" customHeight="1" x14ac:dyDescent="0.25">
      <c r="A88" s="35" t="s">
        <v>111</v>
      </c>
      <c r="B88" s="118" t="s">
        <v>188</v>
      </c>
      <c r="C88" s="119"/>
      <c r="D88" s="119"/>
      <c r="E88" s="120"/>
      <c r="F88" s="106">
        <v>3024</v>
      </c>
      <c r="G88" s="107"/>
      <c r="H88" s="107"/>
      <c r="I88" s="108"/>
    </row>
    <row r="89" spans="1:9" ht="36" customHeight="1" x14ac:dyDescent="0.25">
      <c r="B89" s="140" t="s">
        <v>189</v>
      </c>
      <c r="C89" s="141"/>
      <c r="D89" s="141"/>
      <c r="E89" s="142"/>
      <c r="F89" s="106">
        <v>10620</v>
      </c>
      <c r="G89" s="107"/>
      <c r="H89" s="107"/>
      <c r="I89" s="108"/>
    </row>
    <row r="90" spans="1:9" ht="36" customHeight="1" x14ac:dyDescent="0.25">
      <c r="A90" s="8"/>
      <c r="B90" s="140" t="s">
        <v>190</v>
      </c>
      <c r="C90" s="141"/>
      <c r="D90" s="141"/>
      <c r="E90" s="142"/>
      <c r="F90" s="106">
        <v>8496</v>
      </c>
      <c r="G90" s="107"/>
      <c r="H90" s="107"/>
      <c r="I90" s="108"/>
    </row>
    <row r="91" spans="1:9" ht="36" customHeight="1" x14ac:dyDescent="0.25">
      <c r="A91" s="35" t="s">
        <v>111</v>
      </c>
      <c r="B91" s="140" t="s">
        <v>191</v>
      </c>
      <c r="C91" s="141"/>
      <c r="D91" s="141"/>
      <c r="E91" s="142"/>
      <c r="F91" s="106">
        <v>33984</v>
      </c>
      <c r="G91" s="107"/>
      <c r="H91" s="107"/>
      <c r="I91" s="108"/>
    </row>
    <row r="92" spans="1:9" ht="36" customHeight="1" x14ac:dyDescent="0.25">
      <c r="A92" s="35" t="s">
        <v>111</v>
      </c>
      <c r="B92" s="103" t="s">
        <v>192</v>
      </c>
      <c r="C92" s="104"/>
      <c r="D92" s="104"/>
      <c r="E92" s="105"/>
      <c r="F92" s="106">
        <v>11340</v>
      </c>
      <c r="G92" s="107"/>
      <c r="H92" s="107"/>
      <c r="I92" s="108"/>
    </row>
    <row r="93" spans="1:9" ht="37.5" customHeight="1" x14ac:dyDescent="0.25">
      <c r="A93" s="7"/>
      <c r="B93" s="103" t="s">
        <v>193</v>
      </c>
      <c r="C93" s="104"/>
      <c r="D93" s="104"/>
      <c r="E93" s="105"/>
      <c r="F93" s="106">
        <v>4248</v>
      </c>
      <c r="G93" s="107"/>
      <c r="H93" s="107"/>
      <c r="I93" s="108"/>
    </row>
    <row r="94" spans="1:9" ht="36" customHeight="1" x14ac:dyDescent="0.25">
      <c r="A94" s="7"/>
      <c r="B94" s="103" t="s">
        <v>194</v>
      </c>
      <c r="C94" s="104"/>
      <c r="D94" s="104"/>
      <c r="E94" s="105"/>
      <c r="F94" s="106">
        <v>6030</v>
      </c>
      <c r="G94" s="107"/>
      <c r="H94" s="107"/>
      <c r="I94" s="108"/>
    </row>
    <row r="95" spans="1:9" ht="36" customHeight="1" x14ac:dyDescent="0.25">
      <c r="A95" s="7"/>
      <c r="B95" s="103" t="s">
        <v>195</v>
      </c>
      <c r="C95" s="104"/>
      <c r="D95" s="104"/>
      <c r="E95" s="138"/>
      <c r="F95" s="106">
        <v>6030</v>
      </c>
      <c r="G95" s="107"/>
      <c r="H95" s="107"/>
      <c r="I95" s="108"/>
    </row>
    <row r="96" spans="1:9" ht="36" customHeight="1" x14ac:dyDescent="0.25">
      <c r="A96" s="35" t="s">
        <v>113</v>
      </c>
      <c r="B96" s="103" t="s">
        <v>239</v>
      </c>
      <c r="C96" s="104"/>
      <c r="D96" s="104"/>
      <c r="E96" s="105"/>
      <c r="F96" s="106">
        <v>30960</v>
      </c>
      <c r="G96" s="107"/>
      <c r="H96" s="107"/>
      <c r="I96" s="108"/>
    </row>
    <row r="97" spans="1:9" ht="36" customHeight="1" x14ac:dyDescent="0.25">
      <c r="A97" s="35" t="s">
        <v>113</v>
      </c>
      <c r="B97" s="103" t="s">
        <v>197</v>
      </c>
      <c r="C97" s="104"/>
      <c r="D97" s="104"/>
      <c r="E97" s="105"/>
      <c r="F97" s="106">
        <v>20880</v>
      </c>
      <c r="G97" s="107"/>
      <c r="H97" s="107"/>
      <c r="I97" s="108"/>
    </row>
    <row r="98" spans="1:9" ht="36" customHeight="1" x14ac:dyDescent="0.25">
      <c r="A98" s="35" t="s">
        <v>113</v>
      </c>
      <c r="B98" s="103" t="s">
        <v>241</v>
      </c>
      <c r="C98" s="104"/>
      <c r="D98" s="104"/>
      <c r="E98" s="105"/>
      <c r="F98" s="106">
        <v>30240</v>
      </c>
      <c r="G98" s="107"/>
      <c r="H98" s="107"/>
      <c r="I98" s="108"/>
    </row>
    <row r="99" spans="1:9" ht="36" customHeight="1" x14ac:dyDescent="0.25">
      <c r="A99" s="35" t="s">
        <v>113</v>
      </c>
      <c r="B99" s="103" t="s">
        <v>242</v>
      </c>
      <c r="C99" s="104"/>
      <c r="D99" s="104"/>
      <c r="E99" s="105"/>
      <c r="F99" s="106">
        <v>30960</v>
      </c>
      <c r="G99" s="107"/>
      <c r="H99" s="107"/>
      <c r="I99" s="108"/>
    </row>
    <row r="100" spans="1:9" ht="36" customHeight="1" x14ac:dyDescent="0.25">
      <c r="A100" s="35" t="s">
        <v>113</v>
      </c>
      <c r="B100" s="103" t="s">
        <v>243</v>
      </c>
      <c r="C100" s="104"/>
      <c r="D100" s="104"/>
      <c r="E100" s="105"/>
      <c r="F100" s="135">
        <v>37152</v>
      </c>
      <c r="G100" s="136"/>
      <c r="H100" s="136"/>
      <c r="I100" s="137"/>
    </row>
    <row r="101" spans="1:9" ht="36" customHeight="1" x14ac:dyDescent="0.25">
      <c r="A101" s="35" t="s">
        <v>113</v>
      </c>
      <c r="B101" s="103" t="s">
        <v>244</v>
      </c>
      <c r="C101" s="104"/>
      <c r="D101" s="104"/>
      <c r="E101" s="105"/>
      <c r="F101" s="106">
        <v>29520</v>
      </c>
      <c r="G101" s="107"/>
      <c r="H101" s="107"/>
      <c r="I101" s="108"/>
    </row>
    <row r="102" spans="1:9" ht="36" customHeight="1" x14ac:dyDescent="0.25">
      <c r="A102" s="35" t="s">
        <v>113</v>
      </c>
      <c r="B102" s="103" t="s">
        <v>245</v>
      </c>
      <c r="C102" s="104"/>
      <c r="D102" s="104"/>
      <c r="E102" s="105"/>
      <c r="F102" s="106">
        <v>25920</v>
      </c>
      <c r="G102" s="107"/>
      <c r="H102" s="107"/>
      <c r="I102" s="108"/>
    </row>
    <row r="103" spans="1:9" ht="36" customHeight="1" x14ac:dyDescent="0.25">
      <c r="A103" s="35" t="s">
        <v>113</v>
      </c>
      <c r="B103" s="103" t="s">
        <v>246</v>
      </c>
      <c r="C103" s="104"/>
      <c r="D103" s="104"/>
      <c r="E103" s="105"/>
      <c r="F103" s="106">
        <v>67680</v>
      </c>
      <c r="G103" s="107"/>
      <c r="H103" s="107"/>
      <c r="I103" s="108"/>
    </row>
    <row r="104" spans="1:9" ht="36" customHeight="1" x14ac:dyDescent="0.25">
      <c r="A104" s="35" t="s">
        <v>113</v>
      </c>
      <c r="B104" s="103" t="s">
        <v>247</v>
      </c>
      <c r="C104" s="104"/>
      <c r="D104" s="104"/>
      <c r="E104" s="105"/>
      <c r="F104" s="106">
        <v>4320</v>
      </c>
      <c r="G104" s="107"/>
      <c r="H104" s="107"/>
      <c r="I104" s="108"/>
    </row>
    <row r="105" spans="1:9" ht="36" customHeight="1" x14ac:dyDescent="0.25">
      <c r="A105" s="35" t="s">
        <v>113</v>
      </c>
      <c r="B105" s="103" t="s">
        <v>248</v>
      </c>
      <c r="C105" s="104"/>
      <c r="D105" s="104"/>
      <c r="E105" s="105"/>
      <c r="F105" s="106">
        <v>48240</v>
      </c>
      <c r="G105" s="107"/>
      <c r="H105" s="107"/>
      <c r="I105" s="108"/>
    </row>
    <row r="106" spans="1:9" ht="36" customHeight="1" x14ac:dyDescent="0.25">
      <c r="A106" s="35" t="s">
        <v>113</v>
      </c>
      <c r="B106" s="103" t="s">
        <v>249</v>
      </c>
      <c r="C106" s="104"/>
      <c r="D106" s="104"/>
      <c r="E106" s="105"/>
      <c r="F106" s="106">
        <v>16560</v>
      </c>
      <c r="G106" s="107"/>
      <c r="H106" s="107"/>
      <c r="I106" s="108"/>
    </row>
    <row r="107" spans="1:9" ht="27" customHeight="1" thickBot="1" x14ac:dyDescent="0.3">
      <c r="B107" s="466" t="s">
        <v>207</v>
      </c>
      <c r="C107" s="467"/>
      <c r="D107" s="467"/>
      <c r="E107" s="468"/>
      <c r="F107" s="466"/>
      <c r="G107" s="467"/>
      <c r="H107" s="467"/>
      <c r="I107" s="468"/>
    </row>
    <row r="108" spans="1:9" ht="19.5" customHeight="1" thickBot="1" x14ac:dyDescent="0.3">
      <c r="B108" s="190" t="s">
        <v>208</v>
      </c>
      <c r="C108" s="191"/>
      <c r="D108" s="191"/>
      <c r="E108" s="192"/>
      <c r="F108" s="190"/>
      <c r="G108" s="191"/>
      <c r="H108" s="191"/>
      <c r="I108" s="192"/>
    </row>
    <row r="109" spans="1:9" ht="36" customHeight="1" x14ac:dyDescent="0.25">
      <c r="B109" s="187" t="s">
        <v>209</v>
      </c>
      <c r="C109" s="188"/>
      <c r="D109" s="188"/>
      <c r="E109" s="189"/>
      <c r="F109" s="249">
        <v>60</v>
      </c>
      <c r="G109" s="455"/>
      <c r="H109" s="455"/>
      <c r="I109" s="456"/>
    </row>
    <row r="110" spans="1:9" ht="36" customHeight="1" x14ac:dyDescent="0.25">
      <c r="B110" s="140" t="s">
        <v>210</v>
      </c>
      <c r="C110" s="141"/>
      <c r="D110" s="141"/>
      <c r="E110" s="142"/>
      <c r="F110" s="247">
        <v>60</v>
      </c>
      <c r="G110" s="309"/>
      <c r="H110" s="309"/>
      <c r="I110" s="310"/>
    </row>
    <row r="111" spans="1:9" ht="36" customHeight="1" thickBot="1" x14ac:dyDescent="0.3">
      <c r="B111" s="241" t="s">
        <v>211</v>
      </c>
      <c r="C111" s="242"/>
      <c r="D111" s="242"/>
      <c r="E111" s="243"/>
      <c r="F111" s="244">
        <v>120</v>
      </c>
      <c r="G111" s="396"/>
      <c r="H111" s="396"/>
      <c r="I111" s="397"/>
    </row>
    <row r="112" spans="1:9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</row>
    <row r="113" spans="1:9" ht="36" customHeight="1" x14ac:dyDescent="0.25">
      <c r="A113" s="35" t="s">
        <v>111</v>
      </c>
      <c r="B113" s="103" t="s">
        <v>275</v>
      </c>
      <c r="C113" s="104"/>
      <c r="D113" s="104"/>
      <c r="E113" s="105"/>
      <c r="F113" s="106">
        <v>14184</v>
      </c>
      <c r="G113" s="107"/>
      <c r="H113" s="107"/>
      <c r="I113" s="108"/>
    </row>
    <row r="114" spans="1:9" ht="36" customHeight="1" x14ac:dyDescent="0.25">
      <c r="A114" s="35" t="s">
        <v>111</v>
      </c>
      <c r="B114" s="103" t="s">
        <v>214</v>
      </c>
      <c r="C114" s="104"/>
      <c r="D114" s="104"/>
      <c r="E114" s="105"/>
      <c r="F114" s="106">
        <v>12744</v>
      </c>
      <c r="G114" s="107"/>
      <c r="H114" s="107"/>
      <c r="I114" s="108"/>
    </row>
    <row r="115" spans="1:9" ht="36" customHeight="1" x14ac:dyDescent="0.25">
      <c r="A115" s="35" t="s">
        <v>111</v>
      </c>
      <c r="B115" s="103" t="s">
        <v>215</v>
      </c>
      <c r="C115" s="104"/>
      <c r="D115" s="104"/>
      <c r="E115" s="105"/>
      <c r="F115" s="106">
        <v>0</v>
      </c>
      <c r="G115" s="107"/>
      <c r="H115" s="107"/>
      <c r="I115" s="108"/>
    </row>
    <row r="116" spans="1:9" ht="36" customHeight="1" x14ac:dyDescent="0.25">
      <c r="A116" s="35" t="s">
        <v>113</v>
      </c>
      <c r="B116" s="103" t="s">
        <v>251</v>
      </c>
      <c r="C116" s="104"/>
      <c r="D116" s="104"/>
      <c r="E116" s="105"/>
      <c r="F116" s="106">
        <v>20160</v>
      </c>
      <c r="G116" s="107"/>
      <c r="H116" s="107"/>
      <c r="I116" s="108"/>
    </row>
    <row r="117" spans="1:9" ht="36" customHeight="1" x14ac:dyDescent="0.25">
      <c r="A117" s="35" t="s">
        <v>113</v>
      </c>
      <c r="B117" s="103" t="s">
        <v>252</v>
      </c>
      <c r="C117" s="104"/>
      <c r="D117" s="104"/>
      <c r="E117" s="105"/>
      <c r="F117" s="106">
        <v>18000</v>
      </c>
      <c r="G117" s="107"/>
      <c r="H117" s="107"/>
      <c r="I117" s="108"/>
    </row>
    <row r="118" spans="1:9" ht="36" customHeight="1" x14ac:dyDescent="0.25">
      <c r="A118" s="35" t="s">
        <v>113</v>
      </c>
      <c r="B118" s="103" t="s">
        <v>253</v>
      </c>
      <c r="C118" s="104"/>
      <c r="D118" s="104"/>
      <c r="E118" s="105"/>
      <c r="F118" s="106">
        <v>18000</v>
      </c>
      <c r="G118" s="107"/>
      <c r="H118" s="107"/>
      <c r="I118" s="108"/>
    </row>
    <row r="119" spans="1:9" ht="36" customHeight="1" thickBot="1" x14ac:dyDescent="0.3">
      <c r="A119" s="7"/>
      <c r="B119" s="103" t="s">
        <v>219</v>
      </c>
      <c r="C119" s="104"/>
      <c r="D119" s="104"/>
      <c r="E119" s="105"/>
      <c r="F119" s="106">
        <v>14184</v>
      </c>
      <c r="G119" s="107"/>
      <c r="H119" s="107"/>
      <c r="I119" s="108"/>
    </row>
    <row r="120" spans="1:9" ht="54" customHeight="1" thickBot="1" x14ac:dyDescent="0.3">
      <c r="B120" s="112" t="s">
        <v>220</v>
      </c>
      <c r="C120" s="113"/>
      <c r="D120" s="113"/>
      <c r="E120" s="114"/>
      <c r="F120" s="115"/>
      <c r="G120" s="116"/>
      <c r="H120" s="116"/>
      <c r="I120" s="117"/>
    </row>
    <row r="121" spans="1:9" ht="36" customHeight="1" x14ac:dyDescent="0.25">
      <c r="B121" s="118" t="s">
        <v>221</v>
      </c>
      <c r="C121" s="119"/>
      <c r="D121" s="119"/>
      <c r="E121" s="120"/>
      <c r="F121" s="121">
        <v>33984</v>
      </c>
      <c r="G121" s="122"/>
      <c r="H121" s="122"/>
      <c r="I121" s="123"/>
    </row>
    <row r="122" spans="1:9" ht="36" customHeight="1" x14ac:dyDescent="0.25">
      <c r="B122" s="103" t="s">
        <v>222</v>
      </c>
      <c r="C122" s="104"/>
      <c r="D122" s="104"/>
      <c r="E122" s="105"/>
      <c r="F122" s="106">
        <v>67968</v>
      </c>
      <c r="G122" s="107"/>
      <c r="H122" s="107"/>
      <c r="I122" s="108"/>
    </row>
    <row r="123" spans="1:9" ht="36" customHeight="1" x14ac:dyDescent="0.25">
      <c r="B123" s="103" t="s">
        <v>223</v>
      </c>
      <c r="C123" s="104"/>
      <c r="D123" s="104"/>
      <c r="E123" s="105"/>
      <c r="F123" s="106">
        <v>84960</v>
      </c>
      <c r="G123" s="107"/>
      <c r="H123" s="107"/>
      <c r="I123" s="108"/>
    </row>
    <row r="124" spans="1:9" ht="36" customHeight="1" x14ac:dyDescent="0.25">
      <c r="B124" s="103" t="s">
        <v>224</v>
      </c>
      <c r="C124" s="104"/>
      <c r="D124" s="104"/>
      <c r="E124" s="105"/>
      <c r="F124" s="106">
        <v>1080</v>
      </c>
      <c r="G124" s="107"/>
      <c r="H124" s="107"/>
      <c r="I124" s="108"/>
    </row>
    <row r="125" spans="1:9" ht="36" customHeight="1" x14ac:dyDescent="0.25">
      <c r="B125" s="103" t="s">
        <v>225</v>
      </c>
      <c r="C125" s="104"/>
      <c r="D125" s="104"/>
      <c r="E125" s="105"/>
      <c r="F125" s="106">
        <v>50976</v>
      </c>
      <c r="G125" s="107"/>
      <c r="H125" s="107"/>
      <c r="I125" s="108"/>
    </row>
    <row r="126" spans="1:9" ht="36" customHeight="1" x14ac:dyDescent="0.25">
      <c r="B126" s="103" t="s">
        <v>226</v>
      </c>
      <c r="C126" s="104"/>
      <c r="D126" s="104"/>
      <c r="E126" s="105"/>
      <c r="F126" s="106">
        <v>101952</v>
      </c>
      <c r="G126" s="107"/>
      <c r="H126" s="107"/>
      <c r="I126" s="108"/>
    </row>
    <row r="127" spans="1:9" ht="36" customHeight="1" x14ac:dyDescent="0.25">
      <c r="B127" s="103" t="s">
        <v>227</v>
      </c>
      <c r="C127" s="104"/>
      <c r="D127" s="104"/>
      <c r="E127" s="105"/>
      <c r="F127" s="106">
        <v>127440</v>
      </c>
      <c r="G127" s="107"/>
      <c r="H127" s="107"/>
      <c r="I127" s="108"/>
    </row>
    <row r="128" spans="1:9" ht="36" customHeight="1" thickBot="1" x14ac:dyDescent="0.3">
      <c r="B128" s="109" t="s">
        <v>228</v>
      </c>
      <c r="C128" s="110"/>
      <c r="D128" s="110"/>
      <c r="E128" s="111"/>
      <c r="F128" s="184">
        <v>1800</v>
      </c>
      <c r="G128" s="185"/>
      <c r="H128" s="185"/>
      <c r="I128" s="186"/>
    </row>
    <row r="129" spans="1:9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</row>
    <row r="130" spans="1:9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</row>
    <row r="131" spans="1:9" ht="24" thickBot="1" x14ac:dyDescent="0.3">
      <c r="B131" s="97"/>
      <c r="C131" s="98"/>
      <c r="D131" s="98"/>
      <c r="E131" s="99"/>
      <c r="F131" s="100"/>
      <c r="G131" s="101"/>
      <c r="H131" s="101"/>
      <c r="I131" s="102"/>
    </row>
    <row r="132" spans="1:9" ht="21" customHeight="1" x14ac:dyDescent="0.25">
      <c r="B132" s="85"/>
      <c r="C132" s="85"/>
      <c r="D132" s="85"/>
      <c r="E132" s="85"/>
      <c r="F132" s="85"/>
      <c r="G132" s="85"/>
      <c r="H132" s="85"/>
      <c r="I132" s="85"/>
    </row>
    <row r="133" spans="1:9" s="31" customFormat="1" ht="27" customHeight="1" x14ac:dyDescent="0.25">
      <c r="A133" s="7" t="s">
        <v>113</v>
      </c>
      <c r="B133" s="86" t="s">
        <v>312</v>
      </c>
      <c r="C133" s="86"/>
      <c r="D133" s="86"/>
      <c r="E133" s="86"/>
      <c r="F133" s="86"/>
      <c r="G133" s="86"/>
      <c r="H133" s="86"/>
      <c r="I133" s="86"/>
    </row>
    <row r="134" spans="1:9" s="32" customFormat="1" ht="45" customHeight="1" x14ac:dyDescent="0.25">
      <c r="A134" s="7"/>
      <c r="B134" s="87" t="s">
        <v>233</v>
      </c>
      <c r="C134" s="87"/>
      <c r="D134" s="87"/>
      <c r="E134" s="87"/>
      <c r="F134" s="87"/>
      <c r="G134" s="87"/>
      <c r="H134" s="87"/>
      <c r="I134" s="87"/>
    </row>
    <row r="135" spans="1:9" ht="21" customHeight="1" x14ac:dyDescent="0.25"/>
  </sheetData>
  <sheetProtection selectLockedCells="1" selectUnlockedCells="1"/>
  <mergeCells count="260">
    <mergeCell ref="B1:I1"/>
    <mergeCell ref="F2:I2"/>
    <mergeCell ref="B3:E3"/>
    <mergeCell ref="B4:I4"/>
    <mergeCell ref="B5:E5"/>
    <mergeCell ref="F5:I5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33:I133"/>
    <mergeCell ref="B134:I134"/>
    <mergeCell ref="B129:I129"/>
    <mergeCell ref="B130:E130"/>
    <mergeCell ref="F130:I130"/>
    <mergeCell ref="B131:E131"/>
    <mergeCell ref="F131:I131"/>
    <mergeCell ref="B132:I132"/>
    <mergeCell ref="B126:E126"/>
    <mergeCell ref="F126:I126"/>
    <mergeCell ref="B127:E127"/>
    <mergeCell ref="F127:I127"/>
    <mergeCell ref="B128:E128"/>
    <mergeCell ref="F128:I128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37"/>
  <sheetViews>
    <sheetView view="pageBreakPreview" topLeftCell="B1" zoomScale="65" zoomScaleNormal="60" zoomScaleSheetLayoutView="65" workbookViewId="0">
      <pane ySplit="4" topLeftCell="A5" activePane="bottomLeft" state="frozen"/>
      <selection activeCell="B11" sqref="B11:E11"/>
      <selection pane="bottomLeft" activeCell="B11" sqref="B11:E11"/>
    </sheetView>
  </sheetViews>
  <sheetFormatPr defaultColWidth="9.140625" defaultRowHeight="12.75" outlineLevelRow="1" x14ac:dyDescent="0.25"/>
  <cols>
    <col min="1" max="1" width="35.85546875" style="8" hidden="1" customWidth="1"/>
    <col min="2" max="2" width="30.7109375" style="33" customWidth="1"/>
    <col min="3" max="5" width="30.7109375" style="8" customWidth="1"/>
    <col min="6" max="10" width="24.7109375" style="34" customWidth="1"/>
    <col min="11" max="16384" width="9.140625" style="8"/>
  </cols>
  <sheetData>
    <row r="1" spans="1:10" ht="36" customHeight="1" x14ac:dyDescent="0.25">
      <c r="A1" s="7"/>
      <c r="B1" s="173" t="s">
        <v>101</v>
      </c>
      <c r="C1" s="173"/>
      <c r="D1" s="173"/>
      <c r="E1" s="173"/>
      <c r="F1" s="173"/>
      <c r="G1" s="173"/>
      <c r="H1" s="173"/>
      <c r="I1" s="173"/>
      <c r="J1" s="173"/>
    </row>
    <row r="2" spans="1:10" s="11" customFormat="1" ht="54" customHeight="1" x14ac:dyDescent="0.25">
      <c r="A2" s="9"/>
      <c r="B2" s="10"/>
      <c r="C2" s="10"/>
      <c r="D2" s="10"/>
      <c r="E2" s="10"/>
      <c r="F2" s="174" t="s">
        <v>98</v>
      </c>
      <c r="G2" s="174"/>
      <c r="H2" s="174"/>
      <c r="I2" s="174"/>
      <c r="J2" s="174"/>
    </row>
    <row r="3" spans="1:10" s="14" customFormat="1" ht="36" customHeight="1" x14ac:dyDescent="0.25">
      <c r="A3" s="7"/>
      <c r="B3" s="175" t="s">
        <v>102</v>
      </c>
      <c r="C3" s="175"/>
      <c r="D3" s="175"/>
      <c r="E3" s="175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175" t="str">
        <f>Абакан!B4</f>
        <v>Цены действуют c 01.01.2021 года (начало размещения - с 01.02.2021). Цены указаны в рублях с НДС</v>
      </c>
      <c r="C4" s="175"/>
      <c r="D4" s="175"/>
      <c r="E4" s="175"/>
      <c r="F4" s="175"/>
      <c r="G4" s="175"/>
      <c r="H4" s="175"/>
      <c r="I4" s="175"/>
      <c r="J4" s="175"/>
    </row>
    <row r="5" spans="1:10" ht="54" customHeight="1" thickBot="1" x14ac:dyDescent="0.3">
      <c r="A5" s="7"/>
      <c r="B5" s="112" t="s">
        <v>104</v>
      </c>
      <c r="C5" s="113"/>
      <c r="D5" s="113"/>
      <c r="E5" s="114"/>
      <c r="F5" s="176"/>
      <c r="G5" s="176"/>
      <c r="H5" s="176"/>
      <c r="I5" s="176"/>
      <c r="J5" s="177"/>
    </row>
    <row r="6" spans="1:10" ht="54" customHeight="1" thickBot="1" x14ac:dyDescent="0.3">
      <c r="A6" s="7"/>
      <c r="B6" s="168" t="s">
        <v>105</v>
      </c>
      <c r="C6" s="169"/>
      <c r="D6" s="169"/>
      <c r="E6" s="17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97"/>
      <c r="C7" s="98"/>
      <c r="D7" s="98"/>
      <c r="E7" s="99"/>
      <c r="F7" s="100"/>
      <c r="G7" s="101"/>
      <c r="H7" s="101"/>
      <c r="I7" s="101"/>
      <c r="J7" s="102"/>
    </row>
    <row r="8" spans="1:10" ht="36" customHeight="1" x14ac:dyDescent="0.25">
      <c r="A8" s="7" t="s">
        <v>111</v>
      </c>
      <c r="B8" s="187" t="s">
        <v>112</v>
      </c>
      <c r="C8" s="269"/>
      <c r="D8" s="269"/>
      <c r="E8" s="270"/>
      <c r="F8" s="16">
        <f>H8*1.2</f>
        <v>57024</v>
      </c>
      <c r="G8" s="16">
        <f>H8*1.1</f>
        <v>52272.000000000007</v>
      </c>
      <c r="H8" s="16">
        <v>47520</v>
      </c>
      <c r="I8" s="16">
        <f>H8*0.75</f>
        <v>35640</v>
      </c>
      <c r="J8" s="16">
        <f>H8*0.5</f>
        <v>23760</v>
      </c>
    </row>
    <row r="9" spans="1:10" ht="36" customHeight="1" thickBot="1" x14ac:dyDescent="0.3">
      <c r="A9" s="7" t="s">
        <v>113</v>
      </c>
      <c r="B9" s="171" t="s">
        <v>114</v>
      </c>
      <c r="C9" s="172"/>
      <c r="D9" s="172"/>
      <c r="E9" s="120"/>
      <c r="F9" s="18">
        <f>H9*1.2</f>
        <v>80352</v>
      </c>
      <c r="G9" s="18">
        <f>H9*1.1</f>
        <v>73656</v>
      </c>
      <c r="H9" s="18">
        <v>66960</v>
      </c>
      <c r="I9" s="18">
        <f>H9*0.75</f>
        <v>50220</v>
      </c>
      <c r="J9" s="18">
        <f>H9*0.5</f>
        <v>33480</v>
      </c>
    </row>
    <row r="10" spans="1:10" ht="24" thickBot="1" x14ac:dyDescent="0.3">
      <c r="A10" s="7"/>
      <c r="B10" s="97"/>
      <c r="C10" s="98"/>
      <c r="D10" s="98"/>
      <c r="E10" s="99"/>
      <c r="F10" s="235"/>
      <c r="G10" s="236"/>
      <c r="H10" s="236"/>
      <c r="I10" s="236"/>
      <c r="J10" s="237"/>
    </row>
    <row r="11" spans="1:10" ht="36" customHeight="1" x14ac:dyDescent="0.25">
      <c r="A11" s="7" t="s">
        <v>111</v>
      </c>
      <c r="B11" s="187" t="s">
        <v>115</v>
      </c>
      <c r="C11" s="269"/>
      <c r="D11" s="269"/>
      <c r="E11" s="269"/>
      <c r="F11" s="219">
        <v>10620</v>
      </c>
      <c r="G11" s="220"/>
      <c r="H11" s="220"/>
      <c r="I11" s="220"/>
      <c r="J11" s="221"/>
    </row>
    <row r="12" spans="1:10" ht="36" customHeight="1" thickBot="1" x14ac:dyDescent="0.3">
      <c r="A12" s="7" t="s">
        <v>113</v>
      </c>
      <c r="B12" s="91" t="s">
        <v>116</v>
      </c>
      <c r="C12" s="265"/>
      <c r="D12" s="265"/>
      <c r="E12" s="265"/>
      <c r="F12" s="94">
        <v>15120</v>
      </c>
      <c r="G12" s="95"/>
      <c r="H12" s="95"/>
      <c r="I12" s="95"/>
      <c r="J12" s="96"/>
    </row>
    <row r="13" spans="1:10" ht="24" thickBot="1" x14ac:dyDescent="0.3">
      <c r="A13" s="7"/>
      <c r="B13" s="97"/>
      <c r="C13" s="98"/>
      <c r="D13" s="98"/>
      <c r="E13" s="99"/>
      <c r="F13" s="206"/>
      <c r="G13" s="207"/>
      <c r="H13" s="207"/>
      <c r="I13" s="207"/>
      <c r="J13" s="208"/>
    </row>
    <row r="14" spans="1:10" ht="36" customHeight="1" x14ac:dyDescent="0.25">
      <c r="A14" s="7" t="s">
        <v>111</v>
      </c>
      <c r="B14" s="140" t="s">
        <v>117</v>
      </c>
      <c r="C14" s="138"/>
      <c r="D14" s="138"/>
      <c r="E14" s="105"/>
      <c r="F14" s="280">
        <v>2880</v>
      </c>
      <c r="G14" s="281"/>
      <c r="H14" s="281"/>
      <c r="I14" s="281"/>
      <c r="J14" s="282"/>
    </row>
    <row r="15" spans="1:10" ht="36" customHeight="1" thickBot="1" x14ac:dyDescent="0.3">
      <c r="A15" s="7" t="s">
        <v>113</v>
      </c>
      <c r="B15" s="140" t="s">
        <v>118</v>
      </c>
      <c r="C15" s="138"/>
      <c r="D15" s="138"/>
      <c r="E15" s="105"/>
      <c r="F15" s="125">
        <v>4032</v>
      </c>
      <c r="G15" s="107"/>
      <c r="H15" s="107"/>
      <c r="I15" s="107"/>
      <c r="J15" s="108"/>
    </row>
    <row r="16" spans="1:10" ht="24" thickBot="1" x14ac:dyDescent="0.3">
      <c r="A16" s="7"/>
      <c r="B16" s="97"/>
      <c r="C16" s="98"/>
      <c r="D16" s="98"/>
      <c r="E16" s="99"/>
      <c r="F16" s="100"/>
      <c r="G16" s="101"/>
      <c r="H16" s="101"/>
      <c r="I16" s="101"/>
      <c r="J16" s="102"/>
    </row>
    <row r="17" spans="1:10" ht="36" customHeight="1" thickBot="1" x14ac:dyDescent="0.3">
      <c r="A17" s="7"/>
      <c r="B17" s="162" t="s">
        <v>119</v>
      </c>
      <c r="C17" s="163"/>
      <c r="D17" s="163"/>
      <c r="E17" s="164"/>
      <c r="F17" s="165" t="str">
        <f>"Цена от "&amp;MIN(F18:F37)&amp;" до "&amp;MAX(F18:F37)</f>
        <v>Цена от 13680 до 143640</v>
      </c>
      <c r="G17" s="166"/>
      <c r="H17" s="166"/>
      <c r="I17" s="166"/>
      <c r="J17" s="167"/>
    </row>
    <row r="18" spans="1:10" ht="36" customHeight="1" outlineLevel="1" x14ac:dyDescent="0.25">
      <c r="A18" s="7"/>
      <c r="B18" s="140" t="s">
        <v>120</v>
      </c>
      <c r="C18" s="138"/>
      <c r="D18" s="138"/>
      <c r="E18" s="105"/>
      <c r="F18" s="106">
        <v>13680</v>
      </c>
      <c r="G18" s="107"/>
      <c r="H18" s="107"/>
      <c r="I18" s="107"/>
      <c r="J18" s="108"/>
    </row>
    <row r="19" spans="1:10" ht="36" customHeight="1" outlineLevel="1" x14ac:dyDescent="0.25">
      <c r="A19" s="7"/>
      <c r="B19" s="140" t="s">
        <v>121</v>
      </c>
      <c r="C19" s="138"/>
      <c r="D19" s="138"/>
      <c r="E19" s="105"/>
      <c r="F19" s="106">
        <v>20520</v>
      </c>
      <c r="G19" s="107"/>
      <c r="H19" s="107"/>
      <c r="I19" s="107"/>
      <c r="J19" s="108"/>
    </row>
    <row r="20" spans="1:10" ht="36" customHeight="1" outlineLevel="1" x14ac:dyDescent="0.25">
      <c r="A20" s="7"/>
      <c r="B20" s="140" t="s">
        <v>122</v>
      </c>
      <c r="C20" s="138"/>
      <c r="D20" s="138"/>
      <c r="E20" s="105"/>
      <c r="F20" s="106">
        <v>27360</v>
      </c>
      <c r="G20" s="107"/>
      <c r="H20" s="107"/>
      <c r="I20" s="107"/>
      <c r="J20" s="108"/>
    </row>
    <row r="21" spans="1:10" ht="36" customHeight="1" outlineLevel="1" x14ac:dyDescent="0.25">
      <c r="A21" s="7"/>
      <c r="B21" s="140" t="s">
        <v>123</v>
      </c>
      <c r="C21" s="138"/>
      <c r="D21" s="138"/>
      <c r="E21" s="105"/>
      <c r="F21" s="106">
        <v>34200</v>
      </c>
      <c r="G21" s="107"/>
      <c r="H21" s="107"/>
      <c r="I21" s="107"/>
      <c r="J21" s="108"/>
    </row>
    <row r="22" spans="1:10" ht="36" customHeight="1" outlineLevel="1" x14ac:dyDescent="0.25">
      <c r="A22" s="7"/>
      <c r="B22" s="140" t="s">
        <v>124</v>
      </c>
      <c r="C22" s="138"/>
      <c r="D22" s="138"/>
      <c r="E22" s="105"/>
      <c r="F22" s="106">
        <v>41040</v>
      </c>
      <c r="G22" s="107"/>
      <c r="H22" s="107"/>
      <c r="I22" s="107"/>
      <c r="J22" s="108"/>
    </row>
    <row r="23" spans="1:10" ht="36" customHeight="1" outlineLevel="1" x14ac:dyDescent="0.25">
      <c r="A23" s="7"/>
      <c r="B23" s="140" t="s">
        <v>125</v>
      </c>
      <c r="C23" s="138"/>
      <c r="D23" s="138"/>
      <c r="E23" s="105"/>
      <c r="F23" s="106">
        <v>47880</v>
      </c>
      <c r="G23" s="107"/>
      <c r="H23" s="107"/>
      <c r="I23" s="107"/>
      <c r="J23" s="108"/>
    </row>
    <row r="24" spans="1:10" ht="36" customHeight="1" outlineLevel="1" x14ac:dyDescent="0.25">
      <c r="A24" s="7"/>
      <c r="B24" s="140" t="s">
        <v>126</v>
      </c>
      <c r="C24" s="138"/>
      <c r="D24" s="138"/>
      <c r="E24" s="105"/>
      <c r="F24" s="106">
        <v>54720</v>
      </c>
      <c r="G24" s="107"/>
      <c r="H24" s="107"/>
      <c r="I24" s="107"/>
      <c r="J24" s="108"/>
    </row>
    <row r="25" spans="1:10" ht="36" customHeight="1" outlineLevel="1" x14ac:dyDescent="0.25">
      <c r="A25" s="7"/>
      <c r="B25" s="140" t="s">
        <v>127</v>
      </c>
      <c r="C25" s="138"/>
      <c r="D25" s="138"/>
      <c r="E25" s="105"/>
      <c r="F25" s="106">
        <v>61560</v>
      </c>
      <c r="G25" s="107"/>
      <c r="H25" s="107"/>
      <c r="I25" s="107"/>
      <c r="J25" s="108"/>
    </row>
    <row r="26" spans="1:10" ht="36" customHeight="1" outlineLevel="1" x14ac:dyDescent="0.25">
      <c r="A26" s="7"/>
      <c r="B26" s="140" t="s">
        <v>128</v>
      </c>
      <c r="C26" s="138"/>
      <c r="D26" s="138"/>
      <c r="E26" s="105"/>
      <c r="F26" s="106">
        <v>68400</v>
      </c>
      <c r="G26" s="107"/>
      <c r="H26" s="107"/>
      <c r="I26" s="107"/>
      <c r="J26" s="108"/>
    </row>
    <row r="27" spans="1:10" ht="36" customHeight="1" outlineLevel="1" x14ac:dyDescent="0.25">
      <c r="A27" s="7"/>
      <c r="B27" s="140" t="s">
        <v>129</v>
      </c>
      <c r="C27" s="138"/>
      <c r="D27" s="138"/>
      <c r="E27" s="105"/>
      <c r="F27" s="106">
        <v>75240</v>
      </c>
      <c r="G27" s="107"/>
      <c r="H27" s="107"/>
      <c r="I27" s="107"/>
      <c r="J27" s="108"/>
    </row>
    <row r="28" spans="1:10" ht="36" customHeight="1" outlineLevel="1" x14ac:dyDescent="0.25">
      <c r="A28" s="7"/>
      <c r="B28" s="140" t="s">
        <v>130</v>
      </c>
      <c r="C28" s="138"/>
      <c r="D28" s="138"/>
      <c r="E28" s="105"/>
      <c r="F28" s="106">
        <v>82080</v>
      </c>
      <c r="G28" s="107"/>
      <c r="H28" s="107"/>
      <c r="I28" s="107"/>
      <c r="J28" s="108"/>
    </row>
    <row r="29" spans="1:10" ht="36" customHeight="1" outlineLevel="1" x14ac:dyDescent="0.25">
      <c r="A29" s="7"/>
      <c r="B29" s="140" t="s">
        <v>131</v>
      </c>
      <c r="C29" s="138"/>
      <c r="D29" s="138"/>
      <c r="E29" s="105"/>
      <c r="F29" s="106">
        <v>88920</v>
      </c>
      <c r="G29" s="107"/>
      <c r="H29" s="107"/>
      <c r="I29" s="107"/>
      <c r="J29" s="108"/>
    </row>
    <row r="30" spans="1:10" ht="36" customHeight="1" outlineLevel="1" x14ac:dyDescent="0.25">
      <c r="A30" s="7"/>
      <c r="B30" s="140" t="s">
        <v>132</v>
      </c>
      <c r="C30" s="138"/>
      <c r="D30" s="138"/>
      <c r="E30" s="105"/>
      <c r="F30" s="106">
        <v>95760</v>
      </c>
      <c r="G30" s="107"/>
      <c r="H30" s="107"/>
      <c r="I30" s="107"/>
      <c r="J30" s="108"/>
    </row>
    <row r="31" spans="1:10" ht="36" customHeight="1" outlineLevel="1" x14ac:dyDescent="0.25">
      <c r="A31" s="7"/>
      <c r="B31" s="140" t="s">
        <v>133</v>
      </c>
      <c r="C31" s="138"/>
      <c r="D31" s="138"/>
      <c r="E31" s="105"/>
      <c r="F31" s="106">
        <v>102600</v>
      </c>
      <c r="G31" s="107"/>
      <c r="H31" s="107"/>
      <c r="I31" s="107"/>
      <c r="J31" s="108"/>
    </row>
    <row r="32" spans="1:10" ht="36" customHeight="1" outlineLevel="1" x14ac:dyDescent="0.25">
      <c r="A32" s="7"/>
      <c r="B32" s="140" t="s">
        <v>134</v>
      </c>
      <c r="C32" s="138"/>
      <c r="D32" s="138"/>
      <c r="E32" s="105"/>
      <c r="F32" s="106">
        <v>109440</v>
      </c>
      <c r="G32" s="107"/>
      <c r="H32" s="107"/>
      <c r="I32" s="107"/>
      <c r="J32" s="108"/>
    </row>
    <row r="33" spans="1:10" ht="36" customHeight="1" outlineLevel="1" x14ac:dyDescent="0.25">
      <c r="A33" s="7"/>
      <c r="B33" s="140" t="s">
        <v>135</v>
      </c>
      <c r="C33" s="138"/>
      <c r="D33" s="138"/>
      <c r="E33" s="105"/>
      <c r="F33" s="106">
        <v>116280</v>
      </c>
      <c r="G33" s="107"/>
      <c r="H33" s="107"/>
      <c r="I33" s="107"/>
      <c r="J33" s="108"/>
    </row>
    <row r="34" spans="1:10" ht="36" customHeight="1" outlineLevel="1" x14ac:dyDescent="0.25">
      <c r="A34" s="7"/>
      <c r="B34" s="140" t="s">
        <v>136</v>
      </c>
      <c r="C34" s="138"/>
      <c r="D34" s="138"/>
      <c r="E34" s="105"/>
      <c r="F34" s="106">
        <v>123120</v>
      </c>
      <c r="G34" s="107"/>
      <c r="H34" s="107"/>
      <c r="I34" s="107"/>
      <c r="J34" s="108"/>
    </row>
    <row r="35" spans="1:10" ht="36" customHeight="1" outlineLevel="1" x14ac:dyDescent="0.25">
      <c r="A35" s="7"/>
      <c r="B35" s="140" t="s">
        <v>137</v>
      </c>
      <c r="C35" s="138"/>
      <c r="D35" s="138"/>
      <c r="E35" s="105"/>
      <c r="F35" s="106">
        <v>129960</v>
      </c>
      <c r="G35" s="107"/>
      <c r="H35" s="107"/>
      <c r="I35" s="107"/>
      <c r="J35" s="108"/>
    </row>
    <row r="36" spans="1:10" ht="36" customHeight="1" outlineLevel="1" x14ac:dyDescent="0.25">
      <c r="A36" s="7"/>
      <c r="B36" s="140" t="s">
        <v>138</v>
      </c>
      <c r="C36" s="138"/>
      <c r="D36" s="138"/>
      <c r="E36" s="105"/>
      <c r="F36" s="106">
        <v>136800</v>
      </c>
      <c r="G36" s="107"/>
      <c r="H36" s="107"/>
      <c r="I36" s="107"/>
      <c r="J36" s="108"/>
    </row>
    <row r="37" spans="1:10" ht="36" customHeight="1" outlineLevel="1" thickBot="1" x14ac:dyDescent="0.3">
      <c r="A37" s="7"/>
      <c r="B37" s="140" t="s">
        <v>139</v>
      </c>
      <c r="C37" s="138"/>
      <c r="D37" s="138"/>
      <c r="E37" s="105"/>
      <c r="F37" s="106">
        <v>143640</v>
      </c>
      <c r="G37" s="107"/>
      <c r="H37" s="107"/>
      <c r="I37" s="107"/>
      <c r="J37" s="108"/>
    </row>
    <row r="38" spans="1:10" ht="36" customHeight="1" thickBot="1" x14ac:dyDescent="0.3">
      <c r="A38" s="7"/>
      <c r="B38" s="149" t="s">
        <v>140</v>
      </c>
      <c r="C38" s="150"/>
      <c r="D38" s="150"/>
      <c r="E38" s="151"/>
      <c r="F38" s="152" t="str">
        <f>"Цена от "&amp;MIN(F39:F60)&amp;" до "&amp;MAX(F39:F60)</f>
        <v>Цена от 9576 до 150480</v>
      </c>
      <c r="G38" s="153"/>
      <c r="H38" s="153"/>
      <c r="I38" s="153"/>
      <c r="J38" s="154"/>
    </row>
    <row r="39" spans="1:10" ht="36" customHeight="1" outlineLevel="1" x14ac:dyDescent="0.25">
      <c r="A39" s="7"/>
      <c r="B39" s="129" t="s">
        <v>141</v>
      </c>
      <c r="C39" s="155"/>
      <c r="D39" s="155"/>
      <c r="E39" s="156"/>
      <c r="F39" s="157">
        <v>9576</v>
      </c>
      <c r="G39" s="158"/>
      <c r="H39" s="158"/>
      <c r="I39" s="158"/>
      <c r="J39" s="159"/>
    </row>
    <row r="40" spans="1:10" ht="36" customHeight="1" outlineLevel="1" x14ac:dyDescent="0.25">
      <c r="A40" s="7"/>
      <c r="B40" s="140" t="s">
        <v>142</v>
      </c>
      <c r="C40" s="138"/>
      <c r="D40" s="138"/>
      <c r="E40" s="105"/>
      <c r="F40" s="106">
        <v>14580</v>
      </c>
      <c r="G40" s="107"/>
      <c r="H40" s="107"/>
      <c r="I40" s="107"/>
      <c r="J40" s="108"/>
    </row>
    <row r="41" spans="1:10" ht="36" customHeight="1" outlineLevel="1" x14ac:dyDescent="0.25">
      <c r="A41" s="7"/>
      <c r="B41" s="140" t="s">
        <v>143</v>
      </c>
      <c r="C41" s="138"/>
      <c r="D41" s="138"/>
      <c r="E41" s="105"/>
      <c r="F41" s="106">
        <v>20520</v>
      </c>
      <c r="G41" s="107"/>
      <c r="H41" s="107"/>
      <c r="I41" s="107"/>
      <c r="J41" s="108"/>
    </row>
    <row r="42" spans="1:10" ht="36" customHeight="1" outlineLevel="1" x14ac:dyDescent="0.25">
      <c r="A42" s="7"/>
      <c r="B42" s="140" t="s">
        <v>144</v>
      </c>
      <c r="C42" s="138"/>
      <c r="D42" s="138"/>
      <c r="E42" s="105"/>
      <c r="F42" s="106">
        <v>27360</v>
      </c>
      <c r="G42" s="107"/>
      <c r="H42" s="107"/>
      <c r="I42" s="107"/>
      <c r="J42" s="108"/>
    </row>
    <row r="43" spans="1:10" ht="36" customHeight="1" outlineLevel="1" x14ac:dyDescent="0.25">
      <c r="A43" s="7"/>
      <c r="B43" s="140" t="s">
        <v>145</v>
      </c>
      <c r="C43" s="138"/>
      <c r="D43" s="138"/>
      <c r="E43" s="105"/>
      <c r="F43" s="106">
        <v>34200</v>
      </c>
      <c r="G43" s="107"/>
      <c r="H43" s="107"/>
      <c r="I43" s="107"/>
      <c r="J43" s="108"/>
    </row>
    <row r="44" spans="1:10" ht="36" customHeight="1" outlineLevel="1" x14ac:dyDescent="0.25">
      <c r="A44" s="7"/>
      <c r="B44" s="140" t="s">
        <v>146</v>
      </c>
      <c r="C44" s="138"/>
      <c r="D44" s="138"/>
      <c r="E44" s="105"/>
      <c r="F44" s="106">
        <v>41040</v>
      </c>
      <c r="G44" s="107"/>
      <c r="H44" s="107"/>
      <c r="I44" s="107"/>
      <c r="J44" s="108"/>
    </row>
    <row r="45" spans="1:10" ht="36" customHeight="1" outlineLevel="1" x14ac:dyDescent="0.25">
      <c r="A45" s="7"/>
      <c r="B45" s="140" t="s">
        <v>147</v>
      </c>
      <c r="C45" s="138"/>
      <c r="D45" s="138"/>
      <c r="E45" s="105"/>
      <c r="F45" s="106">
        <v>47880</v>
      </c>
      <c r="G45" s="107"/>
      <c r="H45" s="107"/>
      <c r="I45" s="107"/>
      <c r="J45" s="108"/>
    </row>
    <row r="46" spans="1:10" ht="36" customHeight="1" outlineLevel="1" x14ac:dyDescent="0.25">
      <c r="A46" s="7"/>
      <c r="B46" s="140" t="s">
        <v>148</v>
      </c>
      <c r="C46" s="138"/>
      <c r="D46" s="138"/>
      <c r="E46" s="105"/>
      <c r="F46" s="106">
        <v>54720</v>
      </c>
      <c r="G46" s="107"/>
      <c r="H46" s="107"/>
      <c r="I46" s="107"/>
      <c r="J46" s="108"/>
    </row>
    <row r="47" spans="1:10" ht="36" customHeight="1" outlineLevel="1" x14ac:dyDescent="0.25">
      <c r="A47" s="7"/>
      <c r="B47" s="140" t="s">
        <v>149</v>
      </c>
      <c r="C47" s="138"/>
      <c r="D47" s="138"/>
      <c r="E47" s="105"/>
      <c r="F47" s="106">
        <v>61560</v>
      </c>
      <c r="G47" s="107"/>
      <c r="H47" s="107"/>
      <c r="I47" s="107"/>
      <c r="J47" s="108"/>
    </row>
    <row r="48" spans="1:10" ht="36" customHeight="1" outlineLevel="1" x14ac:dyDescent="0.25">
      <c r="A48" s="7"/>
      <c r="B48" s="140" t="s">
        <v>150</v>
      </c>
      <c r="C48" s="138"/>
      <c r="D48" s="138"/>
      <c r="E48" s="105"/>
      <c r="F48" s="106">
        <v>68400</v>
      </c>
      <c r="G48" s="107"/>
      <c r="H48" s="107"/>
      <c r="I48" s="107"/>
      <c r="J48" s="108"/>
    </row>
    <row r="49" spans="1:10" ht="36" customHeight="1" outlineLevel="1" x14ac:dyDescent="0.25">
      <c r="A49" s="7"/>
      <c r="B49" s="140" t="s">
        <v>151</v>
      </c>
      <c r="C49" s="138"/>
      <c r="D49" s="138"/>
      <c r="E49" s="105"/>
      <c r="F49" s="106">
        <v>75240</v>
      </c>
      <c r="G49" s="107"/>
      <c r="H49" s="107"/>
      <c r="I49" s="107"/>
      <c r="J49" s="108"/>
    </row>
    <row r="50" spans="1:10" ht="36" customHeight="1" outlineLevel="1" x14ac:dyDescent="0.25">
      <c r="A50" s="7"/>
      <c r="B50" s="140" t="s">
        <v>152</v>
      </c>
      <c r="C50" s="138"/>
      <c r="D50" s="138"/>
      <c r="E50" s="105"/>
      <c r="F50" s="106">
        <v>82080</v>
      </c>
      <c r="G50" s="107"/>
      <c r="H50" s="107"/>
      <c r="I50" s="107"/>
      <c r="J50" s="108"/>
    </row>
    <row r="51" spans="1:10" ht="36" customHeight="1" outlineLevel="1" x14ac:dyDescent="0.25">
      <c r="A51" s="7"/>
      <c r="B51" s="140" t="s">
        <v>153</v>
      </c>
      <c r="C51" s="138"/>
      <c r="D51" s="138"/>
      <c r="E51" s="105"/>
      <c r="F51" s="106">
        <v>88920</v>
      </c>
      <c r="G51" s="107"/>
      <c r="H51" s="107"/>
      <c r="I51" s="107"/>
      <c r="J51" s="108"/>
    </row>
    <row r="52" spans="1:10" ht="36" customHeight="1" outlineLevel="1" x14ac:dyDescent="0.25">
      <c r="A52" s="7"/>
      <c r="B52" s="140" t="s">
        <v>154</v>
      </c>
      <c r="C52" s="138"/>
      <c r="D52" s="138"/>
      <c r="E52" s="105"/>
      <c r="F52" s="106">
        <v>95760</v>
      </c>
      <c r="G52" s="107"/>
      <c r="H52" s="107"/>
      <c r="I52" s="107"/>
      <c r="J52" s="108"/>
    </row>
    <row r="53" spans="1:10" ht="36" customHeight="1" outlineLevel="1" x14ac:dyDescent="0.25">
      <c r="A53" s="7"/>
      <c r="B53" s="140" t="s">
        <v>155</v>
      </c>
      <c r="C53" s="138"/>
      <c r="D53" s="138"/>
      <c r="E53" s="105"/>
      <c r="F53" s="106">
        <v>102600</v>
      </c>
      <c r="G53" s="107"/>
      <c r="H53" s="107"/>
      <c r="I53" s="107"/>
      <c r="J53" s="108"/>
    </row>
    <row r="54" spans="1:10" ht="36" customHeight="1" outlineLevel="1" x14ac:dyDescent="0.25">
      <c r="A54" s="7"/>
      <c r="B54" s="140" t="s">
        <v>156</v>
      </c>
      <c r="C54" s="138"/>
      <c r="D54" s="138"/>
      <c r="E54" s="105"/>
      <c r="F54" s="106">
        <v>109440</v>
      </c>
      <c r="G54" s="107"/>
      <c r="H54" s="107"/>
      <c r="I54" s="107"/>
      <c r="J54" s="108"/>
    </row>
    <row r="55" spans="1:10" ht="36" customHeight="1" outlineLevel="1" x14ac:dyDescent="0.25">
      <c r="A55" s="7"/>
      <c r="B55" s="140" t="s">
        <v>157</v>
      </c>
      <c r="C55" s="138"/>
      <c r="D55" s="138"/>
      <c r="E55" s="105"/>
      <c r="F55" s="106">
        <v>116280</v>
      </c>
      <c r="G55" s="107"/>
      <c r="H55" s="107"/>
      <c r="I55" s="107"/>
      <c r="J55" s="108"/>
    </row>
    <row r="56" spans="1:10" ht="36" customHeight="1" outlineLevel="1" x14ac:dyDescent="0.25">
      <c r="A56" s="7"/>
      <c r="B56" s="140" t="s">
        <v>158</v>
      </c>
      <c r="C56" s="138"/>
      <c r="D56" s="138"/>
      <c r="E56" s="105"/>
      <c r="F56" s="106">
        <v>123120</v>
      </c>
      <c r="G56" s="107"/>
      <c r="H56" s="107"/>
      <c r="I56" s="107"/>
      <c r="J56" s="108"/>
    </row>
    <row r="57" spans="1:10" ht="36" customHeight="1" outlineLevel="1" x14ac:dyDescent="0.25">
      <c r="A57" s="7"/>
      <c r="B57" s="140" t="s">
        <v>159</v>
      </c>
      <c r="C57" s="138"/>
      <c r="D57" s="138"/>
      <c r="E57" s="105"/>
      <c r="F57" s="106">
        <v>129960</v>
      </c>
      <c r="G57" s="107"/>
      <c r="H57" s="107"/>
      <c r="I57" s="107"/>
      <c r="J57" s="108"/>
    </row>
    <row r="58" spans="1:10" ht="36" customHeight="1" outlineLevel="1" x14ac:dyDescent="0.25">
      <c r="A58" s="7"/>
      <c r="B58" s="140" t="s">
        <v>160</v>
      </c>
      <c r="C58" s="138"/>
      <c r="D58" s="138"/>
      <c r="E58" s="105"/>
      <c r="F58" s="106">
        <v>136800</v>
      </c>
      <c r="G58" s="107"/>
      <c r="H58" s="107"/>
      <c r="I58" s="107"/>
      <c r="J58" s="108"/>
    </row>
    <row r="59" spans="1:10" ht="36" customHeight="1" outlineLevel="1" x14ac:dyDescent="0.25">
      <c r="A59" s="7"/>
      <c r="B59" s="140" t="s">
        <v>161</v>
      </c>
      <c r="C59" s="138"/>
      <c r="D59" s="138"/>
      <c r="E59" s="105"/>
      <c r="F59" s="106">
        <v>143640</v>
      </c>
      <c r="G59" s="107"/>
      <c r="H59" s="107"/>
      <c r="I59" s="107"/>
      <c r="J59" s="108"/>
    </row>
    <row r="60" spans="1:10" ht="36" customHeight="1" outlineLevel="1" thickBot="1" x14ac:dyDescent="0.3">
      <c r="A60" s="7"/>
      <c r="B60" s="140" t="s">
        <v>162</v>
      </c>
      <c r="C60" s="138"/>
      <c r="D60" s="138"/>
      <c r="E60" s="105"/>
      <c r="F60" s="106">
        <v>150480</v>
      </c>
      <c r="G60" s="107"/>
      <c r="H60" s="107"/>
      <c r="I60" s="107"/>
      <c r="J60" s="108"/>
    </row>
    <row r="61" spans="1:10" ht="36" customHeight="1" thickBot="1" x14ac:dyDescent="0.3">
      <c r="A61" s="7"/>
      <c r="B61" s="149" t="s">
        <v>163</v>
      </c>
      <c r="C61" s="150"/>
      <c r="D61" s="150"/>
      <c r="E61" s="151"/>
      <c r="F61" s="152" t="str">
        <f>"Цена от "&amp;MIN(F62:F72)&amp;" до "&amp;MAX(F62:F72)</f>
        <v>Цена от 1800 до 40356</v>
      </c>
      <c r="G61" s="153"/>
      <c r="H61" s="153"/>
      <c r="I61" s="153"/>
      <c r="J61" s="154"/>
    </row>
    <row r="62" spans="1:10" ht="36" customHeight="1" x14ac:dyDescent="0.25">
      <c r="A62" s="7"/>
      <c r="B62" s="103" t="s">
        <v>164</v>
      </c>
      <c r="C62" s="104"/>
      <c r="D62" s="104"/>
      <c r="E62" s="105"/>
      <c r="F62" s="106">
        <v>7128</v>
      </c>
      <c r="G62" s="107"/>
      <c r="H62" s="107"/>
      <c r="I62" s="107"/>
      <c r="J62" s="108"/>
    </row>
    <row r="63" spans="1:10" ht="36" customHeight="1" x14ac:dyDescent="0.25">
      <c r="A63" s="7"/>
      <c r="B63" s="118" t="s">
        <v>165</v>
      </c>
      <c r="C63" s="119"/>
      <c r="D63" s="119"/>
      <c r="E63" s="120"/>
      <c r="F63" s="106">
        <v>25488</v>
      </c>
      <c r="G63" s="107"/>
      <c r="H63" s="107"/>
      <c r="I63" s="107"/>
      <c r="J63" s="108"/>
    </row>
    <row r="64" spans="1:10" ht="36" customHeight="1" x14ac:dyDescent="0.25">
      <c r="A64" s="7"/>
      <c r="B64" s="103" t="s">
        <v>237</v>
      </c>
      <c r="C64" s="104"/>
      <c r="D64" s="104"/>
      <c r="E64" s="105"/>
      <c r="F64" s="106">
        <v>2844</v>
      </c>
      <c r="G64" s="107"/>
      <c r="H64" s="107"/>
      <c r="I64" s="107"/>
      <c r="J64" s="108"/>
    </row>
    <row r="65" spans="1:10" ht="36" customHeight="1" x14ac:dyDescent="0.25">
      <c r="A65" s="7"/>
      <c r="B65" s="118" t="s">
        <v>167</v>
      </c>
      <c r="C65" s="119"/>
      <c r="D65" s="119"/>
      <c r="E65" s="120"/>
      <c r="F65" s="121">
        <v>40356</v>
      </c>
      <c r="G65" s="122"/>
      <c r="H65" s="122"/>
      <c r="I65" s="122"/>
      <c r="J65" s="123"/>
    </row>
    <row r="66" spans="1:10" ht="36" customHeight="1" x14ac:dyDescent="0.25">
      <c r="A66" s="7"/>
      <c r="B66" s="103" t="s">
        <v>168</v>
      </c>
      <c r="C66" s="104"/>
      <c r="D66" s="104"/>
      <c r="E66" s="105"/>
      <c r="F66" s="106">
        <v>8136</v>
      </c>
      <c r="G66" s="107"/>
      <c r="H66" s="107"/>
      <c r="I66" s="107"/>
      <c r="J66" s="108"/>
    </row>
    <row r="67" spans="1:10" ht="36" customHeight="1" x14ac:dyDescent="0.25">
      <c r="A67" s="7"/>
      <c r="B67" s="103" t="s">
        <v>169</v>
      </c>
      <c r="C67" s="104"/>
      <c r="D67" s="104"/>
      <c r="E67" s="105"/>
      <c r="F67" s="106">
        <v>16380</v>
      </c>
      <c r="G67" s="107"/>
      <c r="H67" s="107"/>
      <c r="I67" s="107"/>
      <c r="J67" s="108"/>
    </row>
    <row r="68" spans="1:10" ht="36" customHeight="1" x14ac:dyDescent="0.25">
      <c r="A68" s="7"/>
      <c r="B68" s="103" t="s">
        <v>170</v>
      </c>
      <c r="C68" s="104"/>
      <c r="D68" s="104"/>
      <c r="E68" s="105"/>
      <c r="F68" s="106">
        <v>1800</v>
      </c>
      <c r="G68" s="107"/>
      <c r="H68" s="107"/>
      <c r="I68" s="107"/>
      <c r="J68" s="108"/>
    </row>
    <row r="69" spans="1:10" ht="36" customHeight="1" x14ac:dyDescent="0.25">
      <c r="A69" s="7"/>
      <c r="B69" s="103" t="s">
        <v>171</v>
      </c>
      <c r="C69" s="104"/>
      <c r="D69" s="104"/>
      <c r="E69" s="105"/>
      <c r="F69" s="106">
        <v>1800</v>
      </c>
      <c r="G69" s="107"/>
      <c r="H69" s="107"/>
      <c r="I69" s="107"/>
      <c r="J69" s="108"/>
    </row>
    <row r="70" spans="1:10" ht="36" customHeight="1" x14ac:dyDescent="0.25">
      <c r="A70" s="7"/>
      <c r="B70" s="103" t="s">
        <v>172</v>
      </c>
      <c r="C70" s="104"/>
      <c r="D70" s="104"/>
      <c r="E70" s="105"/>
      <c r="F70" s="106">
        <v>3600</v>
      </c>
      <c r="G70" s="107"/>
      <c r="H70" s="107"/>
      <c r="I70" s="107"/>
      <c r="J70" s="108"/>
    </row>
    <row r="71" spans="1:10" ht="36" customHeight="1" x14ac:dyDescent="0.25">
      <c r="A71" s="7"/>
      <c r="B71" s="103" t="s">
        <v>173</v>
      </c>
      <c r="C71" s="104"/>
      <c r="D71" s="104"/>
      <c r="E71" s="105"/>
      <c r="F71" s="106">
        <v>5400</v>
      </c>
      <c r="G71" s="107"/>
      <c r="H71" s="107"/>
      <c r="I71" s="107"/>
      <c r="J71" s="108"/>
    </row>
    <row r="72" spans="1:10" ht="36" customHeight="1" thickBot="1" x14ac:dyDescent="0.3">
      <c r="A72" s="7"/>
      <c r="B72" s="103" t="s">
        <v>174</v>
      </c>
      <c r="C72" s="104"/>
      <c r="D72" s="104"/>
      <c r="E72" s="105"/>
      <c r="F72" s="106">
        <v>28332</v>
      </c>
      <c r="G72" s="107"/>
      <c r="H72" s="107"/>
      <c r="I72" s="107"/>
      <c r="J72" s="108"/>
    </row>
    <row r="73" spans="1:10" ht="54" customHeight="1" thickBot="1" x14ac:dyDescent="0.3">
      <c r="A73" s="7"/>
      <c r="B73" s="256" t="s">
        <v>238</v>
      </c>
      <c r="C73" s="257"/>
      <c r="D73" s="257"/>
      <c r="E73" s="258"/>
      <c r="F73" s="277" t="str">
        <f>"Цена от "&amp;MIN(F75,F79:J80,H113,F81:J92)&amp;" до "&amp;MAX(F75,F79:J80,H113,F81:J92)</f>
        <v>Цена от 3024 до 119520</v>
      </c>
      <c r="G73" s="278"/>
      <c r="H73" s="278"/>
      <c r="I73" s="278"/>
      <c r="J73" s="279"/>
    </row>
    <row r="74" spans="1:10" ht="24" thickBot="1" x14ac:dyDescent="0.3">
      <c r="A74" s="7"/>
      <c r="B74" s="97"/>
      <c r="C74" s="98"/>
      <c r="D74" s="98"/>
      <c r="E74" s="99"/>
      <c r="F74" s="100"/>
      <c r="G74" s="101"/>
      <c r="H74" s="101"/>
      <c r="I74" s="101"/>
      <c r="J74" s="102"/>
    </row>
    <row r="75" spans="1:10" ht="36" customHeight="1" x14ac:dyDescent="0.25">
      <c r="A75" s="7"/>
      <c r="B75" s="103" t="s">
        <v>176</v>
      </c>
      <c r="C75" s="104"/>
      <c r="D75" s="104"/>
      <c r="E75" s="105"/>
      <c r="F75" s="106">
        <v>27000</v>
      </c>
      <c r="G75" s="107"/>
      <c r="H75" s="107"/>
      <c r="I75" s="107"/>
      <c r="J75" s="108"/>
    </row>
    <row r="76" spans="1:10" ht="36" customHeight="1" x14ac:dyDescent="0.25">
      <c r="A76" s="7"/>
      <c r="B76" s="132" t="s">
        <v>177</v>
      </c>
      <c r="C76" s="133"/>
      <c r="D76" s="133"/>
      <c r="E76" s="134"/>
      <c r="F76" s="135">
        <v>2700</v>
      </c>
      <c r="G76" s="136"/>
      <c r="H76" s="136"/>
      <c r="I76" s="136"/>
      <c r="J76" s="137"/>
    </row>
    <row r="77" spans="1:10" ht="36" customHeight="1" thickBot="1" x14ac:dyDescent="0.3">
      <c r="A77" s="7"/>
      <c r="B77" s="132" t="s">
        <v>178</v>
      </c>
      <c r="C77" s="133"/>
      <c r="D77" s="133"/>
      <c r="E77" s="134"/>
      <c r="F77" s="135">
        <v>6750</v>
      </c>
      <c r="G77" s="136"/>
      <c r="H77" s="136"/>
      <c r="I77" s="136"/>
      <c r="J77" s="137"/>
    </row>
    <row r="78" spans="1:10" ht="24" thickBot="1" x14ac:dyDescent="0.3">
      <c r="A78" s="7"/>
      <c r="B78" s="232"/>
      <c r="C78" s="233"/>
      <c r="D78" s="233"/>
      <c r="E78" s="234"/>
      <c r="F78" s="100"/>
      <c r="G78" s="101"/>
      <c r="H78" s="101"/>
      <c r="I78" s="101"/>
      <c r="J78" s="102"/>
    </row>
    <row r="79" spans="1:10" ht="36" customHeight="1" x14ac:dyDescent="0.25">
      <c r="A79" s="7" t="s">
        <v>111</v>
      </c>
      <c r="B79" s="473" t="s">
        <v>179</v>
      </c>
      <c r="C79" s="474"/>
      <c r="D79" s="474"/>
      <c r="E79" s="475"/>
      <c r="F79" s="250">
        <v>24120</v>
      </c>
      <c r="G79" s="281"/>
      <c r="H79" s="281"/>
      <c r="I79" s="281"/>
      <c r="J79" s="282"/>
    </row>
    <row r="80" spans="1:10" ht="36" customHeight="1" x14ac:dyDescent="0.25">
      <c r="A80" s="7" t="s">
        <v>111</v>
      </c>
      <c r="B80" s="293" t="s">
        <v>180</v>
      </c>
      <c r="C80" s="294"/>
      <c r="D80" s="294"/>
      <c r="E80" s="295"/>
      <c r="F80" s="309">
        <v>42120</v>
      </c>
      <c r="G80" s="309"/>
      <c r="H80" s="309"/>
      <c r="I80" s="309"/>
      <c r="J80" s="310"/>
    </row>
    <row r="81" spans="1:10" ht="36" customHeight="1" x14ac:dyDescent="0.25">
      <c r="A81" s="7" t="s">
        <v>111</v>
      </c>
      <c r="B81" s="293" t="s">
        <v>181</v>
      </c>
      <c r="C81" s="294"/>
      <c r="D81" s="294"/>
      <c r="E81" s="295"/>
      <c r="F81" s="309">
        <v>59832</v>
      </c>
      <c r="G81" s="309"/>
      <c r="H81" s="309"/>
      <c r="I81" s="309"/>
      <c r="J81" s="310"/>
    </row>
    <row r="82" spans="1:10" ht="36" customHeight="1" x14ac:dyDescent="0.25">
      <c r="A82" s="7" t="s">
        <v>111</v>
      </c>
      <c r="B82" s="293" t="s">
        <v>182</v>
      </c>
      <c r="C82" s="294"/>
      <c r="D82" s="294"/>
      <c r="E82" s="295"/>
      <c r="F82" s="309">
        <v>56664</v>
      </c>
      <c r="G82" s="309"/>
      <c r="H82" s="309"/>
      <c r="I82" s="309"/>
      <c r="J82" s="310"/>
    </row>
    <row r="83" spans="1:10" ht="36" customHeight="1" x14ac:dyDescent="0.25">
      <c r="A83" s="7" t="s">
        <v>111</v>
      </c>
      <c r="B83" s="293" t="s">
        <v>183</v>
      </c>
      <c r="C83" s="294"/>
      <c r="D83" s="294"/>
      <c r="E83" s="295"/>
      <c r="F83" s="309">
        <v>67996.799999999988</v>
      </c>
      <c r="G83" s="309"/>
      <c r="H83" s="309"/>
      <c r="I83" s="309"/>
      <c r="J83" s="310"/>
    </row>
    <row r="84" spans="1:10" ht="36" customHeight="1" x14ac:dyDescent="0.25">
      <c r="A84" s="7" t="s">
        <v>111</v>
      </c>
      <c r="B84" s="293" t="s">
        <v>184</v>
      </c>
      <c r="C84" s="294"/>
      <c r="D84" s="294"/>
      <c r="E84" s="295"/>
      <c r="F84" s="309">
        <v>36108</v>
      </c>
      <c r="G84" s="309"/>
      <c r="H84" s="309"/>
      <c r="I84" s="309"/>
      <c r="J84" s="310"/>
    </row>
    <row r="85" spans="1:10" ht="36" customHeight="1" x14ac:dyDescent="0.25">
      <c r="A85" s="7" t="s">
        <v>111</v>
      </c>
      <c r="B85" s="293" t="s">
        <v>185</v>
      </c>
      <c r="C85" s="294"/>
      <c r="D85" s="294"/>
      <c r="E85" s="295"/>
      <c r="F85" s="309">
        <v>59832</v>
      </c>
      <c r="G85" s="309"/>
      <c r="H85" s="309"/>
      <c r="I85" s="309"/>
      <c r="J85" s="310"/>
    </row>
    <row r="86" spans="1:10" ht="36" customHeight="1" x14ac:dyDescent="0.25">
      <c r="A86" s="7" t="s">
        <v>111</v>
      </c>
      <c r="B86" s="293" t="s">
        <v>186</v>
      </c>
      <c r="C86" s="294"/>
      <c r="D86" s="294"/>
      <c r="E86" s="295"/>
      <c r="F86" s="309">
        <v>75060</v>
      </c>
      <c r="G86" s="309"/>
      <c r="H86" s="309"/>
      <c r="I86" s="309"/>
      <c r="J86" s="310"/>
    </row>
    <row r="87" spans="1:10" ht="36" customHeight="1" x14ac:dyDescent="0.25">
      <c r="A87" s="7"/>
      <c r="B87" s="293" t="s">
        <v>187</v>
      </c>
      <c r="C87" s="294"/>
      <c r="D87" s="294"/>
      <c r="E87" s="295"/>
      <c r="F87" s="309">
        <v>119520</v>
      </c>
      <c r="G87" s="309"/>
      <c r="H87" s="309"/>
      <c r="I87" s="309"/>
      <c r="J87" s="310"/>
    </row>
    <row r="88" spans="1:10" ht="36" customHeight="1" x14ac:dyDescent="0.25">
      <c r="A88" s="7" t="s">
        <v>111</v>
      </c>
      <c r="B88" s="293" t="s">
        <v>188</v>
      </c>
      <c r="C88" s="294"/>
      <c r="D88" s="294"/>
      <c r="E88" s="295"/>
      <c r="F88" s="309">
        <v>3024</v>
      </c>
      <c r="G88" s="309"/>
      <c r="H88" s="309"/>
      <c r="I88" s="309"/>
      <c r="J88" s="310"/>
    </row>
    <row r="89" spans="1:10" ht="36" customHeight="1" x14ac:dyDescent="0.25">
      <c r="A89" s="7"/>
      <c r="B89" s="293" t="s">
        <v>189</v>
      </c>
      <c r="C89" s="294"/>
      <c r="D89" s="294"/>
      <c r="E89" s="295"/>
      <c r="F89" s="309">
        <v>15588</v>
      </c>
      <c r="G89" s="309"/>
      <c r="H89" s="309"/>
      <c r="I89" s="309"/>
      <c r="J89" s="310"/>
    </row>
    <row r="90" spans="1:10" ht="36" customHeight="1" x14ac:dyDescent="0.25">
      <c r="B90" s="293" t="s">
        <v>190</v>
      </c>
      <c r="C90" s="294"/>
      <c r="D90" s="294"/>
      <c r="E90" s="295"/>
      <c r="F90" s="309">
        <v>12744</v>
      </c>
      <c r="G90" s="309"/>
      <c r="H90" s="309"/>
      <c r="I90" s="309"/>
      <c r="J90" s="310"/>
    </row>
    <row r="91" spans="1:10" ht="36" customHeight="1" x14ac:dyDescent="0.25">
      <c r="A91" s="7" t="s">
        <v>111</v>
      </c>
      <c r="B91" s="293" t="s">
        <v>191</v>
      </c>
      <c r="C91" s="294"/>
      <c r="D91" s="294"/>
      <c r="E91" s="295"/>
      <c r="F91" s="309">
        <v>110880</v>
      </c>
      <c r="G91" s="309"/>
      <c r="H91" s="309"/>
      <c r="I91" s="309"/>
      <c r="J91" s="310"/>
    </row>
    <row r="92" spans="1:10" ht="36" customHeight="1" x14ac:dyDescent="0.25">
      <c r="A92" s="7" t="s">
        <v>111</v>
      </c>
      <c r="B92" s="293" t="s">
        <v>192</v>
      </c>
      <c r="C92" s="294"/>
      <c r="D92" s="294"/>
      <c r="E92" s="295"/>
      <c r="F92" s="309">
        <v>75060</v>
      </c>
      <c r="G92" s="309"/>
      <c r="H92" s="309"/>
      <c r="I92" s="309"/>
      <c r="J92" s="310"/>
    </row>
    <row r="93" spans="1:10" ht="37.5" customHeight="1" x14ac:dyDescent="0.25">
      <c r="A93" s="7"/>
      <c r="B93" s="103" t="s">
        <v>193</v>
      </c>
      <c r="C93" s="104"/>
      <c r="D93" s="104"/>
      <c r="E93" s="105"/>
      <c r="F93" s="309">
        <v>11880</v>
      </c>
      <c r="G93" s="309"/>
      <c r="H93" s="309"/>
      <c r="I93" s="309"/>
      <c r="J93" s="310"/>
    </row>
    <row r="94" spans="1:10" ht="36" customHeight="1" x14ac:dyDescent="0.25">
      <c r="A94" s="7"/>
      <c r="B94" s="103" t="s">
        <v>194</v>
      </c>
      <c r="C94" s="104"/>
      <c r="D94" s="104"/>
      <c r="E94" s="105"/>
      <c r="F94" s="309">
        <v>60030</v>
      </c>
      <c r="G94" s="309"/>
      <c r="H94" s="309"/>
      <c r="I94" s="309"/>
      <c r="J94" s="310"/>
    </row>
    <row r="95" spans="1:10" ht="36" customHeight="1" x14ac:dyDescent="0.25">
      <c r="A95" s="7"/>
      <c r="B95" s="103" t="s">
        <v>195</v>
      </c>
      <c r="C95" s="104"/>
      <c r="D95" s="104"/>
      <c r="E95" s="138"/>
      <c r="F95" s="309">
        <v>21060</v>
      </c>
      <c r="G95" s="309"/>
      <c r="H95" s="309"/>
      <c r="I95" s="309"/>
      <c r="J95" s="310"/>
    </row>
    <row r="96" spans="1:10" ht="36" customHeight="1" x14ac:dyDescent="0.25">
      <c r="A96" s="7" t="s">
        <v>113</v>
      </c>
      <c r="B96" s="293" t="s">
        <v>196</v>
      </c>
      <c r="C96" s="294"/>
      <c r="D96" s="294"/>
      <c r="E96" s="295"/>
      <c r="F96" s="309">
        <v>33840</v>
      </c>
      <c r="G96" s="309"/>
      <c r="H96" s="309"/>
      <c r="I96" s="309"/>
      <c r="J96" s="310"/>
    </row>
    <row r="97" spans="1:10" ht="36" customHeight="1" x14ac:dyDescent="0.25">
      <c r="A97" s="7" t="s">
        <v>113</v>
      </c>
      <c r="B97" s="293" t="s">
        <v>197</v>
      </c>
      <c r="C97" s="294"/>
      <c r="D97" s="294"/>
      <c r="E97" s="295"/>
      <c r="F97" s="309">
        <v>59040</v>
      </c>
      <c r="G97" s="309"/>
      <c r="H97" s="309"/>
      <c r="I97" s="309"/>
      <c r="J97" s="310"/>
    </row>
    <row r="98" spans="1:10" ht="36" customHeight="1" x14ac:dyDescent="0.25">
      <c r="A98" s="7" t="s">
        <v>113</v>
      </c>
      <c r="B98" s="293" t="s">
        <v>198</v>
      </c>
      <c r="C98" s="294"/>
      <c r="D98" s="294"/>
      <c r="E98" s="295"/>
      <c r="F98" s="469">
        <v>84240</v>
      </c>
      <c r="G98" s="139"/>
      <c r="H98" s="139"/>
      <c r="I98" s="139"/>
      <c r="J98" s="202"/>
    </row>
    <row r="99" spans="1:10" ht="36" customHeight="1" x14ac:dyDescent="0.25">
      <c r="A99" s="7" t="s">
        <v>113</v>
      </c>
      <c r="B99" s="293" t="s">
        <v>199</v>
      </c>
      <c r="C99" s="294"/>
      <c r="D99" s="294"/>
      <c r="E99" s="295"/>
      <c r="F99" s="469">
        <v>79920</v>
      </c>
      <c r="G99" s="139"/>
      <c r="H99" s="139"/>
      <c r="I99" s="139"/>
      <c r="J99" s="202"/>
    </row>
    <row r="100" spans="1:10" ht="36" customHeight="1" x14ac:dyDescent="0.25">
      <c r="A100" s="7" t="s">
        <v>113</v>
      </c>
      <c r="B100" s="293" t="s">
        <v>200</v>
      </c>
      <c r="C100" s="294"/>
      <c r="D100" s="294"/>
      <c r="E100" s="295"/>
      <c r="F100" s="469">
        <v>95904</v>
      </c>
      <c r="G100" s="139"/>
      <c r="H100" s="139"/>
      <c r="I100" s="139"/>
      <c r="J100" s="202"/>
    </row>
    <row r="101" spans="1:10" ht="36" customHeight="1" x14ac:dyDescent="0.25">
      <c r="A101" s="7" t="s">
        <v>113</v>
      </c>
      <c r="B101" s="293" t="s">
        <v>201</v>
      </c>
      <c r="C101" s="294"/>
      <c r="D101" s="294"/>
      <c r="E101" s="295"/>
      <c r="F101" s="469">
        <v>51120</v>
      </c>
      <c r="G101" s="139"/>
      <c r="H101" s="139"/>
      <c r="I101" s="139"/>
      <c r="J101" s="202"/>
    </row>
    <row r="102" spans="1:10" ht="36" customHeight="1" x14ac:dyDescent="0.25">
      <c r="A102" s="7" t="s">
        <v>113</v>
      </c>
      <c r="B102" s="293" t="s">
        <v>202</v>
      </c>
      <c r="C102" s="294"/>
      <c r="D102" s="294"/>
      <c r="E102" s="295"/>
      <c r="F102" s="469">
        <v>84240</v>
      </c>
      <c r="G102" s="139"/>
      <c r="H102" s="139"/>
      <c r="I102" s="139"/>
      <c r="J102" s="202"/>
    </row>
    <row r="103" spans="1:10" ht="36" customHeight="1" x14ac:dyDescent="0.25">
      <c r="A103" s="7" t="s">
        <v>113</v>
      </c>
      <c r="B103" s="293" t="s">
        <v>203</v>
      </c>
      <c r="C103" s="294"/>
      <c r="D103" s="294"/>
      <c r="E103" s="295"/>
      <c r="F103" s="469">
        <v>105120</v>
      </c>
      <c r="G103" s="139"/>
      <c r="H103" s="139"/>
      <c r="I103" s="139"/>
      <c r="J103" s="202"/>
    </row>
    <row r="104" spans="1:10" ht="36" customHeight="1" x14ac:dyDescent="0.25">
      <c r="A104" s="7" t="s">
        <v>113</v>
      </c>
      <c r="B104" s="293" t="s">
        <v>204</v>
      </c>
      <c r="C104" s="294"/>
      <c r="D104" s="294"/>
      <c r="E104" s="295"/>
      <c r="F104" s="469">
        <v>4320</v>
      </c>
      <c r="G104" s="139"/>
      <c r="H104" s="139"/>
      <c r="I104" s="139"/>
      <c r="J104" s="202"/>
    </row>
    <row r="105" spans="1:10" ht="36" customHeight="1" x14ac:dyDescent="0.25">
      <c r="A105" s="7" t="s">
        <v>113</v>
      </c>
      <c r="B105" s="293" t="s">
        <v>205</v>
      </c>
      <c r="C105" s="294"/>
      <c r="D105" s="294"/>
      <c r="E105" s="295"/>
      <c r="F105" s="469">
        <v>155520</v>
      </c>
      <c r="G105" s="139"/>
      <c r="H105" s="139"/>
      <c r="I105" s="139"/>
      <c r="J105" s="202"/>
    </row>
    <row r="106" spans="1:10" ht="36" customHeight="1" thickBot="1" x14ac:dyDescent="0.3">
      <c r="A106" s="7" t="s">
        <v>113</v>
      </c>
      <c r="B106" s="470" t="s">
        <v>206</v>
      </c>
      <c r="C106" s="471"/>
      <c r="D106" s="471"/>
      <c r="E106" s="472"/>
      <c r="F106" s="212">
        <v>105120</v>
      </c>
      <c r="G106" s="95"/>
      <c r="H106" s="95"/>
      <c r="I106" s="95"/>
      <c r="J106" s="96"/>
    </row>
    <row r="107" spans="1:10" ht="36" customHeight="1" thickBot="1" x14ac:dyDescent="0.3">
      <c r="A107" s="7"/>
      <c r="B107" s="38" t="s">
        <v>207</v>
      </c>
      <c r="C107" s="39"/>
      <c r="D107" s="39"/>
      <c r="E107" s="40"/>
      <c r="F107" s="277"/>
      <c r="G107" s="278"/>
      <c r="H107" s="278"/>
      <c r="I107" s="278"/>
      <c r="J107" s="279"/>
    </row>
    <row r="108" spans="1:10" ht="22.5" customHeight="1" thickBot="1" x14ac:dyDescent="0.3">
      <c r="A108" s="7" t="s">
        <v>111</v>
      </c>
      <c r="B108" s="190" t="s">
        <v>208</v>
      </c>
      <c r="C108" s="191"/>
      <c r="D108" s="191"/>
      <c r="E108" s="191"/>
      <c r="F108" s="191"/>
      <c r="G108" s="191"/>
      <c r="H108" s="191"/>
      <c r="I108" s="191"/>
      <c r="J108" s="192"/>
    </row>
    <row r="109" spans="1:10" ht="36" customHeight="1" x14ac:dyDescent="0.25">
      <c r="A109" s="7"/>
      <c r="B109" s="171" t="s">
        <v>209</v>
      </c>
      <c r="C109" s="193"/>
      <c r="D109" s="193"/>
      <c r="E109" s="194"/>
      <c r="F109" s="121">
        <v>60</v>
      </c>
      <c r="G109" s="122"/>
      <c r="H109" s="122"/>
      <c r="I109" s="122"/>
      <c r="J109" s="123"/>
    </row>
    <row r="110" spans="1:10" ht="36" customHeight="1" x14ac:dyDescent="0.25">
      <c r="A110" s="7"/>
      <c r="B110" s="103" t="s">
        <v>210</v>
      </c>
      <c r="C110" s="104"/>
      <c r="D110" s="104"/>
      <c r="E110" s="105"/>
      <c r="F110" s="106">
        <v>60</v>
      </c>
      <c r="G110" s="107"/>
      <c r="H110" s="107"/>
      <c r="I110" s="107"/>
      <c r="J110" s="108"/>
    </row>
    <row r="111" spans="1:10" ht="36" customHeight="1" thickBot="1" x14ac:dyDescent="0.3">
      <c r="A111" s="7"/>
      <c r="B111" s="103" t="s">
        <v>211</v>
      </c>
      <c r="C111" s="104"/>
      <c r="D111" s="104"/>
      <c r="E111" s="105"/>
      <c r="F111" s="106">
        <v>120</v>
      </c>
      <c r="G111" s="107"/>
      <c r="H111" s="107"/>
      <c r="I111" s="107"/>
      <c r="J111" s="108"/>
    </row>
    <row r="112" spans="1:10" ht="36" customHeight="1" thickBot="1" x14ac:dyDescent="0.3">
      <c r="A112" s="7"/>
      <c r="B112" s="112" t="s">
        <v>212</v>
      </c>
      <c r="C112" s="113"/>
      <c r="D112" s="113"/>
      <c r="E112" s="114"/>
      <c r="F112" s="277"/>
      <c r="G112" s="278"/>
      <c r="H112" s="278"/>
      <c r="I112" s="278"/>
      <c r="J112" s="279"/>
    </row>
    <row r="113" spans="1:10" ht="36" customHeight="1" x14ac:dyDescent="0.25">
      <c r="A113" s="7" t="s">
        <v>111</v>
      </c>
      <c r="B113" s="293" t="s">
        <v>213</v>
      </c>
      <c r="C113" s="294"/>
      <c r="D113" s="294"/>
      <c r="E113" s="295"/>
      <c r="F113" s="41">
        <f>H113*1.2</f>
        <v>21254.399999999998</v>
      </c>
      <c r="G113" s="42">
        <f>H113*1.1</f>
        <v>19483.2</v>
      </c>
      <c r="H113" s="42">
        <v>17712</v>
      </c>
      <c r="I113" s="42">
        <f>H113*0.75</f>
        <v>13284</v>
      </c>
      <c r="J113" s="43">
        <f>H113*0.5</f>
        <v>8856</v>
      </c>
    </row>
    <row r="114" spans="1:10" ht="36" customHeight="1" x14ac:dyDescent="0.25">
      <c r="A114" s="7" t="s">
        <v>111</v>
      </c>
      <c r="B114" s="293" t="s">
        <v>214</v>
      </c>
      <c r="C114" s="294"/>
      <c r="D114" s="294"/>
      <c r="E114" s="295"/>
      <c r="F114" s="106">
        <v>17712</v>
      </c>
      <c r="G114" s="107"/>
      <c r="H114" s="107"/>
      <c r="I114" s="107"/>
      <c r="J114" s="108"/>
    </row>
    <row r="115" spans="1:10" ht="36" customHeight="1" x14ac:dyDescent="0.25">
      <c r="A115" s="7" t="s">
        <v>111</v>
      </c>
      <c r="B115" s="293" t="s">
        <v>215</v>
      </c>
      <c r="C115" s="294"/>
      <c r="D115" s="294"/>
      <c r="E115" s="295"/>
      <c r="F115" s="106">
        <v>26928</v>
      </c>
      <c r="G115" s="107"/>
      <c r="H115" s="107"/>
      <c r="I115" s="107"/>
      <c r="J115" s="108"/>
    </row>
    <row r="116" spans="1:10" ht="36" customHeight="1" x14ac:dyDescent="0.25">
      <c r="A116" s="7" t="s">
        <v>113</v>
      </c>
      <c r="B116" s="293" t="s">
        <v>216</v>
      </c>
      <c r="C116" s="294"/>
      <c r="D116" s="294"/>
      <c r="E116" s="295"/>
      <c r="F116" s="41">
        <f>H116*1.2</f>
        <v>30240</v>
      </c>
      <c r="G116" s="42">
        <f>H116*1.1</f>
        <v>27720.000000000004</v>
      </c>
      <c r="H116" s="42">
        <v>25200</v>
      </c>
      <c r="I116" s="42">
        <f>H116*0.75</f>
        <v>18900</v>
      </c>
      <c r="J116" s="43">
        <f>H116*0.5</f>
        <v>12600</v>
      </c>
    </row>
    <row r="117" spans="1:10" ht="36" customHeight="1" x14ac:dyDescent="0.25">
      <c r="A117" s="7" t="s">
        <v>113</v>
      </c>
      <c r="B117" s="293" t="s">
        <v>217</v>
      </c>
      <c r="C117" s="294"/>
      <c r="D117" s="294"/>
      <c r="E117" s="295"/>
      <c r="F117" s="469">
        <v>25200</v>
      </c>
      <c r="G117" s="139"/>
      <c r="H117" s="139"/>
      <c r="I117" s="139"/>
      <c r="J117" s="202"/>
    </row>
    <row r="118" spans="1:10" ht="36" customHeight="1" x14ac:dyDescent="0.25">
      <c r="A118" s="7" t="s">
        <v>113</v>
      </c>
      <c r="B118" s="293" t="s">
        <v>218</v>
      </c>
      <c r="C118" s="294"/>
      <c r="D118" s="294"/>
      <c r="E118" s="295"/>
      <c r="F118" s="469">
        <v>38160</v>
      </c>
      <c r="G118" s="139"/>
      <c r="H118" s="139"/>
      <c r="I118" s="139"/>
      <c r="J118" s="202"/>
    </row>
    <row r="119" spans="1:10" ht="36" customHeight="1" x14ac:dyDescent="0.25">
      <c r="A119" s="7"/>
      <c r="B119" s="103" t="s">
        <v>219</v>
      </c>
      <c r="C119" s="104"/>
      <c r="D119" s="104"/>
      <c r="E119" s="138"/>
      <c r="F119" s="26">
        <f>H119*1.2</f>
        <v>21600</v>
      </c>
      <c r="G119" s="26">
        <f>H119*1.1</f>
        <v>19800</v>
      </c>
      <c r="H119" s="26">
        <v>18000</v>
      </c>
      <c r="I119" s="26">
        <f>H119*0.75</f>
        <v>13500</v>
      </c>
      <c r="J119" s="26">
        <f>H119*0.5</f>
        <v>9000</v>
      </c>
    </row>
    <row r="120" spans="1:10" ht="54" customHeight="1" thickBot="1" x14ac:dyDescent="0.3">
      <c r="A120" s="7"/>
      <c r="B120" s="349" t="s">
        <v>220</v>
      </c>
      <c r="C120" s="350"/>
      <c r="D120" s="350"/>
      <c r="E120" s="351"/>
      <c r="F120" s="444"/>
      <c r="G120" s="445"/>
      <c r="H120" s="445"/>
      <c r="I120" s="445"/>
      <c r="J120" s="446"/>
    </row>
    <row r="121" spans="1:10" ht="36" customHeight="1" x14ac:dyDescent="0.25">
      <c r="A121" s="7"/>
      <c r="B121" s="118" t="s">
        <v>221</v>
      </c>
      <c r="C121" s="119"/>
      <c r="D121" s="119"/>
      <c r="E121" s="120"/>
      <c r="F121" s="121">
        <v>58500</v>
      </c>
      <c r="G121" s="122"/>
      <c r="H121" s="122"/>
      <c r="I121" s="122"/>
      <c r="J121" s="123"/>
    </row>
    <row r="122" spans="1:10" ht="36" customHeight="1" x14ac:dyDescent="0.25">
      <c r="A122" s="7"/>
      <c r="B122" s="103" t="s">
        <v>222</v>
      </c>
      <c r="C122" s="104"/>
      <c r="D122" s="104"/>
      <c r="E122" s="105"/>
      <c r="F122" s="106">
        <v>116820</v>
      </c>
      <c r="G122" s="107"/>
      <c r="H122" s="107"/>
      <c r="I122" s="107"/>
      <c r="J122" s="108"/>
    </row>
    <row r="123" spans="1:10" ht="36" customHeight="1" x14ac:dyDescent="0.25">
      <c r="A123" s="7"/>
      <c r="B123" s="103" t="s">
        <v>223</v>
      </c>
      <c r="C123" s="104"/>
      <c r="D123" s="104"/>
      <c r="E123" s="105"/>
      <c r="F123" s="106">
        <v>146196</v>
      </c>
      <c r="G123" s="107"/>
      <c r="H123" s="107"/>
      <c r="I123" s="107"/>
      <c r="J123" s="108"/>
    </row>
    <row r="124" spans="1:10" ht="36" customHeight="1" x14ac:dyDescent="0.25">
      <c r="A124" s="7"/>
      <c r="B124" s="103" t="s">
        <v>224</v>
      </c>
      <c r="C124" s="104"/>
      <c r="D124" s="104"/>
      <c r="E124" s="105"/>
      <c r="F124" s="106">
        <v>2124</v>
      </c>
      <c r="G124" s="107"/>
      <c r="H124" s="107"/>
      <c r="I124" s="107"/>
      <c r="J124" s="108"/>
    </row>
    <row r="125" spans="1:10" ht="36" customHeight="1" x14ac:dyDescent="0.25">
      <c r="A125" s="7"/>
      <c r="B125" s="103" t="s">
        <v>225</v>
      </c>
      <c r="C125" s="104"/>
      <c r="D125" s="104"/>
      <c r="E125" s="105"/>
      <c r="F125" s="106">
        <v>87840</v>
      </c>
      <c r="G125" s="107"/>
      <c r="H125" s="107"/>
      <c r="I125" s="107"/>
      <c r="J125" s="108"/>
    </row>
    <row r="126" spans="1:10" ht="36" customHeight="1" x14ac:dyDescent="0.25">
      <c r="A126" s="7"/>
      <c r="B126" s="103" t="s">
        <v>226</v>
      </c>
      <c r="C126" s="104"/>
      <c r="D126" s="104"/>
      <c r="E126" s="105"/>
      <c r="F126" s="106">
        <v>175248</v>
      </c>
      <c r="G126" s="107"/>
      <c r="H126" s="107"/>
      <c r="I126" s="107"/>
      <c r="J126" s="108"/>
    </row>
    <row r="127" spans="1:10" ht="36" customHeight="1" x14ac:dyDescent="0.25">
      <c r="A127" s="7"/>
      <c r="B127" s="103" t="s">
        <v>227</v>
      </c>
      <c r="C127" s="104"/>
      <c r="D127" s="104"/>
      <c r="E127" s="105"/>
      <c r="F127" s="106">
        <v>219132</v>
      </c>
      <c r="G127" s="107"/>
      <c r="H127" s="107"/>
      <c r="I127" s="107"/>
      <c r="J127" s="108"/>
    </row>
    <row r="128" spans="1:10" ht="36" customHeight="1" thickBot="1" x14ac:dyDescent="0.3">
      <c r="A128" s="7"/>
      <c r="B128" s="109" t="s">
        <v>228</v>
      </c>
      <c r="C128" s="110"/>
      <c r="D128" s="110"/>
      <c r="E128" s="111"/>
      <c r="F128" s="94">
        <v>2844</v>
      </c>
      <c r="G128" s="95"/>
      <c r="H128" s="95"/>
      <c r="I128" s="95"/>
      <c r="J128" s="96"/>
    </row>
    <row r="129" spans="1:10" ht="36" customHeight="1" x14ac:dyDescent="0.25">
      <c r="A129" s="7"/>
      <c r="B129" s="304" t="s">
        <v>208</v>
      </c>
      <c r="C129" s="305"/>
      <c r="D129" s="305"/>
      <c r="E129" s="305"/>
      <c r="F129" s="305"/>
      <c r="G129" s="305"/>
      <c r="H129" s="305"/>
      <c r="I129" s="305"/>
      <c r="J129" s="306"/>
    </row>
    <row r="130" spans="1:10" ht="36" customHeight="1" thickBot="1" x14ac:dyDescent="0.3">
      <c r="A130" s="7"/>
      <c r="B130" s="329" t="s">
        <v>229</v>
      </c>
      <c r="C130" s="329"/>
      <c r="D130" s="329"/>
      <c r="E130" s="329"/>
      <c r="F130" s="318">
        <v>90</v>
      </c>
      <c r="G130" s="318"/>
      <c r="H130" s="318"/>
      <c r="I130" s="318"/>
      <c r="J130" s="319"/>
    </row>
    <row r="131" spans="1:10" ht="24" thickBot="1" x14ac:dyDescent="0.3">
      <c r="A131" s="7"/>
      <c r="B131" s="97"/>
      <c r="C131" s="160"/>
      <c r="D131" s="160"/>
      <c r="E131" s="161"/>
      <c r="F131" s="246"/>
      <c r="G131" s="307"/>
      <c r="H131" s="307"/>
      <c r="I131" s="307"/>
      <c r="J131" s="308"/>
    </row>
    <row r="132" spans="1:10" ht="21" customHeight="1" x14ac:dyDescent="0.25">
      <c r="A132" s="7"/>
      <c r="B132" s="27"/>
      <c r="C132" s="28"/>
      <c r="D132" s="28"/>
      <c r="E132" s="28"/>
      <c r="F132" s="29"/>
      <c r="G132" s="29"/>
      <c r="H132" s="29"/>
      <c r="I132" s="29"/>
      <c r="J132" s="29"/>
    </row>
    <row r="133" spans="1:10" ht="56.25" customHeight="1" x14ac:dyDescent="0.25">
      <c r="A133" s="7"/>
      <c r="B133" s="85" t="s">
        <v>274</v>
      </c>
      <c r="C133" s="85"/>
      <c r="D133" s="85"/>
      <c r="E133" s="85"/>
      <c r="F133" s="85"/>
      <c r="G133" s="85"/>
      <c r="H133" s="85"/>
      <c r="I133" s="85"/>
      <c r="J133" s="85"/>
    </row>
    <row r="134" spans="1:10" ht="41.25" customHeight="1" x14ac:dyDescent="0.25">
      <c r="A134" s="7"/>
      <c r="B134" s="85" t="s">
        <v>231</v>
      </c>
      <c r="C134" s="85"/>
      <c r="D134" s="85"/>
      <c r="E134" s="85"/>
      <c r="F134" s="85"/>
      <c r="G134" s="85"/>
      <c r="H134" s="85"/>
      <c r="I134" s="85"/>
      <c r="J134" s="85"/>
    </row>
    <row r="135" spans="1:10" ht="21" x14ac:dyDescent="0.25">
      <c r="A135" s="7" t="s">
        <v>113</v>
      </c>
      <c r="B135" s="86" t="s">
        <v>278</v>
      </c>
      <c r="C135" s="86"/>
      <c r="D135" s="86"/>
      <c r="E135" s="86"/>
      <c r="F135" s="86"/>
      <c r="G135" s="86"/>
      <c r="H135" s="86"/>
      <c r="I135" s="86"/>
      <c r="J135" s="86"/>
    </row>
    <row r="136" spans="1:10" ht="42" customHeight="1" x14ac:dyDescent="0.25">
      <c r="A136" s="7"/>
      <c r="B136" s="87" t="s">
        <v>233</v>
      </c>
      <c r="C136" s="87"/>
      <c r="D136" s="87"/>
      <c r="E136" s="87"/>
      <c r="F136" s="87"/>
      <c r="G136" s="87"/>
      <c r="H136" s="87"/>
      <c r="I136" s="87"/>
      <c r="J136" s="87"/>
    </row>
    <row r="137" spans="1:10" ht="21" x14ac:dyDescent="0.25">
      <c r="A137" s="7"/>
    </row>
  </sheetData>
  <sheetProtection selectLockedCells="1" selectUnlockedCells="1"/>
  <mergeCells count="253"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4:E14"/>
    <mergeCell ref="F14:J14"/>
    <mergeCell ref="B15:E15"/>
    <mergeCell ref="F15:J15"/>
    <mergeCell ref="B16:E16"/>
    <mergeCell ref="F16:J16"/>
    <mergeCell ref="B11:E11"/>
    <mergeCell ref="F11:J11"/>
    <mergeCell ref="B12:E12"/>
    <mergeCell ref="F12:J12"/>
    <mergeCell ref="B13:E13"/>
    <mergeCell ref="F13:J13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111:E111"/>
    <mergeCell ref="F111:J111"/>
    <mergeCell ref="B112:E112"/>
    <mergeCell ref="F112:J112"/>
    <mergeCell ref="B113:E113"/>
    <mergeCell ref="B114:E114"/>
    <mergeCell ref="F114:J114"/>
    <mergeCell ref="F107:J107"/>
    <mergeCell ref="B108:J108"/>
    <mergeCell ref="B109:E109"/>
    <mergeCell ref="F109:J109"/>
    <mergeCell ref="B110:E110"/>
    <mergeCell ref="F110:J110"/>
    <mergeCell ref="B119:E119"/>
    <mergeCell ref="B120:E120"/>
    <mergeCell ref="F120:J120"/>
    <mergeCell ref="B121:E121"/>
    <mergeCell ref="F121:J121"/>
    <mergeCell ref="B122:E122"/>
    <mergeCell ref="F122:J122"/>
    <mergeCell ref="B115:E115"/>
    <mergeCell ref="F115:J115"/>
    <mergeCell ref="B116:E116"/>
    <mergeCell ref="B117:E117"/>
    <mergeCell ref="F117:J117"/>
    <mergeCell ref="B118:E118"/>
    <mergeCell ref="F118:J118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34:J134"/>
    <mergeCell ref="B135:J135"/>
    <mergeCell ref="B136:J136"/>
    <mergeCell ref="B129:J129"/>
    <mergeCell ref="B130:E130"/>
    <mergeCell ref="F130:J130"/>
    <mergeCell ref="B131:E131"/>
    <mergeCell ref="F131:J131"/>
    <mergeCell ref="B133:J133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102</vt:i4>
      </vt:variant>
    </vt:vector>
  </HeadingPairs>
  <TitlesOfParts>
    <vt:vector size="102" baseType="lpstr">
      <vt:lpstr>список городов</vt:lpstr>
      <vt:lpstr>Абакан</vt:lpstr>
      <vt:lpstr>Альметьевск</vt:lpstr>
      <vt:lpstr>Армавир</vt:lpstr>
      <vt:lpstr>Архангельск</vt:lpstr>
      <vt:lpstr>Астрахань</vt:lpstr>
      <vt:lpstr>Барнаул</vt:lpstr>
      <vt:lpstr>Белгород</vt:lpstr>
      <vt:lpstr>Бийск</vt:lpstr>
      <vt:lpstr>Благовещенск</vt:lpstr>
      <vt:lpstr>Братск</vt:lpstr>
      <vt:lpstr>Брянск</vt:lpstr>
      <vt:lpstr>Великий Новгород</vt:lpstr>
      <vt:lpstr>Владивосток</vt:lpstr>
      <vt:lpstr>Владимир</vt:lpstr>
      <vt:lpstr>Волгоград</vt:lpstr>
      <vt:lpstr>Вологда</vt:lpstr>
      <vt:lpstr>Воронеж</vt:lpstr>
      <vt:lpstr>Грозный</vt:lpstr>
      <vt:lpstr>Димитровград</vt:lpstr>
      <vt:lpstr>Екатеринбург</vt:lpstr>
      <vt:lpstr>Иваново</vt:lpstr>
      <vt:lpstr>Ижевск</vt:lpstr>
      <vt:lpstr>Йошкар-Ола</vt:lpstr>
      <vt:lpstr>Иркутск</vt:lpstr>
      <vt:lpstr>КавМинВоды</vt:lpstr>
      <vt:lpstr>Казань</vt:lpstr>
      <vt:lpstr>Калининград</vt:lpstr>
      <vt:lpstr>Калуга</vt:lpstr>
      <vt:lpstr>Каменск-Уральский</vt:lpstr>
      <vt:lpstr>Кемерово</vt:lpstr>
      <vt:lpstr>Киров</vt:lpstr>
      <vt:lpstr>Когалым</vt:lpstr>
      <vt:lpstr>Комсомольск-на-Амуре</vt:lpstr>
      <vt:lpstr>Кострома</vt:lpstr>
      <vt:lpstr>Краснодар</vt:lpstr>
      <vt:lpstr>Красноярск</vt:lpstr>
      <vt:lpstr>Курган</vt:lpstr>
      <vt:lpstr>Курск</vt:lpstr>
      <vt:lpstr>Ленинск-Кузнецкий</vt:lpstr>
      <vt:lpstr>Липецк</vt:lpstr>
      <vt:lpstr>Магнитогорск</vt:lpstr>
      <vt:lpstr>Майкоп</vt:lpstr>
      <vt:lpstr>Махачкала</vt:lpstr>
      <vt:lpstr>Миасс и Златоуст</vt:lpstr>
      <vt:lpstr>Мурманская область</vt:lpstr>
      <vt:lpstr>Набережные Челны</vt:lpstr>
      <vt:lpstr>Находка</vt:lpstr>
      <vt:lpstr>Нижневартовск</vt:lpstr>
      <vt:lpstr>Нижний Новгород</vt:lpstr>
      <vt:lpstr>Нижний Тагил</vt:lpstr>
      <vt:lpstr>Новокузнецк</vt:lpstr>
      <vt:lpstr>Новороссийск</vt:lpstr>
      <vt:lpstr>Новосибирск</vt:lpstr>
      <vt:lpstr>Новый Уренгой</vt:lpstr>
      <vt:lpstr>Норильск</vt:lpstr>
      <vt:lpstr>Ноябрьск</vt:lpstr>
      <vt:lpstr>Омск</vt:lpstr>
      <vt:lpstr>Орёл</vt:lpstr>
      <vt:lpstr>Оренбург</vt:lpstr>
      <vt:lpstr>Пенза</vt:lpstr>
      <vt:lpstr>Пермь</vt:lpstr>
      <vt:lpstr>Петрозаводск</vt:lpstr>
      <vt:lpstr>Петропавловск-Камчатский</vt:lpstr>
      <vt:lpstr>Псков</vt:lpstr>
      <vt:lpstr>Республика Алтай</vt:lpstr>
      <vt:lpstr>Ростов-на-Дону</vt:lpstr>
      <vt:lpstr>Рязань</vt:lpstr>
      <vt:lpstr>Самара</vt:lpstr>
      <vt:lpstr>Санкт-Петербург</vt:lpstr>
      <vt:lpstr>Саранск</vt:lpstr>
      <vt:lpstr>Саратов</vt:lpstr>
      <vt:lpstr>Смоленск</vt:lpstr>
      <vt:lpstr>Сочи</vt:lpstr>
      <vt:lpstr>Ставрополь</vt:lpstr>
      <vt:lpstr>Старый Оскол</vt:lpstr>
      <vt:lpstr>Стерлитамак</vt:lpstr>
      <vt:lpstr>Сургут</vt:lpstr>
      <vt:lpstr>Сыктывкар</vt:lpstr>
      <vt:lpstr>Таганрог</vt:lpstr>
      <vt:lpstr>Тамбов</vt:lpstr>
      <vt:lpstr>Тверь</vt:lpstr>
      <vt:lpstr>Тобольск</vt:lpstr>
      <vt:lpstr>Тольятти</vt:lpstr>
      <vt:lpstr>Томск</vt:lpstr>
      <vt:lpstr>Тула</vt:lpstr>
      <vt:lpstr>Тюмень</vt:lpstr>
      <vt:lpstr>Улан-Удэ</vt:lpstr>
      <vt:lpstr>Ульяновск</vt:lpstr>
      <vt:lpstr>Уссурийск</vt:lpstr>
      <vt:lpstr>Уфа</vt:lpstr>
      <vt:lpstr>Ухта</vt:lpstr>
      <vt:lpstr>Хабаровск</vt:lpstr>
      <vt:lpstr>Ханты-Мансийск</vt:lpstr>
      <vt:lpstr>Чебоксары</vt:lpstr>
      <vt:lpstr>Челябинск</vt:lpstr>
      <vt:lpstr>Чита</vt:lpstr>
      <vt:lpstr>Шерегеш</vt:lpstr>
      <vt:lpstr>Южно-Сахалинск</vt:lpstr>
      <vt:lpstr>Якутск</vt:lpstr>
      <vt:lpstr>Ярославль</vt:lpstr>
      <vt:lpstr>Москва</vt:lpstr>
    </vt:vector>
  </TitlesOfParts>
  <Company>2ГИС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Южакова Анна Дмитриевна</dc:creator>
  <cp:lastModifiedBy>Южакова Анна Дмитриевна</cp:lastModifiedBy>
  <dcterms:created xsi:type="dcterms:W3CDTF">2015-02-04T07:02:16Z</dcterms:created>
  <dcterms:modified xsi:type="dcterms:W3CDTF">2020-12-30T06:50:58Z</dcterms:modified>
</cp:coreProperties>
</file>