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0\Прайс-лист с 01.11.2020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7" i="380" l="1"/>
  <c r="F138" i="380"/>
  <c r="F115" i="380"/>
  <c r="F14" i="380"/>
  <c r="J9" i="380"/>
  <c r="I9" i="380"/>
  <c r="G9" i="380"/>
  <c r="F9" i="380"/>
  <c r="J8" i="380"/>
  <c r="I8" i="380"/>
  <c r="G8" i="380"/>
  <c r="F8" i="380"/>
  <c r="B4" i="380"/>
  <c r="J157" i="379"/>
  <c r="I157" i="379"/>
  <c r="G157" i="379"/>
  <c r="F157" i="379"/>
  <c r="F117" i="379"/>
  <c r="F105" i="379"/>
  <c r="F82" i="379"/>
  <c r="F21" i="379"/>
  <c r="J11" i="379"/>
  <c r="I11" i="379"/>
  <c r="G11" i="379"/>
  <c r="F11" i="379"/>
  <c r="J10" i="379"/>
  <c r="G10" i="379"/>
  <c r="I8" i="379"/>
  <c r="G8" i="379"/>
  <c r="B4" i="379"/>
  <c r="J160" i="378"/>
  <c r="I160" i="378"/>
  <c r="G160" i="378"/>
  <c r="F160" i="378"/>
  <c r="J157" i="378"/>
  <c r="I157" i="378"/>
  <c r="G157" i="378"/>
  <c r="F157" i="378"/>
  <c r="F117" i="378"/>
  <c r="F105" i="378"/>
  <c r="F82" i="378"/>
  <c r="F21" i="378"/>
  <c r="J11" i="378"/>
  <c r="I11" i="378"/>
  <c r="G11" i="378"/>
  <c r="F11" i="378"/>
  <c r="J10" i="378"/>
  <c r="I10" i="378"/>
  <c r="G10" i="378"/>
  <c r="F10" i="378"/>
  <c r="J9" i="378"/>
  <c r="G9" i="378"/>
  <c r="B4" i="378"/>
  <c r="J143" i="377"/>
  <c r="G143" i="377"/>
  <c r="J140" i="377"/>
  <c r="I140" i="377"/>
  <c r="G140" i="377"/>
  <c r="F140" i="377"/>
  <c r="J137" i="377"/>
  <c r="I137" i="377"/>
  <c r="G137" i="377"/>
  <c r="F137" i="377"/>
  <c r="F97" i="377"/>
  <c r="F85" i="377"/>
  <c r="F21" i="377"/>
  <c r="I11" i="377"/>
  <c r="J10" i="377"/>
  <c r="I10" i="377"/>
  <c r="G10" i="377"/>
  <c r="F10" i="377"/>
  <c r="J9" i="377"/>
  <c r="I9" i="377"/>
  <c r="G9" i="377"/>
  <c r="F9" i="377"/>
  <c r="G8" i="377"/>
  <c r="B4" i="377"/>
  <c r="F97" i="376"/>
  <c r="B4" i="376"/>
  <c r="J163" i="375"/>
  <c r="I163" i="375"/>
  <c r="G163" i="375"/>
  <c r="F163" i="375"/>
  <c r="I160" i="375"/>
  <c r="G157" i="375"/>
  <c r="F117" i="375"/>
  <c r="F82" i="375"/>
  <c r="F21" i="375"/>
  <c r="J11" i="375"/>
  <c r="I11" i="375"/>
  <c r="G11" i="375"/>
  <c r="F11" i="375"/>
  <c r="G10" i="375"/>
  <c r="I9" i="375"/>
  <c r="J8" i="375"/>
  <c r="I8" i="375"/>
  <c r="G8" i="375"/>
  <c r="F8" i="375"/>
  <c r="B4" i="375"/>
  <c r="F107" i="374"/>
  <c r="F72" i="374"/>
  <c r="F21" i="374"/>
  <c r="I11" i="374"/>
  <c r="J10" i="374"/>
  <c r="I10" i="374"/>
  <c r="G10" i="374"/>
  <c r="F10" i="374"/>
  <c r="J9" i="374"/>
  <c r="I9" i="374"/>
  <c r="G9" i="374"/>
  <c r="F9" i="374"/>
  <c r="G8" i="374"/>
  <c r="B4" i="374"/>
  <c r="J163" i="373"/>
  <c r="I163" i="373"/>
  <c r="G163" i="373"/>
  <c r="F163" i="373"/>
  <c r="J160" i="373"/>
  <c r="I160" i="373"/>
  <c r="G160" i="373"/>
  <c r="F160" i="373"/>
  <c r="I157" i="373"/>
  <c r="G11" i="373"/>
  <c r="I10" i="373"/>
  <c r="J9" i="373"/>
  <c r="I9" i="373"/>
  <c r="G9" i="373"/>
  <c r="F9" i="373"/>
  <c r="J8" i="373"/>
  <c r="I8" i="373"/>
  <c r="G8" i="373"/>
  <c r="F8" i="373"/>
  <c r="B4" i="373"/>
  <c r="J143" i="372"/>
  <c r="I143" i="372"/>
  <c r="G143" i="372"/>
  <c r="F143" i="372"/>
  <c r="G137" i="372"/>
  <c r="F85" i="372"/>
  <c r="F62" i="372"/>
  <c r="J11" i="372"/>
  <c r="I11" i="372"/>
  <c r="G11" i="372"/>
  <c r="F11" i="372"/>
  <c r="G10" i="372"/>
  <c r="J8" i="372"/>
  <c r="I8" i="372"/>
  <c r="G8" i="372"/>
  <c r="F8" i="372"/>
  <c r="B4" i="372"/>
  <c r="G150" i="371"/>
  <c r="J147" i="371"/>
  <c r="I147" i="371"/>
  <c r="G147" i="371"/>
  <c r="F147" i="371"/>
  <c r="F107" i="371"/>
  <c r="F95" i="371"/>
  <c r="F72" i="371"/>
  <c r="G11" i="371"/>
  <c r="I10" i="371"/>
  <c r="J9" i="371"/>
  <c r="I9" i="371"/>
  <c r="G9" i="371"/>
  <c r="F9" i="371"/>
  <c r="J8" i="371"/>
  <c r="I8" i="371"/>
  <c r="G8" i="371"/>
  <c r="F8" i="371"/>
  <c r="B4" i="371"/>
  <c r="J138" i="370"/>
  <c r="I138" i="370"/>
  <c r="G138" i="370"/>
  <c r="F138" i="370"/>
  <c r="I135" i="370"/>
  <c r="G132" i="370"/>
  <c r="F92" i="370"/>
  <c r="F57" i="370"/>
  <c r="F16" i="370"/>
  <c r="J11" i="370"/>
  <c r="I11" i="370"/>
  <c r="G11" i="370"/>
  <c r="F11" i="370"/>
  <c r="G10" i="370"/>
  <c r="I9" i="370"/>
  <c r="J8" i="370"/>
  <c r="I8" i="370"/>
  <c r="G8" i="370"/>
  <c r="F8" i="370"/>
  <c r="B4" i="370"/>
  <c r="F157" i="369"/>
  <c r="F145" i="369"/>
  <c r="F21" i="369"/>
  <c r="J10" i="369"/>
  <c r="I10" i="369"/>
  <c r="G10" i="369"/>
  <c r="F10" i="369"/>
  <c r="J9" i="369"/>
  <c r="I9" i="369"/>
  <c r="G9" i="369"/>
  <c r="F9" i="369"/>
  <c r="G8" i="369"/>
  <c r="B4" i="369"/>
  <c r="J143" i="368"/>
  <c r="I143" i="368"/>
  <c r="G143" i="368"/>
  <c r="F143" i="368"/>
  <c r="J140" i="368"/>
  <c r="I140" i="368"/>
  <c r="G140" i="368"/>
  <c r="F140" i="368"/>
  <c r="F62" i="368"/>
  <c r="I11" i="368"/>
  <c r="G11" i="368"/>
  <c r="F11" i="368"/>
  <c r="G10" i="368"/>
  <c r="J9" i="368"/>
  <c r="G9" i="368"/>
  <c r="J8" i="368"/>
  <c r="I8" i="368"/>
  <c r="G8" i="368"/>
  <c r="F8" i="368"/>
  <c r="B4" i="368"/>
  <c r="J143" i="367"/>
  <c r="I143" i="367"/>
  <c r="G143" i="367"/>
  <c r="F143" i="367"/>
  <c r="J140" i="367"/>
  <c r="G140" i="367"/>
  <c r="J137" i="367"/>
  <c r="I137" i="367"/>
  <c r="G137" i="367"/>
  <c r="F137" i="367"/>
  <c r="F97" i="367"/>
  <c r="F85" i="367"/>
  <c r="F62" i="367"/>
  <c r="F21" i="367"/>
  <c r="J11" i="367"/>
  <c r="I11" i="367"/>
  <c r="G11" i="367"/>
  <c r="F11" i="367"/>
  <c r="J10" i="367"/>
  <c r="I10" i="367"/>
  <c r="G10" i="367"/>
  <c r="F10" i="367"/>
  <c r="J9" i="367"/>
  <c r="G9" i="367"/>
  <c r="G8" i="367"/>
  <c r="B4" i="367"/>
  <c r="J183" i="366"/>
  <c r="G183" i="366"/>
  <c r="J180" i="366"/>
  <c r="I180" i="366"/>
  <c r="G180" i="366"/>
  <c r="F180" i="366"/>
  <c r="J177" i="366"/>
  <c r="I177" i="366"/>
  <c r="G177" i="366"/>
  <c r="F177" i="366"/>
  <c r="F137" i="366"/>
  <c r="F125" i="366"/>
  <c r="F102" i="366"/>
  <c r="F21" i="366"/>
  <c r="G11" i="366"/>
  <c r="I10" i="366"/>
  <c r="G10" i="366"/>
  <c r="J9" i="366"/>
  <c r="I9" i="366"/>
  <c r="G9" i="366"/>
  <c r="F9" i="366"/>
  <c r="J8" i="366"/>
  <c r="G8" i="366"/>
  <c r="F8" i="366"/>
  <c r="B4" i="366"/>
  <c r="J163" i="365"/>
  <c r="I163" i="365"/>
  <c r="F163" i="365"/>
  <c r="I160" i="365"/>
  <c r="J160" i="365"/>
  <c r="G160" i="365"/>
  <c r="F160" i="365"/>
  <c r="G157" i="365"/>
  <c r="F105" i="365"/>
  <c r="F82" i="365"/>
  <c r="F21" i="365"/>
  <c r="I11" i="365"/>
  <c r="J11" i="365"/>
  <c r="G11" i="365"/>
  <c r="G10" i="365"/>
  <c r="I9" i="365"/>
  <c r="J9" i="365"/>
  <c r="G9" i="365"/>
  <c r="J8" i="365"/>
  <c r="I8" i="365"/>
  <c r="F8" i="365"/>
  <c r="B4" i="365"/>
  <c r="I144" i="364"/>
  <c r="G144" i="364"/>
  <c r="G141" i="364"/>
  <c r="G137" i="364"/>
  <c r="F97" i="364"/>
  <c r="F85" i="364"/>
  <c r="F62" i="364"/>
  <c r="F21" i="364"/>
  <c r="I11" i="364"/>
  <c r="J11" i="364"/>
  <c r="G11" i="364"/>
  <c r="G10" i="364"/>
  <c r="I9" i="364"/>
  <c r="J9" i="364"/>
  <c r="G9" i="364"/>
  <c r="J8" i="364"/>
  <c r="I8" i="364"/>
  <c r="F8" i="364"/>
  <c r="B4" i="364"/>
  <c r="F97" i="363"/>
  <c r="F85" i="363"/>
  <c r="F62" i="363"/>
  <c r="F21" i="363"/>
  <c r="B4" i="363"/>
  <c r="F97" i="362"/>
  <c r="F85" i="362"/>
  <c r="F62" i="362"/>
  <c r="F21" i="362"/>
  <c r="J11" i="362"/>
  <c r="I11" i="362"/>
  <c r="G11" i="362"/>
  <c r="F11" i="362"/>
  <c r="J10" i="362"/>
  <c r="I10" i="362"/>
  <c r="G10" i="362"/>
  <c r="F10" i="362"/>
  <c r="J9" i="362"/>
  <c r="G9" i="362"/>
  <c r="I8" i="362"/>
  <c r="B4" i="362"/>
  <c r="J143" i="361"/>
  <c r="G143" i="361"/>
  <c r="J140" i="361"/>
  <c r="I140" i="361"/>
  <c r="G140" i="361"/>
  <c r="F140" i="361"/>
  <c r="J137" i="361"/>
  <c r="I137" i="361"/>
  <c r="G137" i="361"/>
  <c r="F137" i="361"/>
  <c r="F97" i="361"/>
  <c r="F85" i="361"/>
  <c r="F62" i="361"/>
  <c r="F21" i="361"/>
  <c r="I11" i="361"/>
  <c r="I10" i="361"/>
  <c r="J10" i="361"/>
  <c r="F10" i="361"/>
  <c r="J9" i="361"/>
  <c r="G9" i="361"/>
  <c r="F9" i="361"/>
  <c r="J8" i="361"/>
  <c r="G8" i="361"/>
  <c r="B4" i="361"/>
  <c r="J140" i="360"/>
  <c r="I140" i="360"/>
  <c r="G140" i="360"/>
  <c r="F140" i="360"/>
  <c r="I137" i="360"/>
  <c r="F85" i="360"/>
  <c r="F62" i="360"/>
  <c r="F21" i="360"/>
  <c r="I11" i="360"/>
  <c r="J11" i="360"/>
  <c r="G11" i="360"/>
  <c r="F11" i="360"/>
  <c r="I10" i="360"/>
  <c r="I9" i="360"/>
  <c r="J9" i="360"/>
  <c r="G9" i="360"/>
  <c r="F9" i="360"/>
  <c r="J8" i="360"/>
  <c r="G8" i="360"/>
  <c r="F8" i="360"/>
  <c r="B4" i="360"/>
  <c r="I143" i="359"/>
  <c r="J143" i="359"/>
  <c r="I140" i="359"/>
  <c r="J137" i="359"/>
  <c r="G137" i="359"/>
  <c r="F97" i="359"/>
  <c r="F85" i="359"/>
  <c r="F62" i="359"/>
  <c r="F21" i="359"/>
  <c r="J11" i="359"/>
  <c r="I11" i="359"/>
  <c r="G11" i="359"/>
  <c r="F11" i="359"/>
  <c r="J10" i="359"/>
  <c r="I10" i="359"/>
  <c r="G10" i="359"/>
  <c r="F10" i="359"/>
  <c r="I9" i="359"/>
  <c r="I8" i="359"/>
  <c r="J8" i="359"/>
  <c r="B4" i="359"/>
  <c r="F97" i="358"/>
  <c r="F85" i="358"/>
  <c r="F62" i="358"/>
  <c r="F21" i="358"/>
  <c r="B4" i="358"/>
  <c r="J138" i="357"/>
  <c r="I138" i="357"/>
  <c r="G138" i="357"/>
  <c r="F138" i="357"/>
  <c r="I135" i="357"/>
  <c r="J135" i="357"/>
  <c r="F135" i="357"/>
  <c r="I132" i="357"/>
  <c r="F92" i="357"/>
  <c r="F80" i="357"/>
  <c r="F57" i="357"/>
  <c r="F16" i="357"/>
  <c r="I11" i="357"/>
  <c r="G11" i="357"/>
  <c r="J10" i="357"/>
  <c r="I10" i="357"/>
  <c r="G10" i="357"/>
  <c r="F10" i="357"/>
  <c r="J9" i="357"/>
  <c r="G9" i="357"/>
  <c r="F9" i="357"/>
  <c r="G8" i="357"/>
  <c r="B4" i="357"/>
  <c r="J140" i="356"/>
  <c r="I140" i="356"/>
  <c r="G140" i="356"/>
  <c r="F140" i="356"/>
  <c r="I137" i="356"/>
  <c r="G137" i="356"/>
  <c r="F97" i="356"/>
  <c r="F85" i="356"/>
  <c r="F62" i="356"/>
  <c r="F21" i="356"/>
  <c r="I11" i="356"/>
  <c r="G11" i="356"/>
  <c r="J10" i="356"/>
  <c r="I10" i="356"/>
  <c r="G10" i="356"/>
  <c r="F10" i="356"/>
  <c r="J9" i="356"/>
  <c r="I9" i="356"/>
  <c r="G9" i="356"/>
  <c r="F9" i="356"/>
  <c r="J8" i="356"/>
  <c r="B4" i="356"/>
  <c r="J160" i="355"/>
  <c r="I160" i="355"/>
  <c r="G160" i="355"/>
  <c r="F160" i="355"/>
  <c r="I157" i="355"/>
  <c r="G157" i="355"/>
  <c r="F117" i="355"/>
  <c r="F105" i="355"/>
  <c r="F82" i="355"/>
  <c r="F21" i="355"/>
  <c r="J11" i="355"/>
  <c r="I10" i="355"/>
  <c r="G10" i="355"/>
  <c r="F10" i="355"/>
  <c r="J9" i="355"/>
  <c r="G9" i="355"/>
  <c r="F9" i="355"/>
  <c r="I8" i="355"/>
  <c r="G8" i="355"/>
  <c r="B4" i="355"/>
  <c r="F97" i="354"/>
  <c r="F85" i="354"/>
  <c r="F62" i="354"/>
  <c r="F21" i="354"/>
  <c r="I11" i="354"/>
  <c r="G11" i="354"/>
  <c r="J10" i="354"/>
  <c r="I10" i="354"/>
  <c r="G10" i="354"/>
  <c r="F10" i="354"/>
  <c r="I9" i="354"/>
  <c r="G9" i="354"/>
  <c r="F9" i="354"/>
  <c r="J8" i="354"/>
  <c r="B4" i="354"/>
  <c r="I143" i="353"/>
  <c r="G143" i="353"/>
  <c r="J140" i="353"/>
  <c r="G140" i="353"/>
  <c r="F140" i="353"/>
  <c r="I137" i="353"/>
  <c r="G137" i="353"/>
  <c r="F97" i="353"/>
  <c r="F85" i="353"/>
  <c r="F62" i="353"/>
  <c r="F21" i="353"/>
  <c r="I10" i="353"/>
  <c r="G10" i="353"/>
  <c r="F10" i="353"/>
  <c r="J9" i="353"/>
  <c r="G9" i="353"/>
  <c r="F9" i="353"/>
  <c r="I8" i="353"/>
  <c r="G8" i="353"/>
  <c r="F8" i="353"/>
  <c r="B4" i="353"/>
  <c r="G170" i="352"/>
  <c r="J167" i="352"/>
  <c r="I167" i="352"/>
  <c r="G167" i="352"/>
  <c r="F167" i="352"/>
  <c r="F127" i="352"/>
  <c r="F115" i="352"/>
  <c r="F92" i="352"/>
  <c r="F21" i="352"/>
  <c r="J11" i="352"/>
  <c r="G11" i="352"/>
  <c r="I10" i="352"/>
  <c r="J9" i="352"/>
  <c r="I9" i="352"/>
  <c r="G9" i="352"/>
  <c r="F9" i="352"/>
  <c r="J8" i="352"/>
  <c r="I8" i="352"/>
  <c r="G8" i="352"/>
  <c r="F8" i="352"/>
  <c r="B4" i="352"/>
  <c r="I140" i="351"/>
  <c r="J137" i="351"/>
  <c r="G137" i="351"/>
  <c r="F97" i="351"/>
  <c r="F85" i="351"/>
  <c r="F62" i="351"/>
  <c r="F21" i="351"/>
  <c r="J11" i="351"/>
  <c r="I11" i="351"/>
  <c r="G11" i="351"/>
  <c r="F11" i="351"/>
  <c r="J10" i="351"/>
  <c r="I10" i="351"/>
  <c r="G10" i="351"/>
  <c r="F10" i="351"/>
  <c r="I9" i="351"/>
  <c r="I8" i="351"/>
  <c r="J8" i="351"/>
  <c r="B4" i="351"/>
  <c r="I143" i="350"/>
  <c r="J140" i="350"/>
  <c r="I140" i="350"/>
  <c r="G140" i="350"/>
  <c r="F140" i="350"/>
  <c r="J137" i="350"/>
  <c r="I137" i="350"/>
  <c r="G137" i="350"/>
  <c r="F137" i="350"/>
  <c r="F97" i="350"/>
  <c r="F85" i="350"/>
  <c r="F62" i="350"/>
  <c r="F21" i="350"/>
  <c r="I11" i="350"/>
  <c r="J11" i="350"/>
  <c r="J10" i="350"/>
  <c r="I10" i="350"/>
  <c r="G10" i="350"/>
  <c r="F10" i="350"/>
  <c r="J9" i="350"/>
  <c r="I9" i="350"/>
  <c r="G9" i="350"/>
  <c r="F9" i="350"/>
  <c r="I8" i="350"/>
  <c r="B4" i="350"/>
  <c r="J140" i="349"/>
  <c r="I140" i="349"/>
  <c r="G140" i="349"/>
  <c r="F140" i="349"/>
  <c r="I137" i="349"/>
  <c r="J137" i="349"/>
  <c r="F97" i="349"/>
  <c r="F85" i="349"/>
  <c r="F62" i="349"/>
  <c r="F21" i="349"/>
  <c r="I11" i="349"/>
  <c r="I10" i="349"/>
  <c r="J10" i="349"/>
  <c r="J9" i="349"/>
  <c r="I9" i="349"/>
  <c r="G9" i="349"/>
  <c r="F9" i="349"/>
  <c r="J8" i="349"/>
  <c r="G8" i="349"/>
  <c r="B4" i="349"/>
  <c r="F111" i="348"/>
  <c r="F99" i="348"/>
  <c r="F76" i="348"/>
  <c r="F21" i="348"/>
  <c r="I11" i="348"/>
  <c r="J10" i="348"/>
  <c r="I10" i="348"/>
  <c r="G10" i="348"/>
  <c r="F10" i="348"/>
  <c r="J9" i="348"/>
  <c r="I9" i="348"/>
  <c r="G9" i="348"/>
  <c r="F9" i="348"/>
  <c r="J8" i="348"/>
  <c r="G8" i="348"/>
  <c r="B4" i="348"/>
  <c r="F99" i="347"/>
  <c r="F87" i="347"/>
  <c r="F64" i="347"/>
  <c r="F21" i="347"/>
  <c r="J11" i="347"/>
  <c r="I11" i="347"/>
  <c r="G11" i="347"/>
  <c r="F11" i="347"/>
  <c r="J10" i="347"/>
  <c r="G10" i="347"/>
  <c r="I9" i="347"/>
  <c r="J8" i="347"/>
  <c r="I8" i="347"/>
  <c r="G8" i="347"/>
  <c r="F8" i="347"/>
  <c r="B4" i="347"/>
  <c r="I145" i="346"/>
  <c r="I141" i="346"/>
  <c r="I137" i="346"/>
  <c r="F97" i="346"/>
  <c r="F85" i="346"/>
  <c r="F62" i="346"/>
  <c r="F21" i="346"/>
  <c r="J11" i="346"/>
  <c r="G11" i="346"/>
  <c r="I10" i="346"/>
  <c r="J9" i="346"/>
  <c r="I9" i="346"/>
  <c r="G9" i="346"/>
  <c r="F9" i="346"/>
  <c r="J8" i="346"/>
  <c r="I8" i="346"/>
  <c r="G8" i="346"/>
  <c r="F8" i="346"/>
  <c r="B4" i="346"/>
  <c r="I160" i="345"/>
  <c r="J157" i="345"/>
  <c r="G157" i="345"/>
  <c r="F117" i="345"/>
  <c r="F105" i="345"/>
  <c r="F82" i="345"/>
  <c r="F21" i="345"/>
  <c r="J11" i="345"/>
  <c r="I11" i="345"/>
  <c r="G11" i="345"/>
  <c r="F11" i="345"/>
  <c r="J10" i="345"/>
  <c r="G10" i="345"/>
  <c r="F10" i="345"/>
  <c r="I9" i="345"/>
  <c r="I8" i="345"/>
  <c r="J8" i="345"/>
  <c r="B4" i="345"/>
  <c r="I143" i="344"/>
  <c r="J140" i="344"/>
  <c r="G140" i="344"/>
  <c r="F140" i="344"/>
  <c r="J137" i="344"/>
  <c r="G137" i="344"/>
  <c r="F137" i="344"/>
  <c r="F97" i="344"/>
  <c r="F85" i="344"/>
  <c r="F62" i="344"/>
  <c r="F21" i="344"/>
  <c r="I11" i="344"/>
  <c r="J11" i="344"/>
  <c r="F11" i="344"/>
  <c r="J10" i="344"/>
  <c r="G10" i="344"/>
  <c r="F10" i="344"/>
  <c r="J9" i="344"/>
  <c r="G9" i="344"/>
  <c r="I8" i="344"/>
  <c r="B4" i="344"/>
  <c r="J143" i="343"/>
  <c r="G143" i="343"/>
  <c r="J140" i="343"/>
  <c r="I140" i="343"/>
  <c r="G140" i="343"/>
  <c r="F140" i="343"/>
  <c r="I137" i="343"/>
  <c r="J137" i="343"/>
  <c r="F137" i="343"/>
  <c r="F97" i="343"/>
  <c r="F85" i="343"/>
  <c r="F62" i="343"/>
  <c r="F21" i="343"/>
  <c r="I11" i="343"/>
  <c r="I10" i="343"/>
  <c r="J10" i="343"/>
  <c r="F10" i="343"/>
  <c r="J9" i="343"/>
  <c r="G9" i="343"/>
  <c r="F9" i="343"/>
  <c r="J8" i="343"/>
  <c r="G8" i="343"/>
  <c r="B4" i="343"/>
  <c r="I140" i="342"/>
  <c r="J140" i="342"/>
  <c r="I137" i="342"/>
  <c r="F85" i="342"/>
  <c r="F62" i="342"/>
  <c r="F21" i="342"/>
  <c r="I11" i="342"/>
  <c r="J11" i="342"/>
  <c r="G11" i="342"/>
  <c r="F11" i="342"/>
  <c r="I10" i="342"/>
  <c r="I9" i="342"/>
  <c r="J9" i="342"/>
  <c r="J8" i="342"/>
  <c r="G8" i="342"/>
  <c r="F8" i="342"/>
  <c r="B4" i="342"/>
  <c r="I140" i="341"/>
  <c r="J137" i="341"/>
  <c r="G137" i="341"/>
  <c r="F97" i="341"/>
  <c r="F85" i="341"/>
  <c r="F62" i="341"/>
  <c r="F21" i="341"/>
  <c r="J11" i="341"/>
  <c r="I11" i="341"/>
  <c r="G11" i="341"/>
  <c r="F11" i="341"/>
  <c r="J10" i="341"/>
  <c r="G10" i="341"/>
  <c r="F10" i="341"/>
  <c r="I9" i="341"/>
  <c r="I8" i="341"/>
  <c r="J8" i="341"/>
  <c r="B4" i="341"/>
  <c r="F122" i="340"/>
  <c r="F105" i="340"/>
  <c r="F82" i="340"/>
  <c r="F21" i="340"/>
  <c r="I11" i="340"/>
  <c r="I10" i="340"/>
  <c r="J10" i="340"/>
  <c r="J9" i="340"/>
  <c r="G9" i="340"/>
  <c r="F9" i="340"/>
  <c r="J8" i="340"/>
  <c r="G8" i="340"/>
  <c r="B4" i="340"/>
  <c r="F97" i="339"/>
  <c r="F85" i="339"/>
  <c r="F62" i="339"/>
  <c r="F21" i="339"/>
  <c r="B4" i="339"/>
  <c r="J140" i="338"/>
  <c r="I140" i="338"/>
  <c r="G140" i="338"/>
  <c r="F140" i="338"/>
  <c r="I137" i="338"/>
  <c r="G137" i="338"/>
  <c r="F97" i="338"/>
  <c r="F85" i="338"/>
  <c r="F62" i="338"/>
  <c r="F21" i="338"/>
  <c r="G11" i="338"/>
  <c r="J10" i="338"/>
  <c r="I10" i="338"/>
  <c r="G10" i="338"/>
  <c r="F10" i="338"/>
  <c r="J9" i="338"/>
  <c r="I9" i="338"/>
  <c r="F9" i="338"/>
  <c r="J8" i="338"/>
  <c r="G8" i="338"/>
  <c r="F8" i="338"/>
  <c r="B4" i="338"/>
  <c r="I140" i="337"/>
  <c r="J140" i="337"/>
  <c r="G140" i="337"/>
  <c r="F140" i="337"/>
  <c r="G137" i="337"/>
  <c r="F97" i="337"/>
  <c r="F85" i="337"/>
  <c r="F62" i="337"/>
  <c r="F21" i="337"/>
  <c r="I11" i="337"/>
  <c r="J11" i="337"/>
  <c r="F11" i="337"/>
  <c r="J10" i="337"/>
  <c r="G10" i="337"/>
  <c r="F10" i="337"/>
  <c r="J9" i="337"/>
  <c r="G9" i="337"/>
  <c r="F9" i="337"/>
  <c r="B4" i="337"/>
  <c r="F157" i="336"/>
  <c r="F145" i="336"/>
  <c r="F122" i="336"/>
  <c r="F21" i="336"/>
  <c r="G11" i="336"/>
  <c r="I10" i="336"/>
  <c r="G10" i="336"/>
  <c r="J9" i="336"/>
  <c r="I9" i="336"/>
  <c r="G9" i="336"/>
  <c r="F9" i="336"/>
  <c r="J8" i="336"/>
  <c r="I8" i="336"/>
  <c r="G8" i="336"/>
  <c r="F8" i="336"/>
  <c r="B4" i="336"/>
  <c r="I140" i="335"/>
  <c r="G140" i="335"/>
  <c r="G137" i="335"/>
  <c r="F97" i="335"/>
  <c r="F85" i="335"/>
  <c r="F62" i="335"/>
  <c r="F21" i="335"/>
  <c r="J11" i="335"/>
  <c r="I11" i="335"/>
  <c r="G11" i="335"/>
  <c r="F11" i="335"/>
  <c r="G10" i="335"/>
  <c r="I9" i="335"/>
  <c r="G9" i="335"/>
  <c r="J8" i="335"/>
  <c r="I8" i="335"/>
  <c r="G8" i="335"/>
  <c r="F8" i="335"/>
  <c r="B4" i="335"/>
  <c r="I163" i="334"/>
  <c r="G163" i="334"/>
  <c r="G160" i="334"/>
  <c r="J157" i="334"/>
  <c r="I157" i="334"/>
  <c r="G157" i="334"/>
  <c r="F157" i="334"/>
  <c r="F117" i="334"/>
  <c r="F105" i="334"/>
  <c r="F82" i="334"/>
  <c r="F21" i="334"/>
  <c r="J11" i="334"/>
  <c r="I11" i="334"/>
  <c r="G11" i="334"/>
  <c r="F11" i="334"/>
  <c r="J10" i="334"/>
  <c r="I10" i="334"/>
  <c r="G10" i="334"/>
  <c r="F10" i="334"/>
  <c r="G9" i="334"/>
  <c r="I8" i="334"/>
  <c r="G8" i="334"/>
  <c r="B4" i="334"/>
  <c r="J140" i="333"/>
  <c r="I140" i="333"/>
  <c r="G140" i="333"/>
  <c r="F140" i="333"/>
  <c r="J137" i="333"/>
  <c r="I137" i="333"/>
  <c r="G137" i="333"/>
  <c r="F137" i="333"/>
  <c r="F97" i="333"/>
  <c r="F85" i="333"/>
  <c r="F62" i="333"/>
  <c r="F21" i="333"/>
  <c r="I11" i="333"/>
  <c r="G11" i="333"/>
  <c r="J10" i="333"/>
  <c r="I10" i="333"/>
  <c r="G10" i="333"/>
  <c r="F10" i="333"/>
  <c r="J9" i="333"/>
  <c r="I9" i="333"/>
  <c r="G9" i="333"/>
  <c r="F9" i="333"/>
  <c r="G8" i="333"/>
  <c r="B4" i="333"/>
  <c r="F95" i="332"/>
  <c r="F85" i="332"/>
  <c r="F62" i="332"/>
  <c r="F21" i="332"/>
  <c r="J11" i="332"/>
  <c r="I11" i="332"/>
  <c r="G11" i="332"/>
  <c r="F11" i="332"/>
  <c r="G10" i="332"/>
  <c r="I9" i="332"/>
  <c r="G9" i="332"/>
  <c r="J8" i="332"/>
  <c r="I8" i="332"/>
  <c r="G8" i="332"/>
  <c r="F8" i="332"/>
  <c r="B4" i="332"/>
  <c r="G160" i="331"/>
  <c r="J157" i="331"/>
  <c r="I157" i="331"/>
  <c r="G157" i="331"/>
  <c r="F157" i="331"/>
  <c r="F117" i="331"/>
  <c r="F105" i="331"/>
  <c r="F82" i="331"/>
  <c r="F21" i="331"/>
  <c r="J11" i="331"/>
  <c r="I11" i="331"/>
  <c r="G11" i="331"/>
  <c r="F11" i="331"/>
  <c r="J10" i="331"/>
  <c r="I10" i="331"/>
  <c r="G10" i="331"/>
  <c r="F10" i="331"/>
  <c r="G9" i="331"/>
  <c r="I8" i="331"/>
  <c r="G8" i="331"/>
  <c r="B4" i="331"/>
  <c r="G143" i="330"/>
  <c r="J140" i="330"/>
  <c r="I140" i="330"/>
  <c r="G140" i="330"/>
  <c r="F140" i="330"/>
  <c r="J137" i="330"/>
  <c r="I137" i="330"/>
  <c r="G137" i="330"/>
  <c r="F137" i="330"/>
  <c r="F97" i="330"/>
  <c r="F85" i="330"/>
  <c r="F62" i="330"/>
  <c r="F21" i="330"/>
  <c r="I11" i="330"/>
  <c r="G11" i="330"/>
  <c r="J10" i="330"/>
  <c r="I10" i="330"/>
  <c r="F10" i="330"/>
  <c r="J9" i="330"/>
  <c r="G9" i="330"/>
  <c r="G8" i="330"/>
  <c r="B4" i="330"/>
  <c r="J140" i="329"/>
  <c r="I140" i="329"/>
  <c r="G140" i="329"/>
  <c r="F140" i="329"/>
  <c r="J137" i="329"/>
  <c r="I137" i="329"/>
  <c r="G137" i="329"/>
  <c r="F137" i="329"/>
  <c r="F97" i="329"/>
  <c r="F85" i="329"/>
  <c r="F62" i="329"/>
  <c r="F21" i="329"/>
  <c r="G11" i="329"/>
  <c r="J10" i="329"/>
  <c r="I10" i="329"/>
  <c r="G10" i="329"/>
  <c r="F10" i="329"/>
  <c r="J9" i="329"/>
  <c r="I9" i="329"/>
  <c r="G9" i="329"/>
  <c r="F9" i="329"/>
  <c r="J8" i="329"/>
  <c r="G8" i="329"/>
  <c r="B4" i="329"/>
  <c r="F107" i="328"/>
  <c r="F95" i="328"/>
  <c r="F72" i="328"/>
  <c r="F21" i="328"/>
  <c r="J11" i="328"/>
  <c r="I11" i="328"/>
  <c r="G11" i="328"/>
  <c r="F11" i="328"/>
  <c r="G10" i="328"/>
  <c r="I9" i="328"/>
  <c r="G9" i="328"/>
  <c r="J8" i="328"/>
  <c r="I8" i="328"/>
  <c r="G8" i="328"/>
  <c r="F8" i="328"/>
  <c r="B4" i="328"/>
  <c r="I145" i="327"/>
  <c r="G145" i="327"/>
  <c r="I141" i="327"/>
  <c r="G141" i="327"/>
  <c r="I137" i="327"/>
  <c r="G137" i="327"/>
  <c r="F85" i="327"/>
  <c r="F62" i="327"/>
  <c r="F21" i="327"/>
  <c r="G11" i="327"/>
  <c r="I10" i="327"/>
  <c r="G10" i="327"/>
  <c r="J9" i="327"/>
  <c r="I9" i="327"/>
  <c r="G9" i="327"/>
  <c r="F9" i="327"/>
  <c r="J8" i="327"/>
  <c r="I8" i="327"/>
  <c r="G8" i="327"/>
  <c r="F8" i="327"/>
  <c r="B4" i="327"/>
  <c r="J143" i="326"/>
  <c r="I143" i="326"/>
  <c r="G143" i="326"/>
  <c r="F143" i="326"/>
  <c r="G140" i="326"/>
  <c r="G137" i="326"/>
  <c r="F97" i="326"/>
  <c r="F85" i="326"/>
  <c r="F62" i="326"/>
  <c r="F21" i="326"/>
  <c r="J11" i="326"/>
  <c r="I11" i="326"/>
  <c r="G11" i="326"/>
  <c r="F11" i="326"/>
  <c r="J10" i="326"/>
  <c r="G10" i="326"/>
  <c r="G9" i="326"/>
  <c r="J8" i="326"/>
  <c r="I8" i="326"/>
  <c r="G8" i="326"/>
  <c r="F8" i="326"/>
  <c r="B4" i="326"/>
  <c r="J140" i="325"/>
  <c r="G140" i="325"/>
  <c r="J137" i="325"/>
  <c r="I137" i="325"/>
  <c r="G137" i="325"/>
  <c r="F137" i="325"/>
  <c r="F97" i="325"/>
  <c r="F85" i="325"/>
  <c r="F62" i="325"/>
  <c r="F21" i="325"/>
  <c r="J11" i="325"/>
  <c r="I11" i="325"/>
  <c r="G11" i="325"/>
  <c r="F11" i="325"/>
  <c r="J10" i="325"/>
  <c r="I10" i="325"/>
  <c r="G10" i="325"/>
  <c r="F10" i="325"/>
  <c r="J9" i="325"/>
  <c r="G9" i="325"/>
  <c r="G8" i="325"/>
  <c r="B4" i="325"/>
  <c r="J143" i="324"/>
  <c r="G143" i="324"/>
  <c r="J140" i="324"/>
  <c r="I140" i="324"/>
  <c r="G140" i="324"/>
  <c r="F140" i="324"/>
  <c r="J137" i="324"/>
  <c r="I137" i="324"/>
  <c r="G137" i="324"/>
  <c r="F137" i="324"/>
  <c r="F97" i="324"/>
  <c r="F85" i="324"/>
  <c r="F62" i="324"/>
  <c r="F21" i="324"/>
  <c r="G11" i="324"/>
  <c r="J10" i="324"/>
  <c r="I10" i="324"/>
  <c r="G10" i="324"/>
  <c r="F10" i="324"/>
  <c r="J9" i="324"/>
  <c r="I9" i="324"/>
  <c r="G9" i="324"/>
  <c r="F9" i="324"/>
  <c r="J8" i="324"/>
  <c r="G8" i="324"/>
  <c r="B4" i="324"/>
  <c r="J143" i="323"/>
  <c r="I143" i="323"/>
  <c r="G143" i="323"/>
  <c r="F143" i="323"/>
  <c r="J140" i="323"/>
  <c r="I140" i="323"/>
  <c r="G140" i="323"/>
  <c r="F140" i="323"/>
  <c r="G137" i="323"/>
  <c r="F85" i="323"/>
  <c r="F62" i="323"/>
  <c r="F21" i="323"/>
  <c r="I11" i="323"/>
  <c r="J11" i="323"/>
  <c r="G11" i="323"/>
  <c r="G10" i="323"/>
  <c r="J9" i="323"/>
  <c r="I9" i="323"/>
  <c r="G9" i="323"/>
  <c r="F9" i="323"/>
  <c r="J8" i="323"/>
  <c r="I8" i="323"/>
  <c r="F8" i="323"/>
  <c r="B4" i="323"/>
  <c r="G133" i="322"/>
  <c r="I130" i="322"/>
  <c r="J130" i="322"/>
  <c r="G130" i="322"/>
  <c r="F90" i="322"/>
  <c r="F78" i="322"/>
  <c r="F55" i="322"/>
  <c r="F16" i="322"/>
  <c r="G11" i="322"/>
  <c r="I10" i="322"/>
  <c r="G10" i="322"/>
  <c r="J9" i="322"/>
  <c r="I9" i="322"/>
  <c r="G9" i="322"/>
  <c r="F9" i="322"/>
  <c r="J8" i="322"/>
  <c r="G8" i="322"/>
  <c r="F8" i="322"/>
  <c r="B4" i="322"/>
  <c r="G139" i="321"/>
  <c r="J136" i="321"/>
  <c r="G136" i="321"/>
  <c r="F97" i="321"/>
  <c r="F85" i="321"/>
  <c r="F62" i="321"/>
  <c r="F21" i="321"/>
  <c r="I11" i="321"/>
  <c r="J11" i="321"/>
  <c r="G11" i="321"/>
  <c r="J10" i="321"/>
  <c r="I10" i="321"/>
  <c r="F10" i="321"/>
  <c r="J9" i="321"/>
  <c r="G9" i="321"/>
  <c r="G8" i="321"/>
  <c r="B4" i="321"/>
  <c r="J140" i="320"/>
  <c r="I140" i="320"/>
  <c r="G140" i="320"/>
  <c r="F140" i="320"/>
  <c r="I137" i="320"/>
  <c r="G137" i="320"/>
  <c r="F97" i="320"/>
  <c r="F85" i="320"/>
  <c r="F62" i="320"/>
  <c r="F21" i="320"/>
  <c r="G11" i="320"/>
  <c r="I10" i="320"/>
  <c r="G10" i="320"/>
  <c r="F10" i="320"/>
  <c r="J9" i="320"/>
  <c r="I9" i="320"/>
  <c r="G9" i="320"/>
  <c r="F9" i="320"/>
  <c r="J8" i="320"/>
  <c r="G8" i="320"/>
  <c r="B4" i="320"/>
  <c r="I140" i="319"/>
  <c r="J140" i="319"/>
  <c r="G140" i="319"/>
  <c r="F140" i="319"/>
  <c r="G137" i="319"/>
  <c r="F85" i="319"/>
  <c r="F62" i="319"/>
  <c r="F21" i="319"/>
  <c r="I11" i="319"/>
  <c r="J11" i="319"/>
  <c r="G11" i="319"/>
  <c r="G10" i="319"/>
  <c r="I9" i="319"/>
  <c r="J9" i="319"/>
  <c r="G9" i="319"/>
  <c r="J8" i="319"/>
  <c r="I8" i="319"/>
  <c r="F8" i="319"/>
  <c r="B4" i="319"/>
  <c r="I143" i="318"/>
  <c r="J143" i="318"/>
  <c r="G143" i="318"/>
  <c r="G140" i="318"/>
  <c r="J137" i="318"/>
  <c r="G137" i="318"/>
  <c r="F97" i="318"/>
  <c r="F85" i="318"/>
  <c r="F62" i="318"/>
  <c r="F21" i="318"/>
  <c r="J11" i="318"/>
  <c r="I11" i="318"/>
  <c r="G11" i="318"/>
  <c r="F11" i="318"/>
  <c r="J10" i="318"/>
  <c r="I10" i="318"/>
  <c r="G10" i="318"/>
  <c r="F10" i="318"/>
  <c r="G9" i="318"/>
  <c r="I8" i="318"/>
  <c r="G8" i="318"/>
  <c r="B4" i="318"/>
  <c r="G143" i="317"/>
  <c r="J140" i="317"/>
  <c r="G140" i="317"/>
  <c r="J137" i="317"/>
  <c r="I137" i="317"/>
  <c r="G137" i="317"/>
  <c r="F137" i="317"/>
  <c r="F97" i="317"/>
  <c r="F85" i="317"/>
  <c r="F62" i="317"/>
  <c r="F21" i="317"/>
  <c r="I11" i="317"/>
  <c r="J11" i="317"/>
  <c r="G11" i="317"/>
  <c r="J10" i="317"/>
  <c r="I10" i="317"/>
  <c r="F10" i="317"/>
  <c r="I9" i="317"/>
  <c r="J9" i="317"/>
  <c r="G9" i="317"/>
  <c r="F9" i="317"/>
  <c r="G8" i="317"/>
  <c r="B4" i="317"/>
  <c r="J145" i="316"/>
  <c r="G145" i="316"/>
  <c r="F145" i="316"/>
  <c r="J141" i="316"/>
  <c r="G141" i="316"/>
  <c r="J137" i="316"/>
  <c r="G137" i="316"/>
  <c r="F97" i="316"/>
  <c r="F85" i="316"/>
  <c r="F62" i="316"/>
  <c r="F21" i="316"/>
  <c r="J11" i="316"/>
  <c r="I11" i="316"/>
  <c r="G11" i="316"/>
  <c r="F11" i="316"/>
  <c r="J10" i="316"/>
  <c r="G10" i="316"/>
  <c r="G9" i="316"/>
  <c r="I8" i="316"/>
  <c r="G8" i="316"/>
  <c r="F8" i="316"/>
  <c r="B4" i="316"/>
  <c r="F147" i="315"/>
  <c r="F135" i="315"/>
  <c r="F112" i="315"/>
  <c r="F21" i="315"/>
  <c r="G11" i="315"/>
  <c r="I10" i="315"/>
  <c r="G10" i="315"/>
  <c r="F10" i="315"/>
  <c r="J9" i="315"/>
  <c r="I9" i="315"/>
  <c r="F9" i="315"/>
  <c r="J8" i="315"/>
  <c r="G8" i="315"/>
  <c r="B4" i="315"/>
  <c r="I201" i="314"/>
  <c r="G201" i="314"/>
  <c r="G198" i="314"/>
  <c r="F146" i="314"/>
  <c r="F123" i="314"/>
  <c r="F21" i="314"/>
  <c r="I11" i="314"/>
  <c r="J11" i="314"/>
  <c r="G11" i="314"/>
  <c r="G10" i="314"/>
  <c r="I9" i="314"/>
  <c r="J9" i="314"/>
  <c r="G9" i="314"/>
  <c r="F9" i="314"/>
  <c r="J8" i="314"/>
  <c r="I8" i="314"/>
  <c r="F8" i="314"/>
  <c r="B4" i="314"/>
  <c r="I143" i="313"/>
  <c r="G143" i="313"/>
  <c r="G140" i="313"/>
  <c r="J137" i="313"/>
  <c r="G137" i="313"/>
  <c r="F137" i="313"/>
  <c r="F97" i="313"/>
  <c r="F85" i="313"/>
  <c r="F62" i="313"/>
  <c r="F21" i="313"/>
  <c r="J11" i="313"/>
  <c r="I11" i="313"/>
  <c r="F11" i="313"/>
  <c r="J10" i="313"/>
  <c r="G10" i="313"/>
  <c r="F10" i="313"/>
  <c r="G9" i="313"/>
  <c r="I8" i="313"/>
  <c r="G8" i="313"/>
  <c r="B4" i="313"/>
  <c r="J140" i="312"/>
  <c r="G140" i="312"/>
  <c r="J137" i="312"/>
  <c r="I137" i="312"/>
  <c r="F137" i="312"/>
  <c r="F97" i="312"/>
  <c r="F85" i="312"/>
  <c r="F62" i="312"/>
  <c r="F21" i="312"/>
  <c r="I11" i="312"/>
  <c r="G11" i="312"/>
  <c r="J10" i="312"/>
  <c r="I10" i="312"/>
  <c r="G10" i="312"/>
  <c r="F10" i="312"/>
  <c r="J9" i="312"/>
  <c r="I9" i="312"/>
  <c r="G9" i="312"/>
  <c r="F9" i="312"/>
  <c r="G8" i="312"/>
  <c r="B4" i="312"/>
  <c r="I139" i="311"/>
  <c r="G139" i="311"/>
  <c r="F85" i="311"/>
  <c r="F62" i="311"/>
  <c r="F21" i="311"/>
  <c r="J11" i="311"/>
  <c r="I11" i="311"/>
  <c r="F11" i="311"/>
  <c r="J10" i="311"/>
  <c r="G10" i="311"/>
  <c r="F10" i="311"/>
  <c r="F9" i="311"/>
  <c r="J8" i="311"/>
  <c r="G8" i="311"/>
  <c r="B4" i="311"/>
  <c r="J143" i="310"/>
  <c r="I143" i="310"/>
  <c r="G143" i="310"/>
  <c r="F143" i="310"/>
  <c r="J140" i="310"/>
  <c r="I140" i="310"/>
  <c r="G140" i="310"/>
  <c r="F140" i="310"/>
  <c r="J137" i="310"/>
  <c r="F85" i="310"/>
  <c r="F62" i="310"/>
  <c r="F21" i="310"/>
  <c r="I11" i="310"/>
  <c r="G11" i="310"/>
  <c r="J10" i="310"/>
  <c r="J9" i="310"/>
  <c r="I9" i="310"/>
  <c r="G9" i="310"/>
  <c r="F9" i="310"/>
  <c r="J8" i="310"/>
  <c r="I8" i="310"/>
  <c r="G8" i="310"/>
  <c r="F8" i="310"/>
  <c r="B4" i="310"/>
  <c r="J145" i="309"/>
  <c r="I145" i="309"/>
  <c r="G145" i="309"/>
  <c r="F145" i="309"/>
  <c r="J141" i="309"/>
  <c r="I141" i="309"/>
  <c r="G141" i="309"/>
  <c r="F141" i="309"/>
  <c r="J137" i="309"/>
  <c r="I137" i="309"/>
  <c r="G137" i="309"/>
  <c r="F137" i="309"/>
  <c r="F97" i="309"/>
  <c r="F85" i="309"/>
  <c r="F62" i="309"/>
  <c r="F21" i="309"/>
  <c r="J11" i="309"/>
  <c r="J10" i="309"/>
  <c r="I10" i="309"/>
  <c r="G10" i="309"/>
  <c r="F10" i="309"/>
  <c r="J9" i="309"/>
  <c r="I9" i="309"/>
  <c r="G9" i="309"/>
  <c r="F9" i="309"/>
  <c r="I8" i="309"/>
  <c r="G8" i="309"/>
  <c r="B4" i="309"/>
  <c r="J140" i="308"/>
  <c r="I140" i="308"/>
  <c r="G140" i="308"/>
  <c r="F140" i="308"/>
  <c r="J137" i="308"/>
  <c r="F85" i="308"/>
  <c r="F62" i="308"/>
  <c r="F21" i="308"/>
  <c r="I11" i="308"/>
  <c r="G11" i="308"/>
  <c r="J10" i="308"/>
  <c r="J9" i="308"/>
  <c r="I9" i="308"/>
  <c r="G9" i="308"/>
  <c r="F9" i="308"/>
  <c r="J8" i="308"/>
  <c r="I8" i="308"/>
  <c r="G8" i="308"/>
  <c r="F8" i="308"/>
  <c r="B4" i="308"/>
  <c r="F97" i="307"/>
  <c r="F85" i="307"/>
  <c r="F62" i="307"/>
  <c r="F21" i="307"/>
  <c r="B4" i="307"/>
  <c r="J143" i="306"/>
  <c r="I140" i="306"/>
  <c r="G140" i="306"/>
  <c r="J137" i="306"/>
  <c r="I137" i="306"/>
  <c r="G137" i="306"/>
  <c r="F137" i="306"/>
  <c r="F97" i="306"/>
  <c r="F85" i="306"/>
  <c r="F62" i="306"/>
  <c r="F21" i="306"/>
  <c r="J11" i="306"/>
  <c r="I11" i="306"/>
  <c r="G11" i="306"/>
  <c r="F11" i="306"/>
  <c r="J10" i="306"/>
  <c r="I10" i="306"/>
  <c r="G10" i="306"/>
  <c r="F10" i="306"/>
  <c r="I9" i="306"/>
  <c r="G9" i="306"/>
  <c r="J8" i="306"/>
  <c r="B4" i="306"/>
  <c r="F97" i="305"/>
  <c r="F85" i="305"/>
  <c r="F62" i="305"/>
  <c r="F21" i="305"/>
  <c r="J11" i="305"/>
  <c r="I11" i="305"/>
  <c r="G11" i="305"/>
  <c r="F11" i="305"/>
  <c r="J10" i="305"/>
  <c r="I10" i="305"/>
  <c r="G10" i="305"/>
  <c r="F10" i="305"/>
  <c r="I9" i="305"/>
  <c r="G9" i="305"/>
  <c r="J8" i="305"/>
  <c r="B4" i="305"/>
  <c r="I143" i="304"/>
  <c r="G143" i="304"/>
  <c r="J140" i="304"/>
  <c r="I140" i="304"/>
  <c r="G140" i="304"/>
  <c r="F140" i="304"/>
  <c r="J137" i="304"/>
  <c r="I137" i="304"/>
  <c r="G137" i="304"/>
  <c r="F137" i="304"/>
  <c r="F97" i="304"/>
  <c r="F85" i="304"/>
  <c r="F62" i="304"/>
  <c r="F21" i="304"/>
  <c r="J11" i="304"/>
  <c r="J10" i="304"/>
  <c r="I10" i="304"/>
  <c r="G10" i="304"/>
  <c r="F10" i="304"/>
  <c r="J9" i="304"/>
  <c r="I9" i="304"/>
  <c r="G9" i="304"/>
  <c r="F9" i="304"/>
  <c r="I8" i="304"/>
  <c r="G8" i="304"/>
  <c r="B4" i="304"/>
  <c r="J163" i="303"/>
  <c r="I163" i="303"/>
  <c r="G163" i="303"/>
  <c r="F163" i="303"/>
  <c r="J160" i="303"/>
  <c r="I160" i="303"/>
  <c r="G160" i="303"/>
  <c r="F160" i="303"/>
  <c r="J157" i="303"/>
  <c r="F105" i="303"/>
  <c r="F82" i="303"/>
  <c r="F21" i="303"/>
  <c r="I11" i="303"/>
  <c r="G11" i="303"/>
  <c r="J10" i="303"/>
  <c r="J9" i="303"/>
  <c r="I9" i="303"/>
  <c r="G9" i="303"/>
  <c r="F9" i="303"/>
  <c r="J8" i="303"/>
  <c r="I8" i="303"/>
  <c r="G8" i="303"/>
  <c r="F8" i="303"/>
  <c r="B4" i="303"/>
  <c r="F97" i="302"/>
  <c r="F85" i="302"/>
  <c r="F62" i="302"/>
  <c r="F21" i="302"/>
  <c r="J11" i="302"/>
  <c r="I11" i="302"/>
  <c r="G11" i="302"/>
  <c r="F11" i="302"/>
  <c r="J10" i="302"/>
  <c r="I10" i="302"/>
  <c r="G10" i="302"/>
  <c r="F10" i="302"/>
  <c r="I9" i="302"/>
  <c r="G9" i="302"/>
  <c r="J8" i="302"/>
  <c r="B4" i="302"/>
  <c r="I143" i="301"/>
  <c r="G143" i="301"/>
  <c r="J140" i="301"/>
  <c r="G140" i="301"/>
  <c r="F140" i="301"/>
  <c r="I137" i="301"/>
  <c r="J137" i="301"/>
  <c r="G137" i="301"/>
  <c r="F137" i="301"/>
  <c r="F97" i="301"/>
  <c r="F85" i="301"/>
  <c r="F62" i="301"/>
  <c r="F21" i="301"/>
  <c r="J11" i="301"/>
  <c r="I10" i="301"/>
  <c r="G10" i="301"/>
  <c r="F10" i="301"/>
  <c r="J9" i="301"/>
  <c r="G9" i="301"/>
  <c r="F9" i="301"/>
  <c r="I8" i="301"/>
  <c r="J8" i="301"/>
  <c r="G8" i="301"/>
  <c r="F8" i="301"/>
  <c r="B4" i="301"/>
  <c r="J145" i="300"/>
  <c r="G145" i="300"/>
  <c r="F145" i="300"/>
  <c r="J141" i="300"/>
  <c r="G141" i="300"/>
  <c r="F141" i="300"/>
  <c r="J137" i="300"/>
  <c r="G137" i="300"/>
  <c r="F137" i="300"/>
  <c r="F97" i="300"/>
  <c r="F85" i="300"/>
  <c r="F62" i="300"/>
  <c r="F21" i="300"/>
  <c r="I11" i="300"/>
  <c r="J11" i="300"/>
  <c r="G11" i="300"/>
  <c r="J10" i="300"/>
  <c r="G10" i="300"/>
  <c r="F10" i="300"/>
  <c r="I9" i="300"/>
  <c r="G9" i="300"/>
  <c r="J8" i="300"/>
  <c r="B4" i="300"/>
  <c r="F137" i="299"/>
  <c r="F125" i="299"/>
  <c r="F102" i="299"/>
  <c r="F21" i="299"/>
  <c r="I11" i="299"/>
  <c r="G11" i="299"/>
  <c r="J10" i="299"/>
  <c r="G10" i="299"/>
  <c r="F10" i="299"/>
  <c r="I9" i="299"/>
  <c r="G9" i="299"/>
  <c r="F9" i="299"/>
  <c r="J8" i="299"/>
  <c r="B4" i="299"/>
  <c r="J136" i="298"/>
  <c r="I136" i="298"/>
  <c r="G136" i="298"/>
  <c r="F136" i="298"/>
  <c r="J133" i="298"/>
  <c r="G133" i="298"/>
  <c r="F133" i="298"/>
  <c r="I130" i="298"/>
  <c r="G130" i="298"/>
  <c r="F90" i="298"/>
  <c r="F78" i="298"/>
  <c r="F55" i="298"/>
  <c r="F16" i="298"/>
  <c r="J11" i="298"/>
  <c r="I11" i="298"/>
  <c r="G11" i="298"/>
  <c r="F11" i="298"/>
  <c r="J10" i="298"/>
  <c r="I10" i="298"/>
  <c r="G10" i="298"/>
  <c r="F10" i="298"/>
  <c r="J9" i="298"/>
  <c r="I8" i="298"/>
  <c r="G8" i="298"/>
  <c r="B4" i="298"/>
  <c r="J140" i="297"/>
  <c r="I140" i="297"/>
  <c r="G140" i="297"/>
  <c r="F140" i="297"/>
  <c r="J137" i="297"/>
  <c r="G137" i="297"/>
  <c r="F137" i="297"/>
  <c r="F97" i="297"/>
  <c r="F85" i="297"/>
  <c r="F62" i="297"/>
  <c r="F21" i="297"/>
  <c r="I11" i="297"/>
  <c r="G11" i="297"/>
  <c r="J10" i="297"/>
  <c r="G10" i="297"/>
  <c r="F10" i="297"/>
  <c r="I9" i="297"/>
  <c r="G9" i="297"/>
  <c r="F9" i="297"/>
  <c r="J8" i="297"/>
  <c r="B4" i="297"/>
  <c r="J140" i="296"/>
  <c r="G140" i="296"/>
  <c r="F140" i="296"/>
  <c r="I137" i="296"/>
  <c r="G137" i="296"/>
  <c r="F97" i="296"/>
  <c r="F85" i="296"/>
  <c r="F62" i="296"/>
  <c r="F21" i="296"/>
  <c r="J11" i="296"/>
  <c r="J10" i="296"/>
  <c r="I10" i="296"/>
  <c r="G10" i="296"/>
  <c r="F10" i="296"/>
  <c r="J9" i="296"/>
  <c r="I9" i="296"/>
  <c r="G9" i="296"/>
  <c r="F9" i="296"/>
  <c r="I8" i="296"/>
  <c r="G8" i="296"/>
  <c r="B4" i="296"/>
  <c r="F97" i="295"/>
  <c r="F85" i="295"/>
  <c r="F62" i="295"/>
  <c r="F21" i="295"/>
  <c r="B4" i="295"/>
  <c r="I143" i="294"/>
  <c r="J143" i="294"/>
  <c r="G143" i="294"/>
  <c r="I137" i="294"/>
  <c r="J137" i="294"/>
  <c r="G137" i="294"/>
  <c r="F97" i="294"/>
  <c r="F85" i="294"/>
  <c r="F62" i="294"/>
  <c r="F21" i="294"/>
  <c r="J11" i="294"/>
  <c r="I11" i="294"/>
  <c r="G11" i="294"/>
  <c r="F11" i="294"/>
  <c r="J10" i="294"/>
  <c r="I10" i="294"/>
  <c r="G10" i="294"/>
  <c r="F10" i="294"/>
  <c r="G9" i="294"/>
  <c r="J8" i="294"/>
  <c r="I8" i="294"/>
  <c r="G8" i="294"/>
  <c r="F8" i="294"/>
  <c r="B4" i="294"/>
  <c r="I140" i="293"/>
  <c r="J140" i="293"/>
  <c r="G140" i="293"/>
  <c r="J137" i="293"/>
  <c r="G137" i="293"/>
  <c r="F137" i="293"/>
  <c r="F97" i="293"/>
  <c r="F85" i="293"/>
  <c r="F62" i="293"/>
  <c r="F21" i="293"/>
  <c r="J11" i="293"/>
  <c r="I11" i="293"/>
  <c r="G11" i="293"/>
  <c r="F11" i="293"/>
  <c r="J10" i="293"/>
  <c r="G10" i="293"/>
  <c r="F10" i="293"/>
  <c r="I9" i="293"/>
  <c r="J9" i="293"/>
  <c r="G9" i="293"/>
  <c r="I8" i="293"/>
  <c r="B4" i="293"/>
  <c r="I143" i="292"/>
  <c r="J143" i="292"/>
  <c r="G143" i="292"/>
  <c r="J140" i="292"/>
  <c r="G140" i="292"/>
  <c r="F140" i="292"/>
  <c r="J137" i="292"/>
  <c r="I137" i="292"/>
  <c r="G137" i="292"/>
  <c r="F137" i="292"/>
  <c r="F97" i="292"/>
  <c r="F85" i="292"/>
  <c r="F62" i="292"/>
  <c r="F21" i="292"/>
  <c r="I11" i="292"/>
  <c r="J10" i="292"/>
  <c r="I10" i="292"/>
  <c r="G10" i="292"/>
  <c r="F10" i="292"/>
  <c r="J9" i="292"/>
  <c r="G9" i="292"/>
  <c r="F9" i="292"/>
  <c r="I8" i="292"/>
  <c r="J8" i="292"/>
  <c r="G8" i="292"/>
  <c r="B4" i="292"/>
  <c r="J140" i="291"/>
  <c r="I140" i="291"/>
  <c r="G140" i="291"/>
  <c r="F140" i="291"/>
  <c r="I137" i="291"/>
  <c r="F85" i="291"/>
  <c r="F62" i="291"/>
  <c r="F21" i="291"/>
  <c r="I11" i="291"/>
  <c r="J11" i="291"/>
  <c r="G11" i="291"/>
  <c r="F11" i="291"/>
  <c r="I10" i="291"/>
  <c r="I9" i="291"/>
  <c r="J9" i="291"/>
  <c r="J8" i="291"/>
  <c r="G8" i="291"/>
  <c r="F8" i="291"/>
  <c r="B4" i="291"/>
  <c r="I140" i="290"/>
  <c r="J137" i="290"/>
  <c r="G137" i="290"/>
  <c r="F97" i="290"/>
  <c r="F85" i="290"/>
  <c r="F62" i="290"/>
  <c r="F21" i="290"/>
  <c r="J11" i="290"/>
  <c r="I11" i="290"/>
  <c r="G11" i="290"/>
  <c r="F11" i="290"/>
  <c r="J10" i="290"/>
  <c r="G10" i="290"/>
  <c r="F10" i="290"/>
  <c r="I9" i="290"/>
  <c r="I8" i="290"/>
  <c r="J8" i="290"/>
  <c r="B4" i="290"/>
  <c r="I143" i="289"/>
  <c r="J140" i="289"/>
  <c r="G140" i="289"/>
  <c r="F140" i="289"/>
  <c r="J137" i="289"/>
  <c r="G137" i="289"/>
  <c r="F137" i="289"/>
  <c r="F97" i="289"/>
  <c r="F85" i="289"/>
  <c r="F62" i="289"/>
  <c r="F21" i="289"/>
  <c r="I11" i="289"/>
  <c r="J11" i="289"/>
  <c r="J10" i="289"/>
  <c r="G10" i="289"/>
  <c r="F10" i="289"/>
  <c r="J9" i="289"/>
  <c r="G9" i="289"/>
  <c r="F9" i="289"/>
  <c r="I8" i="289"/>
  <c r="B4" i="289"/>
  <c r="J143" i="288"/>
  <c r="I143" i="288"/>
  <c r="G143" i="288"/>
  <c r="F143" i="288"/>
  <c r="J140" i="288"/>
  <c r="G140" i="288"/>
  <c r="F140" i="288"/>
  <c r="I137" i="288"/>
  <c r="J137" i="288"/>
  <c r="F97" i="288"/>
  <c r="F85" i="288"/>
  <c r="F62" i="288"/>
  <c r="F21" i="288"/>
  <c r="I11" i="288"/>
  <c r="J10" i="288"/>
  <c r="I10" i="288"/>
  <c r="G10" i="288"/>
  <c r="F10" i="288"/>
  <c r="J9" i="288"/>
  <c r="I9" i="288"/>
  <c r="G9" i="288"/>
  <c r="F9" i="288"/>
  <c r="J8" i="288"/>
  <c r="G8" i="288"/>
  <c r="B4" i="288"/>
  <c r="J143" i="287"/>
  <c r="G143" i="287"/>
  <c r="F143" i="287"/>
  <c r="J140" i="287"/>
  <c r="I140" i="287"/>
  <c r="G140" i="287"/>
  <c r="F140" i="287"/>
  <c r="I137" i="287"/>
  <c r="F85" i="287"/>
  <c r="F62" i="287"/>
  <c r="F21" i="287"/>
  <c r="I11" i="287"/>
  <c r="J11" i="287"/>
  <c r="G11" i="287"/>
  <c r="F11" i="287"/>
  <c r="I10" i="287"/>
  <c r="I9" i="287"/>
  <c r="J9" i="287"/>
  <c r="G9" i="287"/>
  <c r="F9" i="287"/>
  <c r="J8" i="287"/>
  <c r="G8" i="287"/>
  <c r="F8" i="287"/>
  <c r="B4" i="287"/>
  <c r="I160" i="286"/>
  <c r="J157" i="286"/>
  <c r="G157" i="286"/>
  <c r="F117" i="286"/>
  <c r="F105" i="286"/>
  <c r="F82" i="286"/>
  <c r="F21" i="286"/>
  <c r="J11" i="286"/>
  <c r="I11" i="286"/>
  <c r="G11" i="286"/>
  <c r="F11" i="286"/>
  <c r="J10" i="286"/>
  <c r="I10" i="286"/>
  <c r="G10" i="286"/>
  <c r="F10" i="286"/>
  <c r="I9" i="286"/>
  <c r="I8" i="286"/>
  <c r="J8" i="286"/>
  <c r="B4" i="286"/>
  <c r="I143" i="285"/>
  <c r="J140" i="285"/>
  <c r="G140" i="285"/>
  <c r="J137" i="285"/>
  <c r="I137" i="285"/>
  <c r="G137" i="285"/>
  <c r="F137" i="285"/>
  <c r="F97" i="285"/>
  <c r="F85" i="285"/>
  <c r="F62" i="285"/>
  <c r="F21" i="285"/>
  <c r="I11" i="285"/>
  <c r="J11" i="285"/>
  <c r="F11" i="285"/>
  <c r="J10" i="285"/>
  <c r="G10" i="285"/>
  <c r="F10" i="285"/>
  <c r="J9" i="285"/>
  <c r="G9" i="285"/>
  <c r="I8" i="285"/>
  <c r="B4" i="285"/>
  <c r="J140" i="284"/>
  <c r="G140" i="284"/>
  <c r="F140" i="284"/>
  <c r="I137" i="284"/>
  <c r="J137" i="284"/>
  <c r="F97" i="284"/>
  <c r="F85" i="284"/>
  <c r="F62" i="284"/>
  <c r="F21" i="284"/>
  <c r="I11" i="284"/>
  <c r="I10" i="284"/>
  <c r="J10" i="284"/>
  <c r="F10" i="284"/>
  <c r="J9" i="284"/>
  <c r="G9" i="284"/>
  <c r="F9" i="284"/>
  <c r="J8" i="284"/>
  <c r="G8" i="284"/>
  <c r="B4" i="284"/>
  <c r="J143" i="283"/>
  <c r="G143" i="283"/>
  <c r="F143" i="283"/>
  <c r="I140" i="283"/>
  <c r="J140" i="283"/>
  <c r="I137" i="283"/>
  <c r="F85" i="283"/>
  <c r="F62" i="283"/>
  <c r="F21" i="283"/>
  <c r="I11" i="283"/>
  <c r="J11" i="283"/>
  <c r="G11" i="283"/>
  <c r="I10" i="283"/>
  <c r="I9" i="283"/>
  <c r="J9" i="283"/>
  <c r="G9" i="283"/>
  <c r="F9" i="283"/>
  <c r="J8" i="283"/>
  <c r="G8" i="283"/>
  <c r="F8" i="283"/>
  <c r="B4" i="283"/>
  <c r="F97" i="282"/>
  <c r="F85" i="282"/>
  <c r="F62" i="282"/>
  <c r="F21" i="282"/>
  <c r="B4" i="282"/>
  <c r="F97" i="281"/>
  <c r="F85" i="281"/>
  <c r="F62" i="281"/>
  <c r="F21" i="281"/>
  <c r="B4" i="281"/>
  <c r="J143" i="280"/>
  <c r="G143" i="280"/>
  <c r="J140" i="280"/>
  <c r="I140" i="280"/>
  <c r="G140" i="280"/>
  <c r="F140" i="280"/>
  <c r="I137" i="280"/>
  <c r="J137" i="280"/>
  <c r="G137" i="280"/>
  <c r="F137" i="280"/>
  <c r="F97" i="280"/>
  <c r="F85" i="280"/>
  <c r="F62" i="280"/>
  <c r="F21" i="280"/>
  <c r="I11" i="280"/>
  <c r="I10" i="280"/>
  <c r="J10" i="280"/>
  <c r="G10" i="280"/>
  <c r="F10" i="280"/>
  <c r="J9" i="280"/>
  <c r="G9" i="280"/>
  <c r="F9" i="280"/>
  <c r="J8" i="280"/>
  <c r="G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I8" i="280" l="1"/>
  <c r="F11" i="280"/>
  <c r="J11" i="280"/>
  <c r="I143" i="280"/>
  <c r="F10" i="283"/>
  <c r="J10" i="283"/>
  <c r="F97" i="283"/>
  <c r="F137" i="283"/>
  <c r="J137" i="283"/>
  <c r="G140" i="283"/>
  <c r="I8" i="284"/>
  <c r="G10" i="284"/>
  <c r="F11" i="284"/>
  <c r="J11" i="284"/>
  <c r="G137" i="284"/>
  <c r="F8" i="285"/>
  <c r="J8" i="285"/>
  <c r="I9" i="285"/>
  <c r="G11" i="285"/>
  <c r="I140" i="285"/>
  <c r="F143" i="285"/>
  <c r="J143" i="285"/>
  <c r="G8" i="286"/>
  <c r="F9" i="286"/>
  <c r="J9" i="286"/>
  <c r="I157" i="286"/>
  <c r="F160" i="286"/>
  <c r="J160" i="286"/>
  <c r="F10" i="287"/>
  <c r="J10" i="287"/>
  <c r="F97" i="287"/>
  <c r="F137" i="287"/>
  <c r="J137" i="287"/>
  <c r="I8" i="288"/>
  <c r="F11" i="288"/>
  <c r="J11" i="288"/>
  <c r="G137" i="288"/>
  <c r="F8" i="289"/>
  <c r="J8" i="289"/>
  <c r="I9" i="289"/>
  <c r="G11" i="289"/>
  <c r="I140" i="289"/>
  <c r="F143" i="289"/>
  <c r="J143" i="289"/>
  <c r="G8" i="290"/>
  <c r="F9" i="290"/>
  <c r="J9" i="290"/>
  <c r="I10" i="290"/>
  <c r="I137" i="290"/>
  <c r="F140" i="290"/>
  <c r="J140" i="290"/>
  <c r="G9" i="291"/>
  <c r="F10" i="291"/>
  <c r="J10" i="291"/>
  <c r="F97" i="291"/>
  <c r="F137" i="291"/>
  <c r="J137" i="291"/>
  <c r="F11" i="292"/>
  <c r="J11" i="292"/>
  <c r="F8" i="293"/>
  <c r="J8" i="293"/>
  <c r="F8" i="280"/>
  <c r="I9" i="280"/>
  <c r="G11" i="280"/>
  <c r="F143" i="280"/>
  <c r="I8" i="283"/>
  <c r="G10" i="283"/>
  <c r="F11" i="283"/>
  <c r="G137" i="283"/>
  <c r="I143" i="283"/>
  <c r="F8" i="284"/>
  <c r="I9" i="284"/>
  <c r="G11" i="284"/>
  <c r="I140" i="284"/>
  <c r="G8" i="285"/>
  <c r="F9" i="285"/>
  <c r="I10" i="285"/>
  <c r="F140" i="285"/>
  <c r="G143" i="285"/>
  <c r="G9" i="286"/>
  <c r="F157" i="286"/>
  <c r="G160" i="286"/>
  <c r="I8" i="287"/>
  <c r="G10" i="287"/>
  <c r="G137" i="287"/>
  <c r="I143" i="287"/>
  <c r="F8" i="288"/>
  <c r="G11" i="288"/>
  <c r="I140" i="288"/>
  <c r="G8" i="289"/>
  <c r="I10" i="289"/>
  <c r="I137" i="289"/>
  <c r="G143" i="289"/>
  <c r="G9" i="290"/>
  <c r="F137" i="290"/>
  <c r="G140" i="290"/>
  <c r="I8" i="291"/>
  <c r="G10" i="291"/>
  <c r="G137" i="291"/>
  <c r="F8" i="292"/>
  <c r="I9" i="292"/>
  <c r="G11" i="292"/>
  <c r="I140" i="292"/>
  <c r="F143" i="292"/>
  <c r="G8" i="293"/>
  <c r="F9" i="293"/>
  <c r="I10" i="293"/>
  <c r="I137" i="293"/>
  <c r="F140" i="293"/>
  <c r="J9" i="294"/>
  <c r="F9" i="294"/>
  <c r="I9" i="294"/>
  <c r="J140" i="294"/>
  <c r="F140" i="294"/>
  <c r="I140" i="294"/>
  <c r="G140" i="294"/>
  <c r="F140" i="283"/>
  <c r="F137" i="284"/>
  <c r="F8" i="286"/>
  <c r="F137" i="288"/>
  <c r="F11" i="289"/>
  <c r="F8" i="290"/>
  <c r="F9" i="291"/>
  <c r="F137" i="294"/>
  <c r="F8" i="296"/>
  <c r="J8" i="296"/>
  <c r="G11" i="296"/>
  <c r="I140" i="296"/>
  <c r="G8" i="297"/>
  <c r="J9" i="297"/>
  <c r="I10" i="297"/>
  <c r="I137" i="297"/>
  <c r="G9" i="298"/>
  <c r="I133" i="298"/>
  <c r="G8" i="299"/>
  <c r="J9" i="299"/>
  <c r="I10" i="299"/>
  <c r="G8" i="300"/>
  <c r="F9" i="300"/>
  <c r="J9" i="300"/>
  <c r="I10" i="300"/>
  <c r="I137" i="300"/>
  <c r="I141" i="300"/>
  <c r="I145" i="300"/>
  <c r="I9" i="301"/>
  <c r="G11" i="301"/>
  <c r="I140" i="301"/>
  <c r="F143" i="301"/>
  <c r="J143" i="301"/>
  <c r="G8" i="302"/>
  <c r="F9" i="302"/>
  <c r="J9" i="302"/>
  <c r="G10" i="303"/>
  <c r="F11" i="303"/>
  <c r="J11" i="303"/>
  <c r="G157" i="303"/>
  <c r="F8" i="304"/>
  <c r="J8" i="304"/>
  <c r="G11" i="304"/>
  <c r="F143" i="304"/>
  <c r="J143" i="304"/>
  <c r="G8" i="305"/>
  <c r="F9" i="305"/>
  <c r="J9" i="305"/>
  <c r="G8" i="306"/>
  <c r="F9" i="306"/>
  <c r="J9" i="306"/>
  <c r="F140" i="306"/>
  <c r="J140" i="306"/>
  <c r="G143" i="306"/>
  <c r="G10" i="308"/>
  <c r="F11" i="308"/>
  <c r="J11" i="308"/>
  <c r="G137" i="308"/>
  <c r="F8" i="309"/>
  <c r="J8" i="309"/>
  <c r="G11" i="309"/>
  <c r="G10" i="310"/>
  <c r="F11" i="310"/>
  <c r="J11" i="310"/>
  <c r="G137" i="310"/>
  <c r="F8" i="311"/>
  <c r="F97" i="311"/>
  <c r="G9" i="311"/>
  <c r="J9" i="311"/>
  <c r="I9" i="311"/>
  <c r="F143" i="294"/>
  <c r="I11" i="296"/>
  <c r="F137" i="296"/>
  <c r="J137" i="296"/>
  <c r="I8" i="297"/>
  <c r="F11" i="297"/>
  <c r="J11" i="297"/>
  <c r="F8" i="298"/>
  <c r="J8" i="298"/>
  <c r="I9" i="298"/>
  <c r="F130" i="298"/>
  <c r="J130" i="298"/>
  <c r="I8" i="299"/>
  <c r="F11" i="299"/>
  <c r="J11" i="299"/>
  <c r="I8" i="300"/>
  <c r="F11" i="300"/>
  <c r="J10" i="301"/>
  <c r="I11" i="301"/>
  <c r="I8" i="302"/>
  <c r="I10" i="303"/>
  <c r="I157" i="303"/>
  <c r="I11" i="304"/>
  <c r="I8" i="305"/>
  <c r="I8" i="306"/>
  <c r="I143" i="306"/>
  <c r="I10" i="308"/>
  <c r="I137" i="308"/>
  <c r="I11" i="309"/>
  <c r="I10" i="310"/>
  <c r="I137" i="310"/>
  <c r="G136" i="311"/>
  <c r="J136" i="311"/>
  <c r="F136" i="311"/>
  <c r="I136" i="311"/>
  <c r="F11" i="296"/>
  <c r="F8" i="297"/>
  <c r="F9" i="298"/>
  <c r="F8" i="299"/>
  <c r="F8" i="300"/>
  <c r="F11" i="301"/>
  <c r="F8" i="302"/>
  <c r="F10" i="303"/>
  <c r="F117" i="303"/>
  <c r="F157" i="303"/>
  <c r="F11" i="304"/>
  <c r="F8" i="305"/>
  <c r="F8" i="306"/>
  <c r="F143" i="306"/>
  <c r="F10" i="308"/>
  <c r="F97" i="308"/>
  <c r="F137" i="308"/>
  <c r="F11" i="309"/>
  <c r="F10" i="310"/>
  <c r="F97" i="310"/>
  <c r="F137" i="310"/>
  <c r="I8" i="311"/>
  <c r="G11" i="311"/>
  <c r="F139" i="311"/>
  <c r="J139" i="311"/>
  <c r="I8" i="312"/>
  <c r="F11" i="312"/>
  <c r="J11" i="312"/>
  <c r="G137" i="312"/>
  <c r="F8" i="313"/>
  <c r="J8" i="313"/>
  <c r="I9" i="313"/>
  <c r="G11" i="313"/>
  <c r="I140" i="313"/>
  <c r="F143" i="313"/>
  <c r="J143" i="313"/>
  <c r="G8" i="314"/>
  <c r="I10" i="314"/>
  <c r="I198" i="314"/>
  <c r="F201" i="314"/>
  <c r="J201" i="314"/>
  <c r="G9" i="315"/>
  <c r="J10" i="315"/>
  <c r="I11" i="315"/>
  <c r="J8" i="316"/>
  <c r="I9" i="316"/>
  <c r="I8" i="317"/>
  <c r="G10" i="317"/>
  <c r="F11" i="317"/>
  <c r="I143" i="317"/>
  <c r="F8" i="318"/>
  <c r="J8" i="318"/>
  <c r="I9" i="318"/>
  <c r="I140" i="318"/>
  <c r="F143" i="318"/>
  <c r="G8" i="319"/>
  <c r="F9" i="319"/>
  <c r="I10" i="319"/>
  <c r="I137" i="319"/>
  <c r="J10" i="320"/>
  <c r="I11" i="320"/>
  <c r="F137" i="320"/>
  <c r="J137" i="320"/>
  <c r="I8" i="321"/>
  <c r="G10" i="321"/>
  <c r="F11" i="321"/>
  <c r="I139" i="321"/>
  <c r="F10" i="322"/>
  <c r="J10" i="322"/>
  <c r="I11" i="322"/>
  <c r="I133" i="322"/>
  <c r="G8" i="323"/>
  <c r="I10" i="323"/>
  <c r="I137" i="323"/>
  <c r="I11" i="324"/>
  <c r="I8" i="325"/>
  <c r="I9" i="326"/>
  <c r="I140" i="326"/>
  <c r="I11" i="329"/>
  <c r="I8" i="330"/>
  <c r="G10" i="330"/>
  <c r="F11" i="330"/>
  <c r="J11" i="330"/>
  <c r="I143" i="330"/>
  <c r="F8" i="331"/>
  <c r="J8" i="331"/>
  <c r="I9" i="331"/>
  <c r="I160" i="331"/>
  <c r="F9" i="332"/>
  <c r="J9" i="332"/>
  <c r="I10" i="332"/>
  <c r="I8" i="333"/>
  <c r="F11" i="333"/>
  <c r="J11" i="333"/>
  <c r="F8" i="334"/>
  <c r="J8" i="334"/>
  <c r="I9" i="334"/>
  <c r="I160" i="334"/>
  <c r="F163" i="334"/>
  <c r="J163" i="334"/>
  <c r="F9" i="335"/>
  <c r="J9" i="335"/>
  <c r="I10" i="335"/>
  <c r="I137" i="335"/>
  <c r="F140" i="335"/>
  <c r="J140" i="335"/>
  <c r="F10" i="336"/>
  <c r="J10" i="336"/>
  <c r="I11" i="336"/>
  <c r="I10" i="311"/>
  <c r="F8" i="312"/>
  <c r="J8" i="312"/>
  <c r="I140" i="312"/>
  <c r="F9" i="313"/>
  <c r="J9" i="313"/>
  <c r="I10" i="313"/>
  <c r="I137" i="313"/>
  <c r="F140" i="313"/>
  <c r="J140" i="313"/>
  <c r="F10" i="314"/>
  <c r="J10" i="314"/>
  <c r="F158" i="314"/>
  <c r="F198" i="314"/>
  <c r="J198" i="314"/>
  <c r="I8" i="315"/>
  <c r="F11" i="315"/>
  <c r="J11" i="315"/>
  <c r="F9" i="316"/>
  <c r="J9" i="316"/>
  <c r="I10" i="316"/>
  <c r="I137" i="316"/>
  <c r="I141" i="316"/>
  <c r="I145" i="316"/>
  <c r="F8" i="317"/>
  <c r="J8" i="317"/>
  <c r="I140" i="317"/>
  <c r="F143" i="317"/>
  <c r="J143" i="317"/>
  <c r="F9" i="318"/>
  <c r="J9" i="318"/>
  <c r="I137" i="318"/>
  <c r="F140" i="318"/>
  <c r="J140" i="318"/>
  <c r="F10" i="319"/>
  <c r="J10" i="319"/>
  <c r="F97" i="319"/>
  <c r="F137" i="319"/>
  <c r="J137" i="319"/>
  <c r="I8" i="320"/>
  <c r="F11" i="320"/>
  <c r="J11" i="320"/>
  <c r="F8" i="321"/>
  <c r="J8" i="321"/>
  <c r="I9" i="321"/>
  <c r="I136" i="321"/>
  <c r="F139" i="321"/>
  <c r="J139" i="321"/>
  <c r="I8" i="322"/>
  <c r="F11" i="322"/>
  <c r="J11" i="322"/>
  <c r="F133" i="322"/>
  <c r="J133" i="322"/>
  <c r="F10" i="323"/>
  <c r="J10" i="323"/>
  <c r="F97" i="323"/>
  <c r="F137" i="323"/>
  <c r="J137" i="323"/>
  <c r="I8" i="324"/>
  <c r="F11" i="324"/>
  <c r="J11" i="324"/>
  <c r="I143" i="324"/>
  <c r="F8" i="325"/>
  <c r="J8" i="325"/>
  <c r="I9" i="325"/>
  <c r="I140" i="325"/>
  <c r="F9" i="326"/>
  <c r="J9" i="326"/>
  <c r="I10" i="326"/>
  <c r="I137" i="326"/>
  <c r="F140" i="326"/>
  <c r="J140" i="326"/>
  <c r="F10" i="327"/>
  <c r="J10" i="327"/>
  <c r="I11" i="327"/>
  <c r="F97" i="327"/>
  <c r="F137" i="327"/>
  <c r="J137" i="327"/>
  <c r="F141" i="327"/>
  <c r="J141" i="327"/>
  <c r="F145" i="327"/>
  <c r="J145" i="327"/>
  <c r="F9" i="328"/>
  <c r="J9" i="328"/>
  <c r="I10" i="328"/>
  <c r="I8" i="329"/>
  <c r="F11" i="329"/>
  <c r="J11" i="329"/>
  <c r="F8" i="330"/>
  <c r="J8" i="330"/>
  <c r="I9" i="330"/>
  <c r="F143" i="330"/>
  <c r="J143" i="330"/>
  <c r="F9" i="331"/>
  <c r="J9" i="331"/>
  <c r="F160" i="331"/>
  <c r="J160" i="331"/>
  <c r="F10" i="332"/>
  <c r="J10" i="332"/>
  <c r="F8" i="333"/>
  <c r="J8" i="333"/>
  <c r="F9" i="334"/>
  <c r="J9" i="334"/>
  <c r="F160" i="334"/>
  <c r="J160" i="334"/>
  <c r="F10" i="335"/>
  <c r="J10" i="335"/>
  <c r="F137" i="335"/>
  <c r="J137" i="335"/>
  <c r="F11" i="336"/>
  <c r="J11" i="336"/>
  <c r="F140" i="312"/>
  <c r="F11" i="314"/>
  <c r="F8" i="315"/>
  <c r="F10" i="316"/>
  <c r="F137" i="316"/>
  <c r="F141" i="316"/>
  <c r="F140" i="317"/>
  <c r="F137" i="318"/>
  <c r="F11" i="319"/>
  <c r="F8" i="320"/>
  <c r="F9" i="321"/>
  <c r="F136" i="321"/>
  <c r="F130" i="322"/>
  <c r="F11" i="323"/>
  <c r="F8" i="324"/>
  <c r="F143" i="324"/>
  <c r="F9" i="325"/>
  <c r="F140" i="325"/>
  <c r="F10" i="326"/>
  <c r="F137" i="326"/>
  <c r="J137" i="326"/>
  <c r="F11" i="327"/>
  <c r="J11" i="327"/>
  <c r="F10" i="328"/>
  <c r="J10" i="328"/>
  <c r="F8" i="329"/>
  <c r="F9" i="330"/>
  <c r="I8" i="337"/>
  <c r="G8" i="337"/>
  <c r="J8" i="337"/>
  <c r="F8" i="337"/>
  <c r="I9" i="337"/>
  <c r="G11" i="337"/>
  <c r="I8" i="340"/>
  <c r="G10" i="340"/>
  <c r="F11" i="340"/>
  <c r="J11" i="340"/>
  <c r="G8" i="341"/>
  <c r="F9" i="341"/>
  <c r="J9" i="341"/>
  <c r="I10" i="341"/>
  <c r="I137" i="341"/>
  <c r="F140" i="341"/>
  <c r="J140" i="341"/>
  <c r="G9" i="342"/>
  <c r="F10" i="342"/>
  <c r="J10" i="342"/>
  <c r="F97" i="342"/>
  <c r="F137" i="342"/>
  <c r="J137" i="342"/>
  <c r="G140" i="342"/>
  <c r="I8" i="343"/>
  <c r="G10" i="343"/>
  <c r="F11" i="343"/>
  <c r="J11" i="343"/>
  <c r="G137" i="343"/>
  <c r="I143" i="343"/>
  <c r="F8" i="344"/>
  <c r="J8" i="344"/>
  <c r="I9" i="344"/>
  <c r="G11" i="344"/>
  <c r="I140" i="344"/>
  <c r="F143" i="344"/>
  <c r="J143" i="344"/>
  <c r="G8" i="345"/>
  <c r="F9" i="345"/>
  <c r="J9" i="345"/>
  <c r="I10" i="345"/>
  <c r="I157" i="345"/>
  <c r="F160" i="345"/>
  <c r="J160" i="345"/>
  <c r="F10" i="346"/>
  <c r="J10" i="346"/>
  <c r="I11" i="346"/>
  <c r="F137" i="346"/>
  <c r="J137" i="346"/>
  <c r="F141" i="346"/>
  <c r="J141" i="346"/>
  <c r="F145" i="346"/>
  <c r="J145" i="346"/>
  <c r="F9" i="347"/>
  <c r="J9" i="347"/>
  <c r="I10" i="347"/>
  <c r="I8" i="348"/>
  <c r="F11" i="348"/>
  <c r="J11" i="348"/>
  <c r="I8" i="349"/>
  <c r="G10" i="349"/>
  <c r="F11" i="349"/>
  <c r="J11" i="349"/>
  <c r="G137" i="349"/>
  <c r="F8" i="350"/>
  <c r="J8" i="350"/>
  <c r="G11" i="350"/>
  <c r="F143" i="350"/>
  <c r="J143" i="350"/>
  <c r="G8" i="351"/>
  <c r="F9" i="351"/>
  <c r="J9" i="351"/>
  <c r="I137" i="351"/>
  <c r="F140" i="351"/>
  <c r="J140" i="351"/>
  <c r="F10" i="352"/>
  <c r="J10" i="352"/>
  <c r="I11" i="352"/>
  <c r="I170" i="352"/>
  <c r="J11" i="353"/>
  <c r="F11" i="353"/>
  <c r="I11" i="353"/>
  <c r="G11" i="353"/>
  <c r="I10" i="337"/>
  <c r="I137" i="337"/>
  <c r="G9" i="338"/>
  <c r="I11" i="338"/>
  <c r="F137" i="338"/>
  <c r="J137" i="338"/>
  <c r="F8" i="340"/>
  <c r="I9" i="340"/>
  <c r="G11" i="340"/>
  <c r="G9" i="341"/>
  <c r="F137" i="341"/>
  <c r="G140" i="341"/>
  <c r="I8" i="342"/>
  <c r="G10" i="342"/>
  <c r="G137" i="342"/>
  <c r="F8" i="343"/>
  <c r="I9" i="343"/>
  <c r="G11" i="343"/>
  <c r="F143" i="343"/>
  <c r="G8" i="344"/>
  <c r="F9" i="344"/>
  <c r="I10" i="344"/>
  <c r="I137" i="344"/>
  <c r="G143" i="344"/>
  <c r="G9" i="345"/>
  <c r="F157" i="345"/>
  <c r="G160" i="345"/>
  <c r="G10" i="346"/>
  <c r="F11" i="346"/>
  <c r="G137" i="346"/>
  <c r="G141" i="346"/>
  <c r="G145" i="346"/>
  <c r="G9" i="347"/>
  <c r="F10" i="347"/>
  <c r="F8" i="348"/>
  <c r="G11" i="348"/>
  <c r="F8" i="349"/>
  <c r="G11" i="349"/>
  <c r="G8" i="350"/>
  <c r="G143" i="350"/>
  <c r="G9" i="351"/>
  <c r="F137" i="351"/>
  <c r="G140" i="351"/>
  <c r="G10" i="352"/>
  <c r="F11" i="352"/>
  <c r="F170" i="352"/>
  <c r="J170" i="352"/>
  <c r="F137" i="337"/>
  <c r="J137" i="337"/>
  <c r="I8" i="338"/>
  <c r="F11" i="338"/>
  <c r="J11" i="338"/>
  <c r="F10" i="340"/>
  <c r="F8" i="341"/>
  <c r="F9" i="342"/>
  <c r="F140" i="342"/>
  <c r="F8" i="345"/>
  <c r="F10" i="349"/>
  <c r="F137" i="349"/>
  <c r="F11" i="350"/>
  <c r="F8" i="351"/>
  <c r="J8" i="353"/>
  <c r="I9" i="353"/>
  <c r="I140" i="353"/>
  <c r="F143" i="353"/>
  <c r="J143" i="353"/>
  <c r="G8" i="354"/>
  <c r="J9" i="354"/>
  <c r="F8" i="355"/>
  <c r="J8" i="355"/>
  <c r="I9" i="355"/>
  <c r="G11" i="355"/>
  <c r="G8" i="356"/>
  <c r="F132" i="357"/>
  <c r="J132" i="357"/>
  <c r="G135" i="357"/>
  <c r="G8" i="359"/>
  <c r="F9" i="359"/>
  <c r="J9" i="359"/>
  <c r="I137" i="359"/>
  <c r="F140" i="359"/>
  <c r="J140" i="359"/>
  <c r="G143" i="359"/>
  <c r="F10" i="360"/>
  <c r="J10" i="360"/>
  <c r="F97" i="360"/>
  <c r="F137" i="360"/>
  <c r="J137" i="360"/>
  <c r="I8" i="361"/>
  <c r="G10" i="361"/>
  <c r="F11" i="361"/>
  <c r="J11" i="361"/>
  <c r="I143" i="361"/>
  <c r="F8" i="362"/>
  <c r="J8" i="362"/>
  <c r="I9" i="362"/>
  <c r="G8" i="364"/>
  <c r="F9" i="364"/>
  <c r="I10" i="364"/>
  <c r="I137" i="364"/>
  <c r="I141" i="364"/>
  <c r="F144" i="364"/>
  <c r="J144" i="364"/>
  <c r="G8" i="365"/>
  <c r="F9" i="365"/>
  <c r="I10" i="365"/>
  <c r="I157" i="365"/>
  <c r="G163" i="365"/>
  <c r="F10" i="366"/>
  <c r="J10" i="366"/>
  <c r="I11" i="366"/>
  <c r="I8" i="367"/>
  <c r="F9" i="368"/>
  <c r="G9" i="370"/>
  <c r="J9" i="370"/>
  <c r="F9" i="370"/>
  <c r="G135" i="370"/>
  <c r="J135" i="370"/>
  <c r="F135" i="370"/>
  <c r="J10" i="372"/>
  <c r="F10" i="372"/>
  <c r="I10" i="372"/>
  <c r="F21" i="372"/>
  <c r="G10" i="373"/>
  <c r="J10" i="373"/>
  <c r="F10" i="373"/>
  <c r="F105" i="373"/>
  <c r="J8" i="374"/>
  <c r="F8" i="374"/>
  <c r="I8" i="374"/>
  <c r="F95" i="374"/>
  <c r="G9" i="375"/>
  <c r="J9" i="375"/>
  <c r="F9" i="375"/>
  <c r="G160" i="375"/>
  <c r="J160" i="375"/>
  <c r="F160" i="375"/>
  <c r="F21" i="376"/>
  <c r="F62" i="376"/>
  <c r="G11" i="377"/>
  <c r="J11" i="377"/>
  <c r="F11" i="377"/>
  <c r="G9" i="379"/>
  <c r="J9" i="379"/>
  <c r="F9" i="379"/>
  <c r="I9" i="379"/>
  <c r="F137" i="356"/>
  <c r="J137" i="356"/>
  <c r="I8" i="357"/>
  <c r="F11" i="357"/>
  <c r="J11" i="357"/>
  <c r="G132" i="357"/>
  <c r="G9" i="359"/>
  <c r="F137" i="359"/>
  <c r="G140" i="359"/>
  <c r="I8" i="360"/>
  <c r="G10" i="360"/>
  <c r="G137" i="360"/>
  <c r="F8" i="361"/>
  <c r="I9" i="361"/>
  <c r="G11" i="361"/>
  <c r="F143" i="361"/>
  <c r="G8" i="362"/>
  <c r="F9" i="362"/>
  <c r="F10" i="364"/>
  <c r="J10" i="364"/>
  <c r="F137" i="364"/>
  <c r="J137" i="364"/>
  <c r="F141" i="364"/>
  <c r="J141" i="364"/>
  <c r="F10" i="365"/>
  <c r="J10" i="365"/>
  <c r="F117" i="365"/>
  <c r="F157" i="365"/>
  <c r="J157" i="365"/>
  <c r="I8" i="366"/>
  <c r="F11" i="366"/>
  <c r="J11" i="366"/>
  <c r="I183" i="366"/>
  <c r="F8" i="367"/>
  <c r="J8" i="367"/>
  <c r="I9" i="367"/>
  <c r="I140" i="367"/>
  <c r="J10" i="368"/>
  <c r="F10" i="368"/>
  <c r="F21" i="368"/>
  <c r="G137" i="368"/>
  <c r="J137" i="368"/>
  <c r="F137" i="368"/>
  <c r="G11" i="369"/>
  <c r="J11" i="369"/>
  <c r="F11" i="369"/>
  <c r="J132" i="370"/>
  <c r="F132" i="370"/>
  <c r="I132" i="370"/>
  <c r="F21" i="371"/>
  <c r="G153" i="371"/>
  <c r="J153" i="371"/>
  <c r="F153" i="371"/>
  <c r="G9" i="372"/>
  <c r="J9" i="372"/>
  <c r="F9" i="372"/>
  <c r="G140" i="372"/>
  <c r="J140" i="372"/>
  <c r="F140" i="372"/>
  <c r="J157" i="375"/>
  <c r="F157" i="375"/>
  <c r="I157" i="375"/>
  <c r="G160" i="379"/>
  <c r="J160" i="379"/>
  <c r="F160" i="379"/>
  <c r="I160" i="379"/>
  <c r="J10" i="353"/>
  <c r="F137" i="353"/>
  <c r="J137" i="353"/>
  <c r="I8" i="354"/>
  <c r="F11" i="354"/>
  <c r="J11" i="354"/>
  <c r="J10" i="355"/>
  <c r="I11" i="355"/>
  <c r="F157" i="355"/>
  <c r="J157" i="355"/>
  <c r="I8" i="356"/>
  <c r="F11" i="356"/>
  <c r="J11" i="356"/>
  <c r="F8" i="357"/>
  <c r="J8" i="357"/>
  <c r="I9" i="357"/>
  <c r="F11" i="364"/>
  <c r="F11" i="365"/>
  <c r="F183" i="366"/>
  <c r="F9" i="367"/>
  <c r="F140" i="367"/>
  <c r="I9" i="368"/>
  <c r="I10" i="368"/>
  <c r="J11" i="368"/>
  <c r="F97" i="368"/>
  <c r="I137" i="368"/>
  <c r="I11" i="369"/>
  <c r="F122" i="369"/>
  <c r="F80" i="370"/>
  <c r="J11" i="371"/>
  <c r="F11" i="371"/>
  <c r="I11" i="371"/>
  <c r="J150" i="371"/>
  <c r="F150" i="371"/>
  <c r="I150" i="371"/>
  <c r="I153" i="371"/>
  <c r="I9" i="372"/>
  <c r="F97" i="372"/>
  <c r="J137" i="372"/>
  <c r="F137" i="372"/>
  <c r="I137" i="372"/>
  <c r="I140" i="372"/>
  <c r="F21" i="373"/>
  <c r="F82" i="373"/>
  <c r="G157" i="373"/>
  <c r="J157" i="373"/>
  <c r="F157" i="373"/>
  <c r="G11" i="374"/>
  <c r="J11" i="374"/>
  <c r="F11" i="374"/>
  <c r="F105" i="375"/>
  <c r="F85" i="376"/>
  <c r="J8" i="377"/>
  <c r="F8" i="377"/>
  <c r="I8" i="377"/>
  <c r="F62" i="377"/>
  <c r="G8" i="378"/>
  <c r="J8" i="378"/>
  <c r="F8" i="378"/>
  <c r="I8" i="378"/>
  <c r="F8" i="354"/>
  <c r="F11" i="355"/>
  <c r="F8" i="356"/>
  <c r="F8" i="359"/>
  <c r="F143" i="359"/>
  <c r="F85" i="368"/>
  <c r="J8" i="369"/>
  <c r="F8" i="369"/>
  <c r="I8" i="369"/>
  <c r="J10" i="370"/>
  <c r="F10" i="370"/>
  <c r="I10" i="370"/>
  <c r="G10" i="371"/>
  <c r="J10" i="371"/>
  <c r="F10" i="371"/>
  <c r="J11" i="373"/>
  <c r="F11" i="373"/>
  <c r="I11" i="373"/>
  <c r="F117" i="373"/>
  <c r="J10" i="375"/>
  <c r="F10" i="375"/>
  <c r="I10" i="375"/>
  <c r="G163" i="378"/>
  <c r="J163" i="378"/>
  <c r="F163" i="378"/>
  <c r="I163" i="378"/>
  <c r="F8" i="379"/>
  <c r="J8" i="379"/>
  <c r="I143" i="377"/>
  <c r="I9" i="378"/>
  <c r="I10" i="379"/>
  <c r="F143" i="377"/>
  <c r="F9" i="378"/>
  <c r="F10" i="379"/>
</calcChain>
</file>

<file path=xl/sharedStrings.xml><?xml version="1.0" encoding="utf-8"?>
<sst xmlns="http://schemas.openxmlformats.org/spreadsheetml/2006/main" count="20639" uniqueCount="506">
  <si>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</si>
  <si>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</si>
  <si>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</si>
  <si>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</si>
  <si>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</si>
  <si>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</si>
  <si>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</si>
  <si>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</si>
  <si>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</si>
  <si>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</si>
  <si>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</si>
  <si>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</si>
  <si>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</si>
  <si>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</si>
  <si>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</si>
  <si>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</si>
  <si>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</si>
  <si>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</si>
  <si>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</si>
  <si>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</si>
  <si>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</si>
  <si>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</si>
  <si>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</si>
  <si>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</si>
  <si>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</si>
  <si>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</si>
  <si>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</si>
  <si>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</si>
  <si>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</si>
  <si>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</si>
  <si>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</si>
  <si>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</si>
  <si>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</si>
  <si>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</si>
  <si>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</si>
  <si>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</si>
  <si>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</si>
  <si>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</si>
  <si>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</si>
  <si>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</si>
  <si>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</si>
  <si>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</si>
  <si>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</si>
  <si>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</si>
  <si>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</si>
  <si>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</si>
  <si>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</si>
  <si>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</si>
  <si>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</si>
  <si>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</si>
  <si>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</si>
  <si>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</si>
  <si>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</si>
  <si>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</si>
  <si>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</si>
  <si>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</si>
  <si>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</si>
  <si>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</si>
  <si>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</si>
  <si>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</si>
  <si>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</si>
  <si>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</si>
  <si>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</si>
  <si>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</si>
  <si>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</si>
  <si>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</si>
  <si>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</si>
  <si>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</si>
  <si>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</si>
  <si>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</si>
  <si>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</si>
  <si>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</si>
  <si>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</si>
  <si>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</si>
  <si>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</si>
  <si>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</si>
  <si>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</si>
  <si>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</si>
  <si>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</si>
  <si>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</si>
  <si>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</si>
  <si>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</si>
  <si>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</si>
  <si>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</si>
  <si>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</si>
  <si>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</si>
  <si>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</si>
  <si>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</si>
  <si>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</si>
  <si>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</si>
  <si>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</si>
  <si>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</si>
  <si>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</si>
  <si>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</si>
  <si>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</si>
  <si>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</si>
  <si>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</si>
  <si>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</si>
  <si>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</si>
  <si>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</si>
  <si>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</si>
  <si>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</si>
  <si>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</si>
  <si>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01.11.2020 года (начало размещения - с 01.12.2020).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</si>
  <si>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</si>
  <si>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</si>
  <si>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</si>
  <si>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</si>
  <si>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</si>
  <si>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</si>
  <si>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</si>
  <si>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</si>
  <si>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«Базовый»</t>
  </si>
  <si>
    <t>бартер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</si>
  <si>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</si>
  <si>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«Базовый+»</t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</si>
  <si>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</si>
  <si>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</si>
  <si>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</si>
  <si>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«Базовый»</t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</si>
  <si>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</si>
  <si>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«Базовый+»</t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</si>
  <si>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</si>
  <si>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</si>
  <si>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</si>
  <si>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</si>
  <si>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</si>
  <si>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</si>
  <si>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</si>
  <si>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</si>
  <si>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</si>
  <si>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</si>
  <si>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</si>
  <si>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</si>
  <si>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</si>
  <si>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</si>
  <si>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</si>
  <si>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</si>
  <si>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</si>
  <si>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</si>
  <si>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</si>
  <si>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</si>
  <si>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</si>
  <si>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</si>
  <si>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1-го порядка для двойного баннера в рубрике</t>
  </si>
  <si>
    <t>Приоритет в рубрике 2-го порядка для двойного баннера в рубрике</t>
  </si>
  <si>
    <t>Приоритет в рубрике 3-го порядка для двойного баннера в рубрике</t>
  </si>
  <si>
    <t>Приоритет в рубрике 4-го порядка для двойного баннера в рубрике</t>
  </si>
  <si>
    <t>Приоритет в рубрике 5-го порядка для двойного баннера в рубрике</t>
  </si>
  <si>
    <t>Приоритет в рубрике 6-го порядка для двойного баннера в рубрике</t>
  </si>
  <si>
    <t>Приоритет в рубрике 7-го порядка для двойного баннера в рубрике</t>
  </si>
  <si>
    <t>Приоритет в рубрике 8-го порядка для двойного баннера в рубрике</t>
  </si>
  <si>
    <t>Приоритет в рубрике 9-го порядка для двойного баннера в рубрике</t>
  </si>
  <si>
    <t>Приоритет в рубрике 10-го порядка для двойного баннера в рубрике</t>
  </si>
  <si>
    <t>Приоритет в рубрике 11-го порядка для двойного баннера в рубрике</t>
  </si>
  <si>
    <t>Приоритет в рубрике 12-го порядка для двойного баннера в рубрике</t>
  </si>
  <si>
    <t>Приоритет в рубрике 13-го порядка для двойного баннера в рубрике</t>
  </si>
  <si>
    <t>Приоритет в рубрике 14-го порядка для двойного баннера в рубрике</t>
  </si>
  <si>
    <t>Приоритет в рубрике 15-го порядка для двойного баннера в рубрике</t>
  </si>
  <si>
    <t>Приоритет в рубрике 16-го порядка для двойного баннера в рубрике</t>
  </si>
  <si>
    <t>Приоритет в рубрике 17-го порядка для двойного баннера в рубрике</t>
  </si>
  <si>
    <t>Приоритет в рубрике 18-го порядка для двойного баннера в рубрике</t>
  </si>
  <si>
    <t>Приоритет в рубрике 19-го порядка для двойного баннера в рубрике</t>
  </si>
  <si>
    <t>Приоритет в рубрике 20-го порядка для двойного баннера в рубрике</t>
  </si>
  <si>
    <t>Объявления в рубрике</t>
  </si>
  <si>
    <t>Объявление в рубрике (рубрика без рекламодателей)</t>
  </si>
  <si>
    <t>Объявление в рубрике (рубрика с рекламодателями)</t>
  </si>
  <si>
    <t>Объявление 1-го порядка в рубрике</t>
  </si>
  <si>
    <t>Объявление 2-го порядка в рубрике</t>
  </si>
  <si>
    <t>Объявление 3-го порядка в рубрике</t>
  </si>
  <si>
    <t>Объявление 4-го порядка в рубрике</t>
  </si>
  <si>
    <t>Объявление 5-го порядка в рубрике</t>
  </si>
  <si>
    <t>Объявление 6-го порядка в рубрике</t>
  </si>
  <si>
    <t>Объявление 7-го порядка в рубрике</t>
  </si>
  <si>
    <t>Объявление 8-го порядка в рубрике</t>
  </si>
  <si>
    <t>Объявление 9-го порядка в рубрике</t>
  </si>
  <si>
    <t>Объявление 10-го порядка в рубрике</t>
  </si>
  <si>
    <t>Объявление 11-го порядка в рубрике</t>
  </si>
  <si>
    <t>Объявление 12-го порядка в рубрике</t>
  </si>
  <si>
    <t>Объявление 13-го порядка в рубрике</t>
  </si>
  <si>
    <t>Объявление 14-го порядка в рубрике</t>
  </si>
  <si>
    <t>Объявление 15-го порядка в рубрике</t>
  </si>
  <si>
    <t>Объявление 16-го порядка в рубрике</t>
  </si>
  <si>
    <t>Объявление 17-го порядка в рубрике</t>
  </si>
  <si>
    <t>Объявление 18-го порядка в рубрике</t>
  </si>
  <si>
    <t>Объявление 19-го порядка в рубрике</t>
  </si>
  <si>
    <t>Объявление 20-го порядка в рубрике</t>
  </si>
  <si>
    <t>Усиливающие позиции</t>
  </si>
  <si>
    <t>Брендирование карточки компании</t>
  </si>
  <si>
    <t>Брендирование карточки компании с видео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</si>
  <si>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</si>
  <si>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</si>
  <si>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</si>
  <si>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</si>
  <si>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</si>
  <si>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</si>
  <si>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</si>
  <si>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</si>
  <si>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</si>
  <si>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</si>
  <si>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</si>
  <si>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</si>
  <si>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</si>
  <si>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</si>
  <si>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</si>
  <si>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</si>
  <si>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</si>
  <si>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</si>
  <si>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</si>
  <si>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</si>
  <si>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</si>
  <si>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</si>
  <si>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</si>
  <si>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</si>
  <si>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</si>
  <si>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</si>
  <si>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</si>
  <si>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</si>
  <si>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</si>
  <si>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</si>
  <si>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</si>
  <si>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</si>
  <si>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</si>
  <si>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</si>
  <si>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</si>
  <si>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</si>
  <si>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</si>
  <si>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</si>
  <si>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</si>
  <si>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</si>
  <si>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</si>
  <si>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</si>
  <si>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</si>
  <si>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</si>
  <si>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</si>
  <si>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</si>
  <si>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</si>
  <si>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</si>
  <si>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</si>
  <si>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</si>
  <si>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</si>
  <si>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</si>
  <si>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</si>
  <si>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</si>
  <si>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</si>
  <si>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Реклама компании в карточках партнёров до 10 адресов</t>
  </si>
  <si>
    <t>Реклама компании в карточках партнёров до 30 адресов</t>
  </si>
  <si>
    <t>Реклама компании в карточках партнёров до 50 адресов</t>
  </si>
  <si>
    <t>Реклама компании в карточках партнёров свыше 50 адресов</t>
  </si>
  <si>
    <t>Реклама компании в карточках партнёров Premium до 10 адресов</t>
  </si>
  <si>
    <t>Реклама компании в карточках партнёров Premium до 30 адресов</t>
  </si>
  <si>
    <t>Реклама компании в карточках партнёров Premium до 50 адресов</t>
  </si>
  <si>
    <t>Реклама компании в карточках партнёров Premium свыше 50 адресов</t>
  </si>
  <si>
    <t>Реклама товаров и услуг в карточках партнёров_cpm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</si>
  <si>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</si>
  <si>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</si>
  <si>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</si>
  <si>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</si>
  <si>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</si>
  <si>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</si>
  <si>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</si>
  <si>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</si>
  <si>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</si>
  <si>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</si>
  <si>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</si>
  <si>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</si>
  <si>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</si>
  <si>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</si>
  <si>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</si>
  <si>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</si>
  <si>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</si>
  <si>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</si>
  <si>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</si>
  <si>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</si>
  <si>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</si>
  <si>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</si>
  <si>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</si>
  <si>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</si>
  <si>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</si>
  <si>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</si>
  <si>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</si>
  <si>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</si>
  <si>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</si>
  <si>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</si>
  <si>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</si>
  <si>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</si>
  <si>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</si>
  <si>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</si>
  <si>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</si>
  <si>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</si>
  <si>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</si>
  <si>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</si>
  <si>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</si>
  <si>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</si>
  <si>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t>Приоритет в рубрике 21-го порядка для двойного баннера в рубрике</t>
  </si>
  <si>
    <t>Приоритет в рубрике 22-го порядка для двойного баннера в рубрике</t>
  </si>
  <si>
    <t>Приоритет в рубрике 23-го порядка для двойного баннера в рубрике</t>
  </si>
  <si>
    <t>Приоритет в рубрике 24-го порядка для двойного баннера в рубрике</t>
  </si>
  <si>
    <t>Приоритет в рубрике 25-го порядка для двойного баннера в рубрике</t>
  </si>
  <si>
    <t>Приоритет в рубрике 26-го порядка для двойного баннера в рубрике</t>
  </si>
  <si>
    <t>Приоритет в рубрике 27-го порядка для двойного баннера в рубрике</t>
  </si>
  <si>
    <t>Приоритет в рубрике 28-го порядка для двойного баннера в рубрике</t>
  </si>
  <si>
    <t>Приоритет в рубрике 29-го порядка для двойного баннера в рубрике</t>
  </si>
  <si>
    <t>Приоритет в рубрике 30-го порядка для двойного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</si>
  <si>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</si>
  <si>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</si>
  <si>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</si>
  <si>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</si>
  <si>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</si>
  <si>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</si>
  <si>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</si>
  <si>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</si>
  <si>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</si>
  <si>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</si>
  <si>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</si>
  <si>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</si>
  <si>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</si>
  <si>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</si>
  <si>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</si>
  <si>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>Приоритет в рубрике 31-го порядка для двойного баннера в рубрике</t>
  </si>
  <si>
    <t>Приоритет в рубрике 32-го порядка для двойного баннера в рубрике</t>
  </si>
  <si>
    <t>Приоритет в рубрике 33-го порядка для двойного баннера в рубрике</t>
  </si>
  <si>
    <t>Приоритет в рубрике 34-го порядка для двойного баннера в рубрике</t>
  </si>
  <si>
    <t>Приоритет в рубрике 35-го порядка для двойного баннера в рубрике</t>
  </si>
  <si>
    <t>Приоритет в рубрике 36-го порядка для двойного баннера в рубрике</t>
  </si>
  <si>
    <t>Приоритет в рубрике 37-го порядка для двойного баннера в рубрике</t>
  </si>
  <si>
    <t>Приоритет в рубрике 38-го порядка для двойного баннера в рубрике</t>
  </si>
  <si>
    <t>Приоритет в рубрике 39-го порядка для двойного баннера в рубрике</t>
  </si>
  <si>
    <t>Приоритет в рубрике 40-го порядка для двойного баннера в рубрике</t>
  </si>
  <si>
    <t xml:space="preserve">Логотипы на карте </t>
  </si>
  <si>
    <t>Баннер на глобальной карте</t>
  </si>
  <si>
    <t>Баннер в поисковой выдаче (ПК- и онлайн-версия)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</si>
  <si>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</si>
  <si>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</si>
  <si>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</si>
  <si>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</si>
  <si>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</si>
  <si>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</si>
  <si>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</si>
  <si>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</si>
  <si>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</si>
  <si>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</si>
  <si>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</si>
  <si>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</si>
  <si>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</si>
  <si>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</si>
  <si>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</si>
  <si>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</si>
  <si>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Пакет «Базовый+» VIP**</t>
  </si>
  <si>
    <t>Реклама компании в карточках партнёров PremiZm до 10 адресов</t>
  </si>
  <si>
    <t>Реклама компании в карточках партнёров PremiZm до 30 адресов</t>
  </si>
  <si>
    <t>Реклама компании в карточках партнёров PremiZm до 50 адресов</t>
  </si>
  <si>
    <t>Реклама компании в карточках партнёров PremiZm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</si>
  <si>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</si>
  <si>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</si>
  <si>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</si>
  <si>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</si>
  <si>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</si>
  <si>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</si>
  <si>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</si>
  <si>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</si>
  <si>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</si>
  <si>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</si>
  <si>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</si>
  <si>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Приоритет в рубрике 41-го порядка для двойного баннера в рубрике</t>
  </si>
  <si>
    <t>Приоритет в рубрике 42-го порядка для двойного баннера в рубрике</t>
  </si>
  <si>
    <t>Приоритет в рубрике 43-го порядка для двойного баннера в рубрике</t>
  </si>
  <si>
    <t>Приоритет в рубрике 44-го порядка для двойного баннера в рубрике</t>
  </si>
  <si>
    <t>Приоритет в рубрике 45-го порядка для двойного баннера в рубрике</t>
  </si>
  <si>
    <t>Приоритет в рубрике 46-го порядка для двойного баннера в рубрике</t>
  </si>
  <si>
    <t>Приоритет в рубрике 47-го порядка для двойного баннера в рубрике</t>
  </si>
  <si>
    <t>Приоритет в рубрике 48-го порядка для двойного баннера в рубрике</t>
  </si>
  <si>
    <t>Приоритет в рубрике 49-го порядка для двойного баннера в рубрике</t>
  </si>
  <si>
    <t>Приоритет в рубрике 50-го порядка для двойного баннера в рубрике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</si>
  <si>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</si>
  <si>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</si>
  <si>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</si>
  <si>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</si>
  <si>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t>Пакет "Основной"</t>
  </si>
  <si>
    <r>
      <t>Пакет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</si>
  <si>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"Основной+"</t>
  </si>
  <si>
    <r>
      <t>Пакет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</si>
  <si>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"Основной"</t>
  </si>
  <si>
    <r>
      <t>Подключение в другие рубрики для пакета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</si>
  <si>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"Основной+"</t>
  </si>
  <si>
    <r>
      <t>Подключение в другие рубрики для пакета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</si>
  <si>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</si>
  <si>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</si>
  <si>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</si>
  <si>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</si>
  <si>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</si>
  <si>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</si>
  <si>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</si>
  <si>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</si>
  <si>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</si>
  <si>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</si>
  <si>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</si>
  <si>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</si>
  <si>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Пакет Базовый</t>
  </si>
  <si>
    <t>Подключение в другие рубрики для пакета Базовый</t>
  </si>
  <si>
    <r>
      <t>Подключение в другие рубрики для пакета Базовый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</si>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</sst>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2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6"/>
      <name val="Calibri"/>
      <family val="2"/>
      <charset val="204"/>
    </font>
    <font>
      <sz val="16"/>
      <name val="Calibri"/>
      <family val="2"/>
      <charset val="204"/>
    </font>
    <font>
      <b/>
      <sz val="18"/>
      <name val="Calibri"/>
      <family val="2"/>
      <charset val="204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CCFFFF"/>
      </patternFill>
    </fill>
    <fill>
      <patternFill patternType="solid">
        <fgColor indexed="9"/>
        <bgColor indexed="64"/>
      </patternFill>
    </fill>
  </fills>
  <borders count="1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486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4" fontId="18" fillId="2" borderId="12" xfId="1" applyNumberFormat="1" applyFont="1" applyFill="1" applyBorder="1" applyAlignment="1">
      <alignment horizontal="center" vertical="center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8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3" fontId="9" fillId="2" borderId="20" xfId="2" applyNumberFormat="1" applyFont="1" applyFill="1" applyBorder="1" applyAlignment="1" applyProtection="1">
      <alignment horizontal="left" vertical="center" wrapText="1"/>
    </xf>
    <xf numFmtId="4" fontId="18" fillId="2" borderId="21" xfId="1" applyNumberFormat="1" applyFont="1" applyFill="1" applyBorder="1" applyAlignment="1">
      <alignment horizontal="center" vertical="center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0" xfId="1" applyNumberFormat="1" applyFont="1" applyFill="1" applyBorder="1" applyAlignment="1">
      <alignment horizontal="center" vertical="center"/>
    </xf>
    <xf numFmtId="0" fontId="20" fillId="4" borderId="23" xfId="1" applyFont="1" applyFill="1" applyBorder="1" applyAlignment="1">
      <alignment horizontal="left" vertical="center"/>
    </xf>
    <xf numFmtId="0" fontId="20" fillId="4" borderId="24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26" xfId="1" applyNumberFormat="1" applyFont="1" applyFill="1" applyBorder="1" applyAlignment="1">
      <alignment horizontal="center" vertical="center"/>
    </xf>
    <xf numFmtId="4" fontId="18" fillId="4" borderId="24" xfId="1" applyNumberFormat="1" applyFont="1" applyFill="1" applyBorder="1" applyAlignment="1">
      <alignment horizontal="center" vertical="center"/>
    </xf>
    <xf numFmtId="4" fontId="18" fillId="4" borderId="25" xfId="1" applyNumberFormat="1" applyFont="1" applyFill="1" applyBorder="1" applyAlignment="1">
      <alignment horizontal="center" vertical="center"/>
    </xf>
    <xf numFmtId="0" fontId="20" fillId="4" borderId="27" xfId="1" applyFont="1" applyFill="1" applyBorder="1" applyAlignment="1">
      <alignment horizontal="left" vertical="center"/>
    </xf>
    <xf numFmtId="0" fontId="20" fillId="4" borderId="28" xfId="1" applyFont="1" applyFill="1" applyBorder="1" applyAlignment="1">
      <alignment horizontal="left" vertical="center"/>
    </xf>
    <xf numFmtId="0" fontId="20" fillId="4" borderId="29" xfId="1" applyFont="1" applyFill="1" applyBorder="1" applyAlignment="1">
      <alignment horizontal="left" vertical="center"/>
    </xf>
    <xf numFmtId="4" fontId="18" fillId="4" borderId="30" xfId="1" applyNumberFormat="1" applyFont="1" applyFill="1" applyBorder="1" applyAlignment="1">
      <alignment horizontal="center" vertical="center"/>
    </xf>
    <xf numFmtId="4" fontId="18" fillId="4" borderId="28" xfId="1" applyNumberFormat="1" applyFont="1" applyFill="1" applyBorder="1" applyAlignment="1">
      <alignment horizontal="center" vertical="center"/>
    </xf>
    <xf numFmtId="4" fontId="18" fillId="4" borderId="29" xfId="1" applyNumberFormat="1" applyFont="1" applyFill="1" applyBorder="1" applyAlignment="1">
      <alignment horizontal="center" vertical="center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3" fontId="9" fillId="2" borderId="36" xfId="2" applyNumberFormat="1" applyFont="1" applyFill="1" applyBorder="1" applyAlignment="1" applyProtection="1">
      <alignment horizontal="left" vertical="center" wrapText="1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37" xfId="2" applyNumberFormat="1" applyFont="1" applyFill="1" applyBorder="1" applyAlignment="1" applyProtection="1">
      <alignment horizontal="left" vertical="center" wrapText="1"/>
    </xf>
    <xf numFmtId="3" fontId="9" fillId="2" borderId="38" xfId="2" applyNumberFormat="1" applyFont="1" applyFill="1" applyBorder="1" applyAlignment="1" applyProtection="1">
      <alignment horizontal="left" vertical="center" wrapText="1"/>
    </xf>
    <xf numFmtId="3" fontId="9" fillId="2" borderId="39" xfId="2" applyNumberFormat="1" applyFont="1" applyFill="1" applyBorder="1" applyAlignment="1" applyProtection="1">
      <alignment horizontal="left" vertical="center" wrapText="1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38" xfId="1" applyNumberFormat="1" applyFont="1" applyFill="1" applyBorder="1" applyAlignment="1">
      <alignment horizontal="center" vertical="center"/>
    </xf>
    <xf numFmtId="4" fontId="18" fillId="2" borderId="39" xfId="1" applyNumberFormat="1" applyFont="1" applyFill="1" applyBorder="1" applyAlignment="1">
      <alignment horizontal="center" vertical="center"/>
    </xf>
    <xf numFmtId="4" fontId="18" fillId="2" borderId="36" xfId="1" applyNumberFormat="1" applyFont="1" applyFill="1" applyBorder="1" applyAlignment="1">
      <alignment horizontal="center" vertical="center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2" xfId="2" applyNumberFormat="1" applyFont="1" applyFill="1" applyBorder="1" applyAlignment="1" applyProtection="1">
      <alignment horizontal="left" vertical="center" wrapText="1"/>
    </xf>
    <xf numFmtId="3" fontId="9" fillId="2" borderId="43" xfId="2" applyNumberFormat="1" applyFont="1" applyFill="1" applyBorder="1" applyAlignment="1" applyProtection="1">
      <alignment horizontal="left" vertical="center" wrapText="1"/>
    </xf>
    <xf numFmtId="0" fontId="10" fillId="3" borderId="44" xfId="1" applyFont="1" applyFill="1" applyBorder="1" applyAlignment="1">
      <alignment horizontal="left" vertical="center"/>
    </xf>
    <xf numFmtId="0" fontId="10" fillId="3" borderId="45" xfId="1" applyFont="1" applyFill="1" applyBorder="1" applyAlignment="1">
      <alignment horizontal="left" vertical="center"/>
    </xf>
    <xf numFmtId="0" fontId="10" fillId="3" borderId="46" xfId="1" applyFont="1" applyFill="1" applyBorder="1" applyAlignment="1">
      <alignment horizontal="left" vertical="center"/>
    </xf>
    <xf numFmtId="4" fontId="10" fillId="3" borderId="47" xfId="1" applyNumberFormat="1" applyFont="1" applyFill="1" applyBorder="1" applyAlignment="1">
      <alignment horizontal="center" vertical="center"/>
    </xf>
    <xf numFmtId="4" fontId="10" fillId="3" borderId="48" xfId="1" applyNumberFormat="1" applyFont="1" applyFill="1" applyBorder="1" applyAlignment="1">
      <alignment horizontal="center" vertical="center"/>
    </xf>
    <xf numFmtId="4" fontId="10" fillId="3" borderId="49" xfId="1" applyNumberFormat="1" applyFont="1" applyFill="1" applyBorder="1" applyAlignment="1">
      <alignment horizontal="center" vertical="center"/>
    </xf>
    <xf numFmtId="165" fontId="9" fillId="5" borderId="50" xfId="2" applyNumberFormat="1" applyFont="1" applyFill="1" applyBorder="1" applyAlignment="1" applyProtection="1">
      <alignment horizontal="center" vertical="center" wrapText="1"/>
    </xf>
    <xf numFmtId="165" fontId="9" fillId="5" borderId="51" xfId="2" applyNumberFormat="1" applyFont="1" applyFill="1" applyBorder="1" applyAlignment="1" applyProtection="1">
      <alignment horizontal="center" vertical="center" wrapText="1"/>
    </xf>
    <xf numFmtId="165" fontId="18" fillId="5" borderId="52" xfId="2" applyNumberFormat="1" applyFont="1" applyFill="1" applyBorder="1" applyAlignment="1" applyProtection="1">
      <alignment horizontal="center" vertical="center" wrapText="1"/>
    </xf>
    <xf numFmtId="165" fontId="18" fillId="5" borderId="53" xfId="2" applyNumberFormat="1" applyFont="1" applyFill="1" applyBorder="1" applyAlignment="1" applyProtection="1">
      <alignment horizontal="center" vertical="center" wrapText="1"/>
    </xf>
    <xf numFmtId="165" fontId="18" fillId="5" borderId="51" xfId="2" applyNumberFormat="1" applyFont="1" applyFill="1" applyBorder="1" applyAlignment="1" applyProtection="1">
      <alignment horizontal="center" vertical="center" wrapText="1"/>
    </xf>
    <xf numFmtId="4" fontId="18" fillId="2" borderId="54" xfId="1" applyNumberFormat="1" applyFont="1" applyFill="1" applyBorder="1" applyAlignment="1">
      <alignment horizontal="center" vertical="center"/>
    </xf>
    <xf numFmtId="4" fontId="18" fillId="2" borderId="42" xfId="1" applyNumberFormat="1" applyFont="1" applyFill="1" applyBorder="1" applyAlignment="1">
      <alignment horizontal="center" vertical="center"/>
    </xf>
    <xf numFmtId="4" fontId="18" fillId="2" borderId="43" xfId="1" applyNumberFormat="1" applyFont="1" applyFill="1" applyBorder="1" applyAlignment="1">
      <alignment horizontal="center" vertical="center"/>
    </xf>
    <xf numFmtId="3" fontId="9" fillId="2" borderId="55" xfId="2" applyNumberFormat="1" applyFont="1" applyFill="1" applyBorder="1" applyAlignment="1" applyProtection="1">
      <alignment horizontal="left" vertical="center" wrapText="1"/>
    </xf>
    <xf numFmtId="3" fontId="9" fillId="2" borderId="56" xfId="2" applyNumberFormat="1" applyFont="1" applyFill="1" applyBorder="1" applyAlignment="1" applyProtection="1">
      <alignment horizontal="left" vertical="center" wrapText="1"/>
    </xf>
    <xf numFmtId="4" fontId="18" fillId="2" borderId="57" xfId="1" applyNumberFormat="1" applyFont="1" applyFill="1" applyBorder="1" applyAlignment="1">
      <alignment horizontal="center" vertical="center"/>
    </xf>
    <xf numFmtId="0" fontId="10" fillId="3" borderId="58" xfId="1" applyFont="1" applyFill="1" applyBorder="1" applyAlignment="1">
      <alignment horizontal="left" vertical="center"/>
    </xf>
    <xf numFmtId="0" fontId="10" fillId="3" borderId="59" xfId="1" applyFont="1" applyFill="1" applyBorder="1" applyAlignment="1">
      <alignment horizontal="left" vertical="center"/>
    </xf>
    <xf numFmtId="0" fontId="10" fillId="3" borderId="60" xfId="1" applyFont="1" applyFill="1" applyBorder="1" applyAlignment="1">
      <alignment horizontal="left" vertical="center"/>
    </xf>
    <xf numFmtId="4" fontId="10" fillId="3" borderId="30" xfId="1" applyNumberFormat="1" applyFont="1" applyFill="1" applyBorder="1" applyAlignment="1">
      <alignment horizontal="center" vertical="center"/>
    </xf>
    <xf numFmtId="4" fontId="10" fillId="3" borderId="28" xfId="1" applyNumberFormat="1" applyFont="1" applyFill="1" applyBorder="1" applyAlignment="1">
      <alignment horizontal="center" vertical="center"/>
    </xf>
    <xf numFmtId="4" fontId="10" fillId="3" borderId="29" xfId="1" applyNumberFormat="1" applyFont="1" applyFill="1" applyBorder="1" applyAlignment="1">
      <alignment horizontal="center" vertical="center"/>
    </xf>
    <xf numFmtId="0" fontId="20" fillId="6" borderId="6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64" xfId="2" applyNumberFormat="1" applyFont="1" applyFill="1" applyBorder="1" applyAlignment="1" applyProtection="1">
      <alignment horizontal="left" vertical="center" wrapText="1"/>
    </xf>
    <xf numFmtId="3" fontId="9" fillId="2" borderId="65" xfId="2" applyNumberFormat="1" applyFont="1" applyFill="1" applyBorder="1" applyAlignment="1" applyProtection="1">
      <alignment horizontal="left" vertical="center" wrapText="1"/>
    </xf>
    <xf numFmtId="4" fontId="10" fillId="3" borderId="52" xfId="1" applyNumberFormat="1" applyFont="1" applyFill="1" applyBorder="1" applyAlignment="1">
      <alignment horizontal="center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1" xfId="1" applyNumberFormat="1" applyFont="1" applyFill="1" applyBorder="1" applyAlignment="1">
      <alignment horizontal="center" vertical="center"/>
    </xf>
    <xf numFmtId="4" fontId="18" fillId="2" borderId="66" xfId="1" applyNumberFormat="1" applyFont="1" applyFill="1" applyBorder="1" applyAlignment="1">
      <alignment horizontal="center" vertical="center"/>
    </xf>
    <xf numFmtId="4" fontId="18" fillId="2" borderId="67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8" fillId="2" borderId="37" xfId="1" applyNumberFormat="1" applyFont="1" applyFill="1" applyBorder="1" applyAlignment="1">
      <alignment horizontal="center" vertical="center"/>
    </xf>
    <xf numFmtId="4" fontId="18" fillId="2" borderId="57" xfId="1" applyNumberFormat="1" applyFont="1" applyFill="1" applyBorder="1" applyAlignment="1">
      <alignment horizontal="center" vertical="center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74" xfId="1" applyNumberFormat="1" applyFont="1" applyFill="1" applyBorder="1" applyAlignment="1">
      <alignment horizontal="center" vertical="center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3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3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1" xfId="1" applyFont="1" applyFill="1" applyBorder="1" applyAlignment="1">
      <alignment horizontal="center" vertical="center" wrapText="1"/>
    </xf>
    <xf numFmtId="0" fontId="16" fillId="4" borderId="62" xfId="1" applyFont="1" applyFill="1" applyBorder="1" applyAlignment="1">
      <alignment horizontal="center" vertical="center" wrapText="1"/>
    </xf>
    <xf numFmtId="0" fontId="16" fillId="4" borderId="63" xfId="1" applyFont="1" applyFill="1" applyBorder="1" applyAlignment="1">
      <alignment horizontal="center" vertical="center" wrapText="1"/>
    </xf>
    <xf numFmtId="165" fontId="9" fillId="5" borderId="78" xfId="2" applyNumberFormat="1" applyFont="1" applyFill="1" applyBorder="1" applyAlignment="1" applyProtection="1">
      <alignment horizontal="center" vertical="center" wrapText="1"/>
    </xf>
    <xf numFmtId="165" fontId="9" fillId="5" borderId="79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80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0" fontId="9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3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4" fontId="18" fillId="2" borderId="84" xfId="1" applyNumberFormat="1" applyFont="1" applyFill="1" applyBorder="1" applyAlignment="1">
      <alignment horizontal="center" vertical="center"/>
    </xf>
    <xf numFmtId="0" fontId="9" fillId="2" borderId="85" xfId="2" applyNumberFormat="1" applyFont="1" applyFill="1" applyBorder="1" applyAlignment="1" applyProtection="1">
      <alignment horizontal="left" vertical="center" wrapText="1"/>
      <protection locked="0"/>
    </xf>
    <xf numFmtId="0" fontId="9" fillId="2" borderId="5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6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5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0" fontId="9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8" xfId="2" applyNumberFormat="1" applyFont="1" applyFill="1" applyBorder="1" applyAlignment="1" applyProtection="1">
      <alignment horizontal="left" vertical="center" wrapText="1"/>
      <protection locked="0"/>
    </xf>
    <xf numFmtId="165" fontId="9" fillId="5" borderId="89" xfId="2" applyNumberFormat="1" applyFont="1" applyFill="1" applyBorder="1" applyAlignment="1" applyProtection="1">
      <alignment horizontal="center" vertical="center" wrapText="1"/>
    </xf>
    <xf numFmtId="165" fontId="9" fillId="5" borderId="90" xfId="2" applyNumberFormat="1" applyFont="1" applyFill="1" applyBorder="1" applyAlignment="1" applyProtection="1">
      <alignment horizontal="center" vertical="center" wrapText="1"/>
    </xf>
    <xf numFmtId="165" fontId="9" fillId="5" borderId="91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0" fontId="9" fillId="2" borderId="84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94" xfId="1" applyNumberFormat="1" applyFont="1" applyFill="1" applyBorder="1" applyAlignment="1">
      <alignment horizontal="center" vertical="center"/>
    </xf>
    <xf numFmtId="0" fontId="9" fillId="2" borderId="74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95" xfId="1" applyNumberFormat="1" applyFont="1" applyFill="1" applyBorder="1" applyAlignment="1">
      <alignment horizontal="center" vertical="center"/>
    </xf>
    <xf numFmtId="165" fontId="9" fillId="5" borderId="75" xfId="2" applyNumberFormat="1" applyFont="1" applyFill="1" applyBorder="1" applyAlignment="1" applyProtection="1">
      <alignment horizontal="center" vertical="center" wrapText="1"/>
    </xf>
    <xf numFmtId="165" fontId="9" fillId="5" borderId="96" xfId="2" applyNumberFormat="1" applyFont="1" applyFill="1" applyBorder="1" applyAlignment="1" applyProtection="1">
      <alignment horizontal="center" vertical="center" wrapText="1"/>
    </xf>
    <xf numFmtId="165" fontId="9" fillId="5" borderId="97" xfId="2" applyNumberFormat="1" applyFont="1" applyFill="1" applyBorder="1" applyAlignment="1" applyProtection="1">
      <alignment horizontal="center" vertical="center" wrapText="1"/>
    </xf>
    <xf numFmtId="165" fontId="18" fillId="5" borderId="98" xfId="2" applyNumberFormat="1" applyFont="1" applyFill="1" applyBorder="1" applyAlignment="1" applyProtection="1">
      <alignment horizontal="center" vertical="center" wrapText="1"/>
    </xf>
    <xf numFmtId="165" fontId="18" fillId="5" borderId="99" xfId="2" applyNumberFormat="1" applyFont="1" applyFill="1" applyBorder="1" applyAlignment="1" applyProtection="1">
      <alignment horizontal="center" vertical="center" wrapText="1"/>
    </xf>
    <xf numFmtId="165" fontId="18" fillId="5" borderId="97" xfId="2" applyNumberFormat="1" applyFont="1" applyFill="1" applyBorder="1" applyAlignment="1" applyProtection="1">
      <alignment horizontal="center" vertical="center" wrapText="1"/>
    </xf>
    <xf numFmtId="0" fontId="10" fillId="3" borderId="58" xfId="1" applyFont="1" applyFill="1" applyBorder="1" applyAlignment="1">
      <alignment horizontal="left" vertical="center"/>
    </xf>
    <xf numFmtId="0" fontId="10" fillId="3" borderId="59" xfId="1" applyFont="1" applyFill="1" applyBorder="1" applyAlignment="1">
      <alignment horizontal="left" vertical="center"/>
    </xf>
    <xf numFmtId="0" fontId="10" fillId="3" borderId="60" xfId="1" applyFont="1" applyFill="1" applyBorder="1" applyAlignment="1">
      <alignment horizontal="left" vertical="center"/>
    </xf>
    <xf numFmtId="0" fontId="10" fillId="3" borderId="89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100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01" xfId="2" applyNumberFormat="1" applyFont="1" applyFill="1" applyBorder="1" applyAlignment="1" applyProtection="1">
      <alignment horizontal="left" vertical="center" wrapText="1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3" fontId="9" fillId="2" borderId="103" xfId="2" applyNumberFormat="1" applyFont="1" applyFill="1" applyBorder="1" applyAlignment="1" applyProtection="1">
      <alignment horizontal="left" vertical="center" wrapText="1"/>
    </xf>
    <xf numFmtId="3" fontId="9" fillId="2" borderId="104" xfId="2" applyNumberFormat="1" applyFont="1" applyFill="1" applyBorder="1" applyAlignment="1" applyProtection="1">
      <alignment horizontal="left" vertical="center" wrapText="1"/>
    </xf>
    <xf numFmtId="3" fontId="9" fillId="2" borderId="105" xfId="2" applyNumberFormat="1" applyFont="1" applyFill="1" applyBorder="1" applyAlignment="1" applyProtection="1">
      <alignment horizontal="left" vertical="center" wrapText="1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horizontal="left" vertical="center" wrapText="1"/>
    </xf>
    <xf numFmtId="3" fontId="9" fillId="2" borderId="3" xfId="2" applyNumberFormat="1" applyFont="1" applyFill="1" applyBorder="1" applyAlignment="1" applyProtection="1">
      <alignment horizontal="left" vertical="center" wrapText="1"/>
    </xf>
    <xf numFmtId="4" fontId="18" fillId="2" borderId="107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0" fontId="23" fillId="2" borderId="0" xfId="1" applyFont="1" applyFill="1" applyAlignment="1">
      <alignment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110" xfId="1" applyFont="1" applyFill="1" applyBorder="1" applyAlignment="1">
      <alignment horizontal="left" vertical="center"/>
    </xf>
    <xf numFmtId="0" fontId="16" fillId="4" borderId="44" xfId="1" applyFont="1" applyFill="1" applyBorder="1" applyAlignment="1">
      <alignment horizontal="center" vertical="center" wrapText="1"/>
    </xf>
    <xf numFmtId="0" fontId="16" fillId="4" borderId="111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3" fontId="9" fillId="2" borderId="112" xfId="2" applyNumberFormat="1" applyFont="1" applyFill="1" applyBorder="1" applyAlignment="1" applyProtection="1">
      <alignment horizontal="left" vertical="center" wrapText="1"/>
    </xf>
    <xf numFmtId="3" fontId="9" fillId="2" borderId="113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14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15" xfId="1" applyNumberFormat="1" applyFont="1" applyFill="1" applyBorder="1" applyAlignment="1">
      <alignment horizontal="center" vertical="center"/>
    </xf>
    <xf numFmtId="3" fontId="9" fillId="2" borderId="96" xfId="2" applyNumberFormat="1" applyFont="1" applyFill="1" applyBorder="1" applyAlignment="1" applyProtection="1">
      <alignment horizontal="left" vertical="center" wrapText="1"/>
    </xf>
    <xf numFmtId="3" fontId="9" fillId="2" borderId="97" xfId="2" applyNumberFormat="1" applyFont="1" applyFill="1" applyBorder="1" applyAlignment="1" applyProtection="1">
      <alignment horizontal="left" vertical="center" wrapText="1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4" fontId="18" fillId="2" borderId="14" xfId="1" applyNumberFormat="1" applyFont="1" applyFill="1" applyBorder="1" applyAlignment="1">
      <alignment horizontal="center" vertical="center"/>
    </xf>
    <xf numFmtId="4" fontId="18" fillId="4" borderId="110" xfId="1" applyNumberFormat="1" applyFont="1" applyFill="1" applyBorder="1" applyAlignment="1">
      <alignment horizontal="center" vertical="center"/>
    </xf>
    <xf numFmtId="4" fontId="18" fillId="4" borderId="119" xfId="1" applyNumberFormat="1" applyFont="1" applyFill="1" applyBorder="1" applyAlignment="1">
      <alignment horizontal="center" vertical="center"/>
    </xf>
    <xf numFmtId="4" fontId="18" fillId="2" borderId="31" xfId="1" applyNumberFormat="1" applyFont="1" applyFill="1" applyBorder="1" applyAlignment="1">
      <alignment horizontal="center" vertical="center"/>
    </xf>
    <xf numFmtId="4" fontId="18" fillId="2" borderId="120" xfId="1" applyNumberFormat="1" applyFont="1" applyFill="1" applyBorder="1" applyAlignment="1">
      <alignment horizontal="center" vertical="center"/>
    </xf>
    <xf numFmtId="4" fontId="18" fillId="2" borderId="121" xfId="1" applyNumberFormat="1" applyFont="1" applyFill="1" applyBorder="1" applyAlignment="1">
      <alignment horizontal="center" vertical="center"/>
    </xf>
    <xf numFmtId="4" fontId="18" fillId="4" borderId="58" xfId="1" applyNumberFormat="1" applyFont="1" applyFill="1" applyBorder="1" applyAlignment="1">
      <alignment horizontal="center" vertical="center"/>
    </xf>
    <xf numFmtId="0" fontId="10" fillId="3" borderId="61" xfId="1" applyFont="1" applyFill="1" applyBorder="1" applyAlignment="1">
      <alignment horizontal="left" vertical="center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0" fillId="3" borderId="111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8" fillId="2" borderId="123" xfId="1" applyNumberFormat="1" applyFont="1" applyFill="1" applyBorder="1" applyAlignment="1">
      <alignment horizontal="center" vertical="center"/>
    </xf>
    <xf numFmtId="0" fontId="26" fillId="7" borderId="89" xfId="3" applyFont="1" applyFill="1" applyBorder="1" applyAlignment="1" applyProtection="1">
      <alignment horizontal="left" vertical="center" wrapText="1"/>
      <protection locked="0"/>
    </xf>
    <xf numFmtId="0" fontId="26" fillId="7" borderId="0" xfId="3" applyFont="1" applyFill="1" applyBorder="1" applyAlignment="1" applyProtection="1">
      <alignment horizontal="left" vertical="center" wrapText="1"/>
      <protection locked="0"/>
    </xf>
    <xf numFmtId="3" fontId="9" fillId="2" borderId="118" xfId="2" applyNumberFormat="1" applyFont="1" applyFill="1" applyBorder="1" applyAlignment="1" applyProtection="1">
      <alignment horizontal="left" vertical="center" wrapText="1"/>
    </xf>
    <xf numFmtId="3" fontId="9" fillId="2" borderId="124" xfId="2" applyNumberFormat="1" applyFont="1" applyFill="1" applyBorder="1" applyAlignment="1" applyProtection="1">
      <alignment horizontal="left" vertical="center" wrapText="1"/>
    </xf>
    <xf numFmtId="3" fontId="9" fillId="2" borderId="125" xfId="2" applyNumberFormat="1" applyFont="1" applyFill="1" applyBorder="1" applyAlignment="1" applyProtection="1">
      <alignment horizontal="left" vertical="center" wrapText="1"/>
    </xf>
    <xf numFmtId="4" fontId="18" fillId="2" borderId="126" xfId="1" applyNumberFormat="1" applyFont="1" applyFill="1" applyBorder="1" applyAlignment="1">
      <alignment horizontal="center" vertical="center"/>
    </xf>
    <xf numFmtId="4" fontId="18" fillId="2" borderId="127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28" xfId="1" applyNumberFormat="1" applyFont="1" applyFill="1" applyBorder="1" applyAlignment="1">
      <alignment horizontal="center" vertical="center"/>
    </xf>
    <xf numFmtId="4" fontId="10" fillId="3" borderId="129" xfId="1" applyNumberFormat="1" applyFont="1" applyFill="1" applyBorder="1" applyAlignment="1">
      <alignment horizontal="center" vertical="center"/>
    </xf>
    <xf numFmtId="0" fontId="10" fillId="3" borderId="61" xfId="1" applyFont="1" applyFill="1" applyBorder="1" applyAlignment="1">
      <alignment horizontal="left" vertical="center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4" fontId="18" fillId="2" borderId="130" xfId="1" applyNumberFormat="1" applyFont="1" applyFill="1" applyBorder="1" applyAlignment="1">
      <alignment horizontal="center" vertical="center"/>
    </xf>
    <xf numFmtId="4" fontId="18" fillId="2" borderId="131" xfId="1" applyNumberFormat="1" applyFont="1" applyFill="1" applyBorder="1" applyAlignment="1">
      <alignment horizontal="center" vertical="center"/>
    </xf>
    <xf numFmtId="4" fontId="18" fillId="2" borderId="132" xfId="1" applyNumberFormat="1" applyFont="1" applyFill="1" applyBorder="1" applyAlignment="1">
      <alignment horizontal="center" vertical="center"/>
    </xf>
    <xf numFmtId="0" fontId="20" fillId="4" borderId="133" xfId="1" applyFont="1" applyFill="1" applyBorder="1" applyAlignment="1">
      <alignment horizontal="left" vertical="center"/>
    </xf>
    <xf numFmtId="0" fontId="20" fillId="4" borderId="53" xfId="1" applyFont="1" applyFill="1" applyBorder="1" applyAlignment="1">
      <alignment horizontal="left" vertical="center"/>
    </xf>
    <xf numFmtId="0" fontId="20" fillId="4" borderId="51" xfId="1" applyFont="1" applyFill="1" applyBorder="1" applyAlignment="1">
      <alignment horizontal="left" vertical="center"/>
    </xf>
    <xf numFmtId="4" fontId="18" fillId="4" borderId="52" xfId="1" applyNumberFormat="1" applyFont="1" applyFill="1" applyBorder="1" applyAlignment="1">
      <alignment horizontal="center" vertical="center"/>
    </xf>
    <xf numFmtId="4" fontId="18" fillId="4" borderId="53" xfId="1" applyNumberFormat="1" applyFont="1" applyFill="1" applyBorder="1" applyAlignment="1">
      <alignment horizontal="center" vertical="center"/>
    </xf>
    <xf numFmtId="4" fontId="18" fillId="4" borderId="51" xfId="1" applyNumberFormat="1" applyFont="1" applyFill="1" applyBorder="1" applyAlignment="1">
      <alignment horizontal="center" vertical="center"/>
    </xf>
    <xf numFmtId="3" fontId="9" fillId="2" borderId="126" xfId="2" applyNumberFormat="1" applyFont="1" applyFill="1" applyBorder="1" applyAlignment="1" applyProtection="1">
      <alignment horizontal="left" vertical="center" wrapText="1"/>
    </xf>
    <xf numFmtId="3" fontId="9" fillId="2" borderId="127" xfId="2" applyNumberFormat="1" applyFont="1" applyFill="1" applyBorder="1" applyAlignment="1" applyProtection="1">
      <alignment horizontal="left" vertical="center" wrapText="1"/>
    </xf>
    <xf numFmtId="3" fontId="9" fillId="2" borderId="85" xfId="2" applyNumberFormat="1" applyFont="1" applyFill="1" applyBorder="1" applyAlignment="1" applyProtection="1">
      <alignment horizontal="left" vertical="center" wrapText="1"/>
    </xf>
    <xf numFmtId="3" fontId="9" fillId="2" borderId="57" xfId="2" applyNumberFormat="1" applyFont="1" applyFill="1" applyBorder="1" applyAlignment="1" applyProtection="1">
      <alignment horizontal="left" vertical="center" wrapText="1"/>
    </xf>
    <xf numFmtId="3" fontId="9" fillId="2" borderId="87" xfId="2" applyNumberFormat="1" applyFont="1" applyFill="1" applyBorder="1" applyAlignment="1" applyProtection="1">
      <alignment horizontal="left" vertical="center" wrapText="1"/>
    </xf>
    <xf numFmtId="0" fontId="26" fillId="7" borderId="134" xfId="3" applyFont="1" applyFill="1" applyBorder="1" applyAlignment="1" applyProtection="1">
      <alignment horizontal="left" vertical="center" wrapText="1"/>
      <protection locked="0"/>
    </xf>
    <xf numFmtId="0" fontId="26" fillId="7" borderId="135" xfId="3" applyFont="1" applyFill="1" applyBorder="1" applyAlignment="1" applyProtection="1">
      <alignment horizontal="left" vertical="center" wrapText="1"/>
      <protection locked="0"/>
    </xf>
    <xf numFmtId="0" fontId="26" fillId="7" borderId="136" xfId="3" applyFont="1" applyFill="1" applyBorder="1" applyAlignment="1" applyProtection="1">
      <alignment horizontal="left" vertical="center" wrapText="1"/>
      <protection locked="0"/>
    </xf>
    <xf numFmtId="3" fontId="27" fillId="8" borderId="1" xfId="3" applyNumberFormat="1" applyFont="1" applyFill="1" applyBorder="1" applyAlignment="1">
      <alignment horizontal="left" vertical="center" wrapText="1"/>
    </xf>
    <xf numFmtId="3" fontId="27" fillId="8" borderId="2" xfId="3" applyNumberFormat="1" applyFont="1" applyFill="1" applyBorder="1" applyAlignment="1">
      <alignment horizontal="left" vertical="center" wrapText="1"/>
    </xf>
    <xf numFmtId="3" fontId="27" fillId="8" borderId="137" xfId="3" applyNumberFormat="1" applyFont="1" applyFill="1" applyBorder="1" applyAlignment="1">
      <alignment horizontal="left" vertical="center" wrapText="1"/>
    </xf>
    <xf numFmtId="4" fontId="28" fillId="8" borderId="138" xfId="3" applyNumberFormat="1" applyFont="1" applyFill="1" applyBorder="1" applyAlignment="1">
      <alignment horizontal="center" vertical="center"/>
    </xf>
    <xf numFmtId="4" fontId="28" fillId="8" borderId="2" xfId="3" applyNumberFormat="1" applyFont="1" applyFill="1" applyBorder="1" applyAlignment="1">
      <alignment horizontal="center" vertical="center"/>
    </xf>
    <xf numFmtId="4" fontId="28" fillId="8" borderId="3" xfId="3" applyNumberFormat="1" applyFont="1" applyFill="1" applyBorder="1" applyAlignment="1">
      <alignment horizontal="center" vertical="center"/>
    </xf>
    <xf numFmtId="0" fontId="16" fillId="4" borderId="128" xfId="1" applyFont="1" applyFill="1" applyBorder="1" applyAlignment="1">
      <alignment horizontal="center" vertical="center" wrapText="1"/>
    </xf>
    <xf numFmtId="0" fontId="16" fillId="4" borderId="129" xfId="1" applyFont="1" applyFill="1" applyBorder="1" applyAlignment="1">
      <alignment horizontal="center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0" fontId="26" fillId="7" borderId="78" xfId="3" applyFont="1" applyFill="1" applyBorder="1" applyAlignment="1" applyProtection="1">
      <alignment horizontal="left" vertical="center" wrapText="1"/>
      <protection locked="0"/>
    </xf>
    <xf numFmtId="0" fontId="26" fillId="7" borderId="139" xfId="3" applyFont="1" applyFill="1" applyBorder="1" applyAlignment="1" applyProtection="1">
      <alignment horizontal="left" vertical="center" wrapText="1"/>
      <protection locked="0"/>
    </xf>
    <xf numFmtId="0" fontId="26" fillId="7" borderId="140" xfId="3" applyFont="1" applyFill="1" applyBorder="1" applyAlignment="1" applyProtection="1">
      <alignment horizontal="left" vertical="center" wrapText="1"/>
      <protection locked="0"/>
    </xf>
    <xf numFmtId="3" fontId="9" fillId="2" borderId="141" xfId="2" applyNumberFormat="1" applyFont="1" applyFill="1" applyBorder="1" applyAlignment="1" applyProtection="1">
      <alignment horizontal="left" vertical="center" wrapText="1"/>
    </xf>
    <xf numFmtId="3" fontId="9" fillId="2" borderId="142" xfId="2" applyNumberFormat="1" applyFont="1" applyFill="1" applyBorder="1" applyAlignment="1" applyProtection="1">
      <alignment horizontal="left" vertical="center" wrapText="1"/>
    </xf>
    <xf numFmtId="4" fontId="20" fillId="2" borderId="21" xfId="1" applyNumberFormat="1" applyFont="1" applyFill="1" applyBorder="1" applyAlignment="1">
      <alignment horizontal="center" vertical="center"/>
    </xf>
    <xf numFmtId="4" fontId="20" fillId="2" borderId="22" xfId="1" applyNumberFormat="1" applyFont="1" applyFill="1" applyBorder="1" applyAlignment="1">
      <alignment horizontal="center" vertical="center"/>
    </xf>
    <xf numFmtId="4" fontId="20" fillId="2" borderId="20" xfId="1" applyNumberFormat="1" applyFont="1" applyFill="1" applyBorder="1" applyAlignment="1">
      <alignment horizontal="center" vertical="center"/>
    </xf>
    <xf numFmtId="4" fontId="18" fillId="2" borderId="55" xfId="1" applyNumberFormat="1" applyFont="1" applyFill="1" applyBorder="1" applyAlignment="1">
      <alignment horizontal="center" vertical="center"/>
    </xf>
    <xf numFmtId="4" fontId="18" fillId="2" borderId="56" xfId="1" applyNumberFormat="1" applyFont="1" applyFill="1" applyBorder="1" applyAlignment="1">
      <alignment horizontal="center" vertical="center"/>
    </xf>
    <xf numFmtId="3" fontId="27" fillId="8" borderId="75" xfId="3" applyNumberFormat="1" applyFont="1" applyFill="1" applyBorder="1" applyAlignment="1">
      <alignment horizontal="left" vertical="center" wrapText="1"/>
    </xf>
    <xf numFmtId="3" fontId="27" fillId="8" borderId="76" xfId="3" applyNumberFormat="1" applyFont="1" applyFill="1" applyBorder="1" applyAlignment="1">
      <alignment horizontal="left" vertical="center" wrapText="1"/>
    </xf>
    <xf numFmtId="3" fontId="27" fillId="8" borderId="143" xfId="3" applyNumberFormat="1" applyFont="1" applyFill="1" applyBorder="1" applyAlignment="1">
      <alignment horizontal="left" vertical="center" wrapText="1"/>
    </xf>
    <xf numFmtId="4" fontId="28" fillId="8" borderId="144" xfId="3" applyNumberFormat="1" applyFont="1" applyFill="1" applyBorder="1" applyAlignment="1">
      <alignment horizontal="center" vertical="center"/>
    </xf>
    <xf numFmtId="4" fontId="28" fillId="8" borderId="145" xfId="3" applyNumberFormat="1" applyFont="1" applyFill="1" applyBorder="1" applyAlignment="1">
      <alignment horizontal="center" vertical="center"/>
    </xf>
    <xf numFmtId="4" fontId="28" fillId="8" borderId="146" xfId="3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0" fontId="20" fillId="4" borderId="147" xfId="1" applyFont="1" applyFill="1" applyBorder="1" applyAlignment="1">
      <alignment horizontal="left" vertical="center"/>
    </xf>
    <xf numFmtId="0" fontId="20" fillId="4" borderId="99" xfId="1" applyFont="1" applyFill="1" applyBorder="1" applyAlignment="1">
      <alignment horizontal="left" vertical="center"/>
    </xf>
    <xf numFmtId="0" fontId="20" fillId="4" borderId="97" xfId="1" applyFont="1" applyFill="1" applyBorder="1" applyAlignment="1">
      <alignment horizontal="left" vertical="center"/>
    </xf>
    <xf numFmtId="4" fontId="18" fillId="4" borderId="98" xfId="1" applyNumberFormat="1" applyFont="1" applyFill="1" applyBorder="1" applyAlignment="1">
      <alignment horizontal="center" vertical="center"/>
    </xf>
    <xf numFmtId="4" fontId="18" fillId="4" borderId="99" xfId="1" applyNumberFormat="1" applyFont="1" applyFill="1" applyBorder="1" applyAlignment="1">
      <alignment horizontal="center" vertical="center"/>
    </xf>
    <xf numFmtId="4" fontId="18" fillId="4" borderId="97" xfId="1" applyNumberFormat="1" applyFont="1" applyFill="1" applyBorder="1" applyAlignment="1">
      <alignment horizontal="center" vertical="center"/>
    </xf>
    <xf numFmtId="3" fontId="27" fillId="8" borderId="148" xfId="3" applyNumberFormat="1" applyFont="1" applyFill="1" applyBorder="1" applyAlignment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147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0" fontId="20" fillId="4" borderId="58" xfId="1" applyFont="1" applyFill="1" applyBorder="1" applyAlignment="1">
      <alignment horizontal="left" vertical="center"/>
    </xf>
    <xf numFmtId="0" fontId="20" fillId="4" borderId="59" xfId="1" applyFont="1" applyFill="1" applyBorder="1" applyAlignment="1">
      <alignment horizontal="left" vertical="center"/>
    </xf>
    <xf numFmtId="0" fontId="20" fillId="4" borderId="60" xfId="1" applyFont="1" applyFill="1" applyBorder="1" applyAlignment="1">
      <alignment horizontal="left" vertical="center"/>
    </xf>
    <xf numFmtId="4" fontId="18" fillId="4" borderId="59" xfId="1" applyNumberFormat="1" applyFont="1" applyFill="1" applyBorder="1" applyAlignment="1">
      <alignment horizontal="center" vertical="center"/>
    </xf>
    <xf numFmtId="4" fontId="18" fillId="4" borderId="60" xfId="1" applyNumberFormat="1" applyFont="1" applyFill="1" applyBorder="1" applyAlignment="1">
      <alignment horizontal="center" vertical="center"/>
    </xf>
    <xf numFmtId="4" fontId="18" fillId="2" borderId="64" xfId="1" applyNumberFormat="1" applyFont="1" applyFill="1" applyBorder="1" applyAlignment="1">
      <alignment horizontal="center" vertical="center"/>
    </xf>
    <xf numFmtId="4" fontId="18" fillId="2" borderId="65" xfId="1" applyNumberFormat="1" applyFont="1" applyFill="1" applyBorder="1" applyAlignment="1">
      <alignment horizontal="center" vertical="center"/>
    </xf>
    <xf numFmtId="0" fontId="10" fillId="3" borderId="75" xfId="1" applyFont="1" applyFill="1" applyBorder="1" applyAlignment="1">
      <alignment horizontal="left" vertical="center"/>
    </xf>
    <xf numFmtId="0" fontId="10" fillId="3" borderId="76" xfId="1" applyFont="1" applyFill="1" applyBorder="1" applyAlignment="1">
      <alignment horizontal="left" vertical="center"/>
    </xf>
    <xf numFmtId="0" fontId="10" fillId="3" borderId="77" xfId="1" applyFont="1" applyFill="1" applyBorder="1" applyAlignment="1">
      <alignment horizontal="left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0" fillId="3" borderId="24" xfId="1" applyNumberFormat="1" applyFont="1" applyFill="1" applyBorder="1" applyAlignment="1">
      <alignment horizontal="center" vertical="center"/>
    </xf>
    <xf numFmtId="4" fontId="10" fillId="3" borderId="25" xfId="1" applyNumberFormat="1" applyFont="1" applyFill="1" applyBorder="1" applyAlignment="1">
      <alignment horizontal="center" vertical="center"/>
    </xf>
    <xf numFmtId="0" fontId="9" fillId="2" borderId="5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59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0" xfId="2" applyNumberFormat="1" applyFont="1" applyFill="1" applyBorder="1" applyAlignment="1" applyProtection="1">
      <alignment horizontal="left" vertical="center" wrapText="1"/>
      <protection locked="0"/>
    </xf>
    <xf numFmtId="0" fontId="29" fillId="2" borderId="0" xfId="1" applyFont="1" applyFill="1" applyBorder="1" applyAlignment="1">
      <alignment horizontal="center" vertical="center" wrapText="1"/>
    </xf>
    <xf numFmtId="0" fontId="29" fillId="2" borderId="100" xfId="1" applyFont="1" applyFill="1" applyBorder="1" applyAlignment="1">
      <alignment horizontal="center" vertical="center" wrapText="1"/>
    </xf>
    <xf numFmtId="0" fontId="30" fillId="2" borderId="0" xfId="1" applyFont="1" applyFill="1" applyAlignment="1">
      <alignment vertical="center" wrapText="1"/>
    </xf>
    <xf numFmtId="0" fontId="18" fillId="2" borderId="76" xfId="5" applyNumberFormat="1" applyFont="1" applyFill="1" applyBorder="1" applyAlignment="1" applyProtection="1">
      <alignment horizontal="center" vertical="center" wrapText="1"/>
    </xf>
    <xf numFmtId="0" fontId="31" fillId="6" borderId="1" xfId="3" applyFont="1" applyFill="1" applyBorder="1" applyAlignment="1">
      <alignment horizontal="center" vertical="center" wrapText="1"/>
    </xf>
    <xf numFmtId="0" fontId="31" fillId="6" borderId="2" xfId="3" applyFont="1" applyFill="1" applyBorder="1" applyAlignment="1">
      <alignment horizontal="center" vertical="center" wrapText="1"/>
    </xf>
    <xf numFmtId="0" fontId="31" fillId="6" borderId="3" xfId="3" applyFont="1" applyFill="1" applyBorder="1" applyAlignment="1">
      <alignment horizontal="center" vertical="center" wrapText="1"/>
    </xf>
    <xf numFmtId="0" fontId="20" fillId="6" borderId="149" xfId="3" applyFont="1" applyFill="1" applyBorder="1" applyAlignment="1">
      <alignment horizontal="center" vertical="center" wrapText="1"/>
    </xf>
    <xf numFmtId="0" fontId="20" fillId="6" borderId="150" xfId="3" applyFont="1" applyFill="1" applyBorder="1" applyAlignment="1">
      <alignment horizontal="center" vertical="center" wrapText="1"/>
    </xf>
    <xf numFmtId="0" fontId="20" fillId="6" borderId="78" xfId="3" applyFont="1" applyFill="1" applyBorder="1" applyAlignment="1">
      <alignment horizontal="center" vertical="center" wrapText="1"/>
    </xf>
    <xf numFmtId="0" fontId="20" fillId="6" borderId="139" xfId="3" applyFont="1" applyFill="1" applyBorder="1" applyAlignment="1">
      <alignment horizontal="center" vertical="center" wrapText="1"/>
    </xf>
    <xf numFmtId="0" fontId="20" fillId="6" borderId="151" xfId="3" applyFont="1" applyFill="1" applyBorder="1" applyAlignment="1">
      <alignment horizontal="center" vertical="center" wrapText="1"/>
    </xf>
    <xf numFmtId="0" fontId="9" fillId="9" borderId="81" xfId="3" applyFont="1" applyFill="1" applyBorder="1" applyAlignment="1">
      <alignment horizontal="left" vertical="center" wrapText="1"/>
    </xf>
    <xf numFmtId="0" fontId="9" fillId="9" borderId="82" xfId="3" applyFont="1" applyFill="1" applyBorder="1" applyAlignment="1">
      <alignment horizontal="left" vertical="center" wrapText="1"/>
    </xf>
    <xf numFmtId="0" fontId="9" fillId="9" borderId="82" xfId="3" applyFont="1" applyFill="1" applyBorder="1" applyAlignment="1">
      <alignment horizontal="center" vertical="center" wrapText="1"/>
    </xf>
    <xf numFmtId="4" fontId="9" fillId="9" borderId="82" xfId="3" applyNumberFormat="1" applyFont="1" applyFill="1" applyBorder="1" applyAlignment="1">
      <alignment horizontal="center" vertical="center" wrapText="1"/>
    </xf>
    <xf numFmtId="0" fontId="9" fillId="9" borderId="84" xfId="3" applyFont="1" applyFill="1" applyBorder="1" applyAlignment="1">
      <alignment horizontal="center" vertical="center" wrapText="1"/>
    </xf>
    <xf numFmtId="0" fontId="9" fillId="9" borderId="85" xfId="3" applyFont="1" applyFill="1" applyBorder="1" applyAlignment="1">
      <alignment horizontal="left" vertical="center" wrapText="1"/>
    </xf>
    <xf numFmtId="0" fontId="9" fillId="9" borderId="57" xfId="3" applyFont="1" applyFill="1" applyBorder="1" applyAlignment="1">
      <alignment horizontal="left" vertical="center" wrapText="1"/>
    </xf>
    <xf numFmtId="0" fontId="9" fillId="9" borderId="57" xfId="3" applyFont="1" applyFill="1" applyBorder="1" applyAlignment="1">
      <alignment horizontal="center" vertical="center" wrapText="1"/>
    </xf>
    <xf numFmtId="4" fontId="9" fillId="9" borderId="57" xfId="3" applyNumberFormat="1" applyFont="1" applyFill="1" applyBorder="1" applyAlignment="1">
      <alignment horizontal="center" vertical="center" wrapText="1"/>
    </xf>
    <xf numFmtId="0" fontId="9" fillId="9" borderId="87" xfId="3" applyFont="1" applyFill="1" applyBorder="1" applyAlignment="1">
      <alignment horizontal="center" vertical="center" wrapText="1"/>
    </xf>
    <xf numFmtId="0" fontId="9" fillId="9" borderId="0" xfId="3" applyFont="1" applyFill="1" applyBorder="1" applyAlignment="1">
      <alignment horizontal="left" vertical="center" wrapText="1"/>
    </xf>
    <xf numFmtId="0" fontId="9" fillId="9" borderId="0" xfId="3" applyFont="1" applyFill="1" applyBorder="1" applyAlignment="1">
      <alignment horizontal="center" vertical="center" wrapText="1"/>
    </xf>
    <xf numFmtId="4" fontId="9" fillId="9" borderId="0" xfId="3" applyNumberFormat="1" applyFont="1" applyFill="1" applyBorder="1" applyAlignment="1">
      <alignment horizontal="center" vertical="center" wrapText="1"/>
    </xf>
    <xf numFmtId="165" fontId="18" fillId="5" borderId="133" xfId="2" applyNumberFormat="1" applyFont="1" applyFill="1" applyBorder="1" applyAlignment="1" applyProtection="1">
      <alignment horizontal="center" vertical="center" wrapText="1"/>
    </xf>
    <xf numFmtId="4" fontId="18" fillId="2" borderId="152" xfId="1" applyNumberFormat="1" applyFont="1" applyFill="1" applyBorder="1" applyAlignment="1">
      <alignment horizontal="center" vertical="center"/>
    </xf>
    <xf numFmtId="4" fontId="18" fillId="2" borderId="148" xfId="1" applyNumberFormat="1" applyFont="1" applyFill="1" applyBorder="1" applyAlignment="1">
      <alignment horizontal="center" vertical="center"/>
    </xf>
    <xf numFmtId="4" fontId="18" fillId="2" borderId="153" xfId="1" applyNumberFormat="1" applyFont="1" applyFill="1" applyBorder="1" applyAlignment="1">
      <alignment horizontal="center" vertical="center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3" fontId="9" fillId="2" borderId="120" xfId="2" applyNumberFormat="1" applyFont="1" applyFill="1" applyBorder="1" applyAlignment="1" applyProtection="1">
      <alignment horizontal="left" vertical="center" wrapText="1"/>
    </xf>
    <xf numFmtId="3" fontId="9" fillId="2" borderId="154" xfId="2" applyNumberFormat="1" applyFont="1" applyFill="1" applyBorder="1" applyAlignment="1" applyProtection="1">
      <alignment horizontal="left" vertical="center" wrapText="1"/>
    </xf>
    <xf numFmtId="3" fontId="9" fillId="2" borderId="155" xfId="2" applyNumberFormat="1" applyFont="1" applyFill="1" applyBorder="1" applyAlignment="1" applyProtection="1">
      <alignment horizontal="left" vertical="center" wrapText="1"/>
    </xf>
    <xf numFmtId="4" fontId="10" fillId="3" borderId="58" xfId="1" applyNumberFormat="1" applyFont="1" applyFill="1" applyBorder="1" applyAlignment="1">
      <alignment horizontal="center" vertical="center"/>
    </xf>
    <xf numFmtId="4" fontId="10" fillId="3" borderId="59" xfId="1" applyNumberFormat="1" applyFont="1" applyFill="1" applyBorder="1" applyAlignment="1">
      <alignment horizontal="center" vertical="center"/>
    </xf>
    <xf numFmtId="4" fontId="10" fillId="3" borderId="60" xfId="1" applyNumberFormat="1" applyFont="1" applyFill="1" applyBorder="1" applyAlignment="1">
      <alignment horizontal="center" vertical="center"/>
    </xf>
    <xf numFmtId="0" fontId="26" fillId="7" borderId="13" xfId="3" applyFont="1" applyFill="1" applyBorder="1" applyAlignment="1" applyProtection="1">
      <alignment horizontal="left" vertical="center" wrapText="1"/>
      <protection locked="0"/>
    </xf>
    <xf numFmtId="0" fontId="26" fillId="7" borderId="156" xfId="3" applyFont="1" applyFill="1" applyBorder="1" applyAlignment="1" applyProtection="1">
      <alignment horizontal="left" vertical="center" wrapText="1"/>
      <protection locked="0"/>
    </xf>
    <xf numFmtId="0" fontId="26" fillId="7" borderId="157" xfId="3" applyFont="1" applyFill="1" applyBorder="1" applyAlignment="1" applyProtection="1">
      <alignment horizontal="left" vertical="center" wrapText="1"/>
      <protection locked="0"/>
    </xf>
    <xf numFmtId="3" fontId="27" fillId="8" borderId="158" xfId="3" applyNumberFormat="1" applyFont="1" applyFill="1" applyBorder="1" applyAlignment="1">
      <alignment horizontal="left" vertical="center" wrapText="1"/>
    </xf>
    <xf numFmtId="3" fontId="27" fillId="8" borderId="159" xfId="3" applyNumberFormat="1" applyFont="1" applyFill="1" applyBorder="1" applyAlignment="1">
      <alignment horizontal="left" vertical="center" wrapText="1"/>
    </xf>
    <xf numFmtId="0" fontId="16" fillId="4" borderId="92" xfId="1" applyFont="1" applyFill="1" applyBorder="1" applyAlignment="1">
      <alignment horizontal="center" vertical="center" wrapText="1"/>
    </xf>
    <xf numFmtId="0" fontId="16" fillId="4" borderId="100" xfId="1" applyFont="1" applyFill="1" applyBorder="1" applyAlignment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24" xfId="1" applyNumberFormat="1" applyFont="1" applyFill="1" applyBorder="1" applyAlignment="1">
      <alignment horizontal="center" vertical="center"/>
    </xf>
    <xf numFmtId="4" fontId="18" fillId="2" borderId="125" xfId="1" applyNumberFormat="1" applyFont="1" applyFill="1" applyBorder="1" applyAlignment="1">
      <alignment horizontal="center" vertical="center"/>
    </xf>
    <xf numFmtId="3" fontId="9" fillId="2" borderId="160" xfId="2" applyNumberFormat="1" applyFont="1" applyFill="1" applyBorder="1" applyAlignment="1" applyProtection="1">
      <alignment horizontal="left" vertical="center" wrapText="1"/>
    </xf>
    <xf numFmtId="0" fontId="20" fillId="4" borderId="161" xfId="1" applyFont="1" applyFill="1" applyBorder="1" applyAlignment="1">
      <alignment horizontal="left" vertical="center"/>
    </xf>
    <xf numFmtId="0" fontId="20" fillId="4" borderId="93" xfId="1" applyFont="1" applyFill="1" applyBorder="1" applyAlignment="1">
      <alignment horizontal="left" vertical="center"/>
    </xf>
    <xf numFmtId="0" fontId="20" fillId="4" borderId="91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67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3" fontId="9" fillId="2" borderId="89" xfId="2" applyNumberFormat="1" applyFont="1" applyFill="1" applyBorder="1" applyAlignment="1" applyProtection="1">
      <alignment horizontal="left" vertical="center" wrapText="1"/>
    </xf>
    <xf numFmtId="3" fontId="9" fillId="2" borderId="90" xfId="2" applyNumberFormat="1" applyFont="1" applyFill="1" applyBorder="1" applyAlignment="1" applyProtection="1">
      <alignment horizontal="left" vertical="center" wrapText="1"/>
    </xf>
    <xf numFmtId="3" fontId="9" fillId="2" borderId="91" xfId="2" applyNumberFormat="1" applyFont="1" applyFill="1" applyBorder="1" applyAlignment="1" applyProtection="1">
      <alignment horizontal="left" vertical="center" wrapText="1"/>
    </xf>
    <xf numFmtId="4" fontId="18" fillId="2" borderId="92" xfId="1" applyNumberFormat="1" applyFont="1" applyFill="1" applyBorder="1" applyAlignment="1">
      <alignment horizontal="center" vertical="center"/>
    </xf>
    <xf numFmtId="4" fontId="18" fillId="2" borderId="93" xfId="1" applyNumberFormat="1" applyFont="1" applyFill="1" applyBorder="1" applyAlignment="1">
      <alignment horizontal="center" vertical="center"/>
    </xf>
    <xf numFmtId="4" fontId="18" fillId="2" borderId="91" xfId="1" applyNumberFormat="1" applyFont="1" applyFill="1" applyBorder="1" applyAlignment="1">
      <alignment horizontal="center" vertical="center"/>
    </xf>
    <xf numFmtId="0" fontId="23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3" fontId="9" fillId="2" borderId="100" xfId="2" applyNumberFormat="1" applyFont="1" applyFill="1" applyBorder="1" applyAlignment="1" applyProtection="1">
      <alignment horizontal="left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3" fontId="9" fillId="2" borderId="66" xfId="2" applyNumberFormat="1" applyFont="1" applyFill="1" applyBorder="1" applyAlignment="1" applyProtection="1">
      <alignment horizontal="left" vertical="center" wrapText="1"/>
    </xf>
    <xf numFmtId="3" fontId="9" fillId="2" borderId="67" xfId="2" applyNumberFormat="1" applyFont="1" applyFill="1" applyBorder="1" applyAlignment="1" applyProtection="1">
      <alignment horizontal="left" vertical="center" wrapText="1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73" xfId="2" applyNumberFormat="1" applyFont="1" applyFill="1" applyBorder="1" applyAlignment="1" applyProtection="1">
      <alignment horizontal="left" vertical="center" wrapText="1"/>
    </xf>
    <xf numFmtId="3" fontId="9" fillId="2" borderId="74" xfId="2" applyNumberFormat="1" applyFont="1" applyFill="1" applyBorder="1" applyAlignment="1" applyProtection="1">
      <alignment horizontal="left" vertical="center" wrapText="1"/>
    </xf>
    <xf numFmtId="0" fontId="10" fillId="3" borderId="139" xfId="1" applyFont="1" applyFill="1" applyBorder="1" applyAlignment="1">
      <alignment horizontal="left" vertical="center"/>
    </xf>
    <xf numFmtId="0" fontId="10" fillId="3" borderId="151" xfId="1" applyFont="1" applyFill="1" applyBorder="1" applyAlignment="1">
      <alignment horizontal="left" vertical="center"/>
    </xf>
    <xf numFmtId="0" fontId="16" fillId="4" borderId="80" xfId="1" applyFont="1" applyFill="1" applyBorder="1" applyAlignment="1">
      <alignment horizontal="center" vertical="center" wrapText="1"/>
    </xf>
    <xf numFmtId="0" fontId="16" fillId="4" borderId="151" xfId="1" applyFont="1" applyFill="1" applyBorder="1" applyAlignment="1">
      <alignment horizontal="center" vertical="center" wrapText="1"/>
    </xf>
    <xf numFmtId="4" fontId="18" fillId="2" borderId="162" xfId="1" applyNumberFormat="1" applyFont="1" applyFill="1" applyBorder="1" applyAlignment="1">
      <alignment horizontal="center" vertical="center"/>
    </xf>
    <xf numFmtId="4" fontId="18" fillId="2" borderId="148" xfId="1" applyNumberFormat="1" applyFont="1" applyFill="1" applyBorder="1" applyAlignment="1">
      <alignment horizontal="center" vertical="center"/>
    </xf>
    <xf numFmtId="0" fontId="20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4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81" xfId="1" applyNumberFormat="1" applyFont="1" applyFill="1" applyBorder="1" applyAlignment="1">
      <alignment horizontal="center" vertical="center"/>
    </xf>
    <xf numFmtId="4" fontId="20" fillId="2" borderId="82" xfId="1" applyNumberFormat="1" applyFont="1" applyFill="1" applyBorder="1" applyAlignment="1">
      <alignment horizontal="center" vertical="center"/>
    </xf>
    <xf numFmtId="4" fontId="20" fillId="2" borderId="84" xfId="1" applyNumberFormat="1" applyFont="1" applyFill="1" applyBorder="1" applyAlignment="1">
      <alignment horizontal="center" vertical="center"/>
    </xf>
    <xf numFmtId="4" fontId="20" fillId="2" borderId="72" xfId="1" applyNumberFormat="1" applyFont="1" applyFill="1" applyBorder="1" applyAlignment="1">
      <alignment horizontal="center" vertical="center"/>
    </xf>
    <xf numFmtId="4" fontId="20" fillId="2" borderId="73" xfId="1" applyNumberFormat="1" applyFont="1" applyFill="1" applyBorder="1" applyAlignment="1">
      <alignment horizontal="center" vertical="center"/>
    </xf>
    <xf numFmtId="4" fontId="20" fillId="2" borderId="74" xfId="1" applyNumberFormat="1" applyFont="1" applyFill="1" applyBorder="1" applyAlignment="1">
      <alignment horizontal="center" vertical="center"/>
    </xf>
    <xf numFmtId="4" fontId="30" fillId="2" borderId="21" xfId="1" applyNumberFormat="1" applyFont="1" applyFill="1" applyBorder="1" applyAlignment="1">
      <alignment horizontal="center" vertical="center"/>
    </xf>
    <xf numFmtId="4" fontId="30" fillId="2" borderId="22" xfId="1" applyNumberFormat="1" applyFont="1" applyFill="1" applyBorder="1" applyAlignment="1">
      <alignment horizontal="center" vertical="center"/>
    </xf>
    <xf numFmtId="4" fontId="30" fillId="2" borderId="20" xfId="1" applyNumberFormat="1" applyFont="1" applyFill="1" applyBorder="1" applyAlignment="1">
      <alignment horizontal="center" vertical="center"/>
    </xf>
    <xf numFmtId="4" fontId="20" fillId="2" borderId="13" xfId="1" applyNumberFormat="1" applyFont="1" applyFill="1" applyBorder="1" applyAlignment="1">
      <alignment horizontal="center" vertical="center"/>
    </xf>
    <xf numFmtId="4" fontId="20" fillId="2" borderId="156" xfId="1" applyNumberFormat="1" applyFont="1" applyFill="1" applyBorder="1" applyAlignment="1">
      <alignment horizontal="center" vertical="center"/>
    </xf>
    <xf numFmtId="4" fontId="20" fillId="2" borderId="114" xfId="1" applyNumberFormat="1" applyFont="1" applyFill="1" applyBorder="1" applyAlignment="1">
      <alignment horizontal="center" vertical="center"/>
    </xf>
    <xf numFmtId="0" fontId="20" fillId="2" borderId="5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59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0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07" xfId="3" applyFont="1" applyFill="1" applyBorder="1" applyAlignment="1">
      <alignment horizontal="center" vertical="center" wrapText="1"/>
    </xf>
    <xf numFmtId="0" fontId="20" fillId="6" borderId="163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9" fillId="9" borderId="13" xfId="3" applyFont="1" applyFill="1" applyBorder="1" applyAlignment="1">
      <alignment horizontal="left" vertical="center" wrapText="1"/>
    </xf>
    <xf numFmtId="0" fontId="9" fillId="9" borderId="114" xfId="3" applyFont="1" applyFill="1" applyBorder="1" applyAlignment="1">
      <alignment horizontal="left" vertical="center" wrapText="1"/>
    </xf>
    <xf numFmtId="0" fontId="9" fillId="9" borderId="78" xfId="3" applyFont="1" applyFill="1" applyBorder="1" applyAlignment="1">
      <alignment horizontal="center" vertical="center" wrapText="1"/>
    </xf>
    <xf numFmtId="0" fontId="9" fillId="9" borderId="139" xfId="3" applyFont="1" applyFill="1" applyBorder="1" applyAlignment="1">
      <alignment horizontal="center" vertical="center" wrapText="1"/>
    </xf>
    <xf numFmtId="4" fontId="9" fillId="9" borderId="81" xfId="3" applyNumberFormat="1" applyFont="1" applyFill="1" applyBorder="1" applyAlignment="1">
      <alignment horizontal="center" vertical="center" wrapText="1"/>
    </xf>
    <xf numFmtId="0" fontId="9" fillId="9" borderId="17" xfId="3" applyFont="1" applyFill="1" applyBorder="1" applyAlignment="1">
      <alignment horizontal="left" vertical="center" wrapText="1"/>
    </xf>
    <xf numFmtId="0" fontId="9" fillId="9" borderId="115" xfId="3" applyFont="1" applyFill="1" applyBorder="1" applyAlignment="1">
      <alignment horizontal="left" vertical="center" wrapText="1"/>
    </xf>
    <xf numFmtId="0" fontId="9" fillId="9" borderId="89" xfId="3" applyFont="1" applyFill="1" applyBorder="1" applyAlignment="1">
      <alignment horizontal="center" vertical="center" wrapText="1"/>
    </xf>
    <xf numFmtId="0" fontId="9" fillId="9" borderId="0" xfId="3" applyFont="1" applyFill="1" applyBorder="1" applyAlignment="1">
      <alignment horizontal="center" vertical="center" wrapText="1"/>
    </xf>
    <xf numFmtId="4" fontId="9" fillId="9" borderId="85" xfId="3" applyNumberFormat="1" applyFont="1" applyFill="1" applyBorder="1" applyAlignment="1">
      <alignment horizontal="center" vertical="center" wrapText="1"/>
    </xf>
    <xf numFmtId="0" fontId="9" fillId="9" borderId="19" xfId="3" applyFont="1" applyFill="1" applyBorder="1" applyAlignment="1">
      <alignment horizontal="left" vertical="center" wrapText="1"/>
    </xf>
    <xf numFmtId="0" fontId="9" fillId="9" borderId="116" xfId="3" applyFont="1" applyFill="1" applyBorder="1" applyAlignment="1">
      <alignment horizontal="left" vertical="center" wrapText="1"/>
    </xf>
    <xf numFmtId="0" fontId="9" fillId="9" borderId="75" xfId="3" applyFont="1" applyFill="1" applyBorder="1" applyAlignment="1">
      <alignment horizontal="center" vertical="center" wrapText="1"/>
    </xf>
    <xf numFmtId="0" fontId="9" fillId="9" borderId="76" xfId="3" applyFont="1" applyFill="1" applyBorder="1" applyAlignment="1">
      <alignment horizontal="center" vertical="center" wrapText="1"/>
    </xf>
    <xf numFmtId="4" fontId="9" fillId="9" borderId="72" xfId="3" applyNumberFormat="1" applyFont="1" applyFill="1" applyBorder="1" applyAlignment="1">
      <alignment horizontal="center" vertical="center" wrapText="1"/>
    </xf>
    <xf numFmtId="0" fontId="9" fillId="9" borderId="73" xfId="3" applyFont="1" applyFill="1" applyBorder="1" applyAlignment="1">
      <alignment horizontal="center" vertical="center" wrapText="1"/>
    </xf>
    <xf numFmtId="0" fontId="9" fillId="9" borderId="74" xfId="3" applyFont="1" applyFill="1" applyBorder="1" applyAlignment="1">
      <alignment horizontal="center" vertical="center" wrapText="1"/>
    </xf>
    <xf numFmtId="0" fontId="4" fillId="2" borderId="0" xfId="1" applyFont="1" applyFill="1" applyAlignment="1">
      <alignment vertical="center"/>
    </xf>
    <xf numFmtId="0" fontId="10" fillId="3" borderId="78" xfId="1" applyFont="1" applyFill="1" applyBorder="1" applyAlignment="1">
      <alignment horizontal="left" vertical="center"/>
    </xf>
    <xf numFmtId="0" fontId="20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9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51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0" xfId="1" applyNumberFormat="1" applyFont="1" applyFill="1" applyBorder="1" applyAlignment="1">
      <alignment horizontal="center" vertical="center"/>
    </xf>
    <xf numFmtId="4" fontId="10" fillId="3" borderId="98" xfId="1" applyNumberFormat="1" applyFont="1" applyFill="1" applyBorder="1" applyAlignment="1">
      <alignment horizontal="center" vertical="center"/>
    </xf>
    <xf numFmtId="4" fontId="10" fillId="3" borderId="99" xfId="1" applyNumberFormat="1" applyFont="1" applyFill="1" applyBorder="1" applyAlignment="1">
      <alignment horizontal="center" vertical="center"/>
    </xf>
    <xf numFmtId="4" fontId="10" fillId="3" borderId="97" xfId="1" applyNumberFormat="1" applyFont="1" applyFill="1" applyBorder="1" applyAlignment="1">
      <alignment horizontal="center" vertical="center"/>
    </xf>
    <xf numFmtId="165" fontId="9" fillId="5" borderId="139" xfId="2" applyNumberFormat="1" applyFont="1" applyFill="1" applyBorder="1" applyAlignment="1" applyProtection="1">
      <alignment horizontal="center" vertical="center" wrapText="1"/>
    </xf>
    <xf numFmtId="165" fontId="9" fillId="5" borderId="151" xfId="2" applyNumberFormat="1" applyFont="1" applyFill="1" applyBorder="1" applyAlignment="1" applyProtection="1">
      <alignment horizontal="center" vertical="center" wrapText="1"/>
    </xf>
    <xf numFmtId="165" fontId="18" fillId="5" borderId="78" xfId="2" applyNumberFormat="1" applyFont="1" applyFill="1" applyBorder="1" applyAlignment="1" applyProtection="1">
      <alignment horizontal="center" vertical="center" wrapText="1"/>
    </xf>
    <xf numFmtId="165" fontId="18" fillId="5" borderId="139" xfId="2" applyNumberFormat="1" applyFont="1" applyFill="1" applyBorder="1" applyAlignment="1" applyProtection="1">
      <alignment horizontal="center" vertical="center" wrapText="1"/>
    </xf>
    <xf numFmtId="165" fontId="18" fillId="5" borderId="151" xfId="2" applyNumberFormat="1" applyFont="1" applyFill="1" applyBorder="1" applyAlignment="1" applyProtection="1">
      <alignment horizontal="center" vertical="center" wrapText="1"/>
    </xf>
    <xf numFmtId="165" fontId="9" fillId="5" borderId="89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100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100" xfId="2" applyNumberFormat="1" applyFont="1" applyFill="1" applyBorder="1" applyAlignment="1" applyProtection="1">
      <alignment horizontal="center" vertical="center" wrapText="1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0" fontId="20" fillId="4" borderId="110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2" borderId="154" xfId="1" applyNumberFormat="1" applyFont="1" applyFill="1" applyBorder="1" applyAlignment="1">
      <alignment horizontal="center" vertical="center"/>
    </xf>
    <xf numFmtId="4" fontId="18" fillId="2" borderId="155" xfId="1" applyNumberFormat="1" applyFont="1" applyFill="1" applyBorder="1" applyAlignment="1">
      <alignment horizontal="center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6" xfId="1" applyNumberFormat="1" applyFont="1" applyFill="1" applyBorder="1" applyAlignment="1">
      <alignment horizontal="center" vertical="center"/>
    </xf>
    <xf numFmtId="0" fontId="10" fillId="3" borderId="118" xfId="1" applyFont="1" applyFill="1" applyBorder="1" applyAlignment="1">
      <alignment horizontal="left" vertical="center"/>
    </xf>
    <xf numFmtId="0" fontId="10" fillId="3" borderId="124" xfId="1" applyFont="1" applyFill="1" applyBorder="1" applyAlignment="1">
      <alignment horizontal="left" vertical="center"/>
    </xf>
    <xf numFmtId="0" fontId="10" fillId="3" borderId="125" xfId="1" applyFont="1" applyFill="1" applyBorder="1" applyAlignment="1">
      <alignment horizontal="left" vertical="center"/>
    </xf>
    <xf numFmtId="3" fontId="9" fillId="2" borderId="81" xfId="2" applyNumberFormat="1" applyFont="1" applyFill="1" applyBorder="1" applyAlignment="1" applyProtection="1">
      <alignment horizontal="left" vertical="center" wrapText="1"/>
    </xf>
    <xf numFmtId="3" fontId="9" fillId="2" borderId="82" xfId="2" applyNumberFormat="1" applyFont="1" applyFill="1" applyBorder="1" applyAlignment="1" applyProtection="1">
      <alignment horizontal="left" vertical="center" wrapText="1"/>
    </xf>
    <xf numFmtId="3" fontId="9" fillId="2" borderId="84" xfId="2" applyNumberFormat="1" applyFont="1" applyFill="1" applyBorder="1" applyAlignment="1" applyProtection="1">
      <alignment horizontal="left" vertical="center" wrapText="1"/>
    </xf>
    <xf numFmtId="4" fontId="18" fillId="2" borderId="164" xfId="1" applyNumberFormat="1" applyFont="1" applyFill="1" applyBorder="1" applyAlignment="1">
      <alignment horizontal="center" vertical="center"/>
    </xf>
    <xf numFmtId="4" fontId="18" fillId="2" borderId="165" xfId="1" applyNumberFormat="1" applyFont="1" applyFill="1" applyBorder="1" applyAlignment="1">
      <alignment horizontal="center" vertical="center"/>
    </xf>
    <xf numFmtId="4" fontId="18" fillId="2" borderId="166" xfId="1" applyNumberFormat="1" applyFont="1" applyFill="1" applyBorder="1" applyAlignment="1">
      <alignment horizontal="center" vertical="center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zoomScale="50" zoomScaleNormal="60" zoomScaleSheetLayoutView="50" workbookViewId="0">
      <pane ySplit="4" topLeftCell="A110" activePane="bottomLeft" state="frozen"/>
      <selection activeCell="A198" sqref="A198:XFD198"/>
      <selection pane="bottomLeft" activeCell="A119" sqref="A119:XFD119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1"/>
      <c r="F8" s="32">
        <f>H8*1.2</f>
        <v>45792</v>
      </c>
      <c r="G8" s="33">
        <f>H8*1.1</f>
        <v>41976</v>
      </c>
      <c r="H8" s="32">
        <v>38160</v>
      </c>
      <c r="I8" s="32">
        <f>H8*0.75</f>
        <v>28620</v>
      </c>
      <c r="J8" s="32">
        <f>H8*0.5</f>
        <v>19080</v>
      </c>
    </row>
    <row r="9" spans="1:10" ht="36" customHeight="1" x14ac:dyDescent="0.25">
      <c r="A9" s="7" t="s">
        <v>113</v>
      </c>
      <c r="B9" s="34" t="s">
        <v>114</v>
      </c>
      <c r="C9" s="35"/>
      <c r="D9" s="35"/>
      <c r="E9" s="35"/>
      <c r="F9" s="36">
        <f>H9*1.2</f>
        <v>87264</v>
      </c>
      <c r="G9" s="37">
        <f>H9*1.1</f>
        <v>79992</v>
      </c>
      <c r="H9" s="36">
        <v>72720</v>
      </c>
      <c r="I9" s="36">
        <f>H9*0.75</f>
        <v>54540</v>
      </c>
      <c r="J9" s="36">
        <f>H9*0.5</f>
        <v>36360</v>
      </c>
    </row>
    <row r="10" spans="1:10" ht="36" customHeight="1" x14ac:dyDescent="0.25">
      <c r="A10" s="7" t="s">
        <v>111</v>
      </c>
      <c r="B10" s="34" t="s">
        <v>115</v>
      </c>
      <c r="C10" s="35"/>
      <c r="D10" s="35"/>
      <c r="E10" s="35"/>
      <c r="F10" s="36">
        <f>H10*1.2</f>
        <v>54756</v>
      </c>
      <c r="G10" s="37">
        <f>H10*1.1</f>
        <v>50193.000000000007</v>
      </c>
      <c r="H10" s="36">
        <v>45630</v>
      </c>
      <c r="I10" s="36">
        <f>H10*0.75</f>
        <v>34222.5</v>
      </c>
      <c r="J10" s="36">
        <f>H10*0.5</f>
        <v>22815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5"/>
      <c r="F11" s="38">
        <f>H11*1.2</f>
        <v>104544</v>
      </c>
      <c r="G11" s="39">
        <f>H11*1.1</f>
        <v>95832.000000000015</v>
      </c>
      <c r="H11" s="38">
        <v>87120</v>
      </c>
      <c r="I11" s="38">
        <f>H11*0.75</f>
        <v>65340</v>
      </c>
      <c r="J11" s="38">
        <f>H11*0.5</f>
        <v>43560</v>
      </c>
    </row>
    <row r="12" spans="1:10" ht="24" customHeight="1" thickBot="1" x14ac:dyDescent="0.3">
      <c r="B12" s="27"/>
      <c r="C12" s="28"/>
      <c r="D12" s="28"/>
      <c r="E12" s="28"/>
      <c r="F12" s="28"/>
      <c r="G12" s="28"/>
      <c r="H12" s="28"/>
      <c r="I12" s="28"/>
      <c r="J12" s="29"/>
    </row>
    <row r="13" spans="1:10" ht="36" customHeight="1" x14ac:dyDescent="0.25">
      <c r="A13" s="7" t="s">
        <v>111</v>
      </c>
      <c r="B13" s="34" t="s">
        <v>117</v>
      </c>
      <c r="C13" s="35"/>
      <c r="D13" s="35"/>
      <c r="E13" s="40"/>
      <c r="F13" s="41">
        <v>8856</v>
      </c>
      <c r="G13" s="42"/>
      <c r="H13" s="42"/>
      <c r="I13" s="42"/>
      <c r="J13" s="43"/>
    </row>
    <row r="14" spans="1:10" ht="36" customHeight="1" thickBot="1" x14ac:dyDescent="0.3">
      <c r="A14" s="7" t="s">
        <v>113</v>
      </c>
      <c r="B14" s="34" t="s">
        <v>118</v>
      </c>
      <c r="C14" s="35"/>
      <c r="D14" s="35"/>
      <c r="E14" s="40"/>
      <c r="F14" s="41">
        <v>17280</v>
      </c>
      <c r="G14" s="42"/>
      <c r="H14" s="42"/>
      <c r="I14" s="42"/>
      <c r="J14" s="43"/>
    </row>
    <row r="15" spans="1:10" ht="24" customHeight="1" thickBot="1" x14ac:dyDescent="0.3">
      <c r="B15" s="27"/>
      <c r="C15" s="28"/>
      <c r="D15" s="28"/>
      <c r="E15" s="28"/>
      <c r="F15" s="28"/>
      <c r="G15" s="28"/>
      <c r="H15" s="28"/>
      <c r="I15" s="28"/>
      <c r="J15" s="2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41">
        <v>2160</v>
      </c>
      <c r="G16" s="42"/>
      <c r="H16" s="42"/>
      <c r="I16" s="42"/>
      <c r="J16" s="43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41">
        <v>4104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41">
        <v>2520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41">
        <v>4824</v>
      </c>
      <c r="G19" s="42"/>
      <c r="H19" s="42"/>
      <c r="I19" s="42"/>
      <c r="J19" s="43"/>
    </row>
    <row r="20" spans="1:10" ht="24" customHeight="1" thickBot="1" x14ac:dyDescent="0.3">
      <c r="B20" s="27"/>
      <c r="C20" s="28"/>
      <c r="D20" s="28"/>
      <c r="E20" s="28"/>
      <c r="F20" s="28"/>
      <c r="G20" s="28"/>
      <c r="H20" s="28"/>
      <c r="I20" s="28"/>
      <c r="J20" s="29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9000 до 360000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9000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18000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27000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36000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45000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54000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63000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72000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81000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90000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99000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108000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117000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126000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135000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144000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153000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162000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171000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180000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18000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36000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54000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72000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90000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108000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126000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144000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162000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180000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198000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216000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234000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252000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270000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288000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306000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324000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342000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360000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6048 до 193500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6048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7812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22500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31500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40500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49500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58500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67500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76500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85500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94500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103500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112500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121500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130500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139500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148500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157500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166500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175500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184500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193500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540 до 28692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4608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7812</v>
      </c>
      <c r="G87" s="42"/>
      <c r="H87" s="42"/>
      <c r="I87" s="42"/>
      <c r="J87" s="43"/>
    </row>
    <row r="88" spans="2:10" ht="36" customHeight="1" x14ac:dyDescent="0.25">
      <c r="B88" s="62" t="s">
        <v>190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7812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70">
        <v>3564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70">
        <v>28692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540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540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1080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1620</v>
      </c>
      <c r="G95" s="42"/>
      <c r="H95" s="42"/>
      <c r="I95" s="42"/>
      <c r="J95" s="43"/>
    </row>
    <row r="96" spans="2:10" ht="36" customHeight="1" thickBot="1" x14ac:dyDescent="0.3">
      <c r="B96" s="71" t="s">
        <v>198</v>
      </c>
      <c r="C96" s="72"/>
      <c r="D96" s="72"/>
      <c r="E96" s="73"/>
      <c r="F96" s="41">
        <v>3564</v>
      </c>
      <c r="G96" s="42"/>
      <c r="H96" s="42"/>
      <c r="I96" s="42"/>
      <c r="J96" s="43"/>
    </row>
    <row r="97" spans="1:10" ht="54" customHeight="1" thickBot="1" x14ac:dyDescent="0.3">
      <c r="B97" s="74" t="s">
        <v>199</v>
      </c>
      <c r="C97" s="75"/>
      <c r="D97" s="75"/>
      <c r="E97" s="76"/>
      <c r="F97" s="77" t="e">
        <f>"Цена от "&amp;MIN(F99,F103:J104,#REF!,F105:J116)&amp;" до "&amp;MAX(F99,F103:J104,#REF!,F105:J116)</f>
        <v>#REF!</v>
      </c>
      <c r="G97" s="78"/>
      <c r="H97" s="78"/>
      <c r="I97" s="78"/>
      <c r="J97" s="79"/>
    </row>
    <row r="98" spans="1:10" ht="24" customHeight="1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20520</v>
      </c>
      <c r="G99" s="42"/>
      <c r="H99" s="42"/>
      <c r="I99" s="42"/>
      <c r="J99" s="43"/>
    </row>
    <row r="100" spans="1:10" ht="36" customHeight="1" x14ac:dyDescent="0.25">
      <c r="B100" s="62" t="s">
        <v>201</v>
      </c>
      <c r="C100" s="63"/>
      <c r="D100" s="63"/>
      <c r="E100" s="40"/>
      <c r="F100" s="85">
        <v>2052</v>
      </c>
      <c r="G100" s="86"/>
      <c r="H100" s="86"/>
      <c r="I100" s="86"/>
      <c r="J100" s="87"/>
    </row>
    <row r="101" spans="1:10" ht="36" customHeight="1" thickBot="1" x14ac:dyDescent="0.3">
      <c r="B101" s="62" t="s">
        <v>202</v>
      </c>
      <c r="C101" s="63"/>
      <c r="D101" s="63"/>
      <c r="E101" s="40"/>
      <c r="F101" s="85">
        <v>5130</v>
      </c>
      <c r="G101" s="86"/>
      <c r="H101" s="86"/>
      <c r="I101" s="86"/>
      <c r="J101" s="87"/>
    </row>
    <row r="102" spans="1:10" ht="24" customHeight="1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41940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12744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19836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41940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50328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12744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12744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21240</v>
      </c>
      <c r="G110" s="42"/>
      <c r="H110" s="42"/>
      <c r="I110" s="42"/>
      <c r="J110" s="43"/>
    </row>
    <row r="111" spans="1:10" ht="36" customHeight="1" x14ac:dyDescent="0.25">
      <c r="B111" s="62" t="s">
        <v>211</v>
      </c>
      <c r="C111" s="63" t="s">
        <v>211</v>
      </c>
      <c r="D111" s="63" t="s">
        <v>211</v>
      </c>
      <c r="E111" s="40" t="s">
        <v>211</v>
      </c>
      <c r="F111" s="41">
        <v>27000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21600</v>
      </c>
      <c r="G112" s="42"/>
      <c r="H112" s="42"/>
      <c r="I112" s="42"/>
      <c r="J112" s="43"/>
    </row>
    <row r="113" spans="1:10" ht="36" customHeight="1" x14ac:dyDescent="0.25">
      <c r="B113" s="34" t="s">
        <v>213</v>
      </c>
      <c r="C113" s="88"/>
      <c r="D113" s="88"/>
      <c r="E113" s="89"/>
      <c r="F113" s="41">
        <v>7200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4320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44190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7092</v>
      </c>
      <c r="G116" s="42"/>
      <c r="H116" s="42"/>
      <c r="I116" s="42"/>
      <c r="J116" s="43"/>
    </row>
    <row r="117" spans="1:10" ht="36" customHeight="1" x14ac:dyDescent="0.25">
      <c r="B117" s="62" t="s">
        <v>217</v>
      </c>
      <c r="C117" s="63"/>
      <c r="D117" s="63"/>
      <c r="E117" s="40"/>
      <c r="F117" s="85">
        <v>4608</v>
      </c>
      <c r="G117" s="86"/>
      <c r="H117" s="86"/>
      <c r="I117" s="86"/>
      <c r="J117" s="87"/>
    </row>
    <row r="118" spans="1:10" ht="36" customHeight="1" x14ac:dyDescent="0.25">
      <c r="B118" s="62" t="s">
        <v>218</v>
      </c>
      <c r="C118" s="63"/>
      <c r="D118" s="63"/>
      <c r="E118" s="35"/>
      <c r="F118" s="90">
        <v>33030</v>
      </c>
      <c r="G118" s="90"/>
      <c r="H118" s="90"/>
      <c r="I118" s="90"/>
      <c r="J118" s="90"/>
    </row>
    <row r="119" spans="1:10" ht="36" customHeight="1" x14ac:dyDescent="0.25">
      <c r="B119" s="62" t="s">
        <v>219</v>
      </c>
      <c r="C119" s="63"/>
      <c r="D119" s="63"/>
      <c r="E119" s="35"/>
      <c r="F119" s="90">
        <v>30060</v>
      </c>
      <c r="G119" s="90"/>
      <c r="H119" s="90"/>
      <c r="I119" s="90"/>
      <c r="J119" s="90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35"/>
      <c r="F120" s="90">
        <v>79920</v>
      </c>
      <c r="G120" s="90"/>
      <c r="H120" s="90"/>
      <c r="I120" s="90"/>
      <c r="J120" s="90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67">
        <v>24480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38160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79920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95904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24480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24480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41040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41040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84240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13680</v>
      </c>
      <c r="G130" s="42"/>
      <c r="H130" s="42"/>
      <c r="I130" s="42"/>
      <c r="J130" s="43"/>
    </row>
    <row r="131" spans="1:10" ht="36" customHeight="1" thickBot="1" x14ac:dyDescent="0.3">
      <c r="B131" s="91" t="s">
        <v>231</v>
      </c>
      <c r="C131" s="92"/>
      <c r="D131" s="92"/>
      <c r="E131" s="93"/>
      <c r="F131" s="94"/>
      <c r="G131" s="95"/>
      <c r="H131" s="95"/>
      <c r="I131" s="95"/>
      <c r="J131" s="96"/>
    </row>
    <row r="132" spans="1:10" ht="22.5" customHeight="1" thickBot="1" x14ac:dyDescent="0.3">
      <c r="A132" s="7" t="s">
        <v>111</v>
      </c>
      <c r="B132" s="97" t="s">
        <v>232</v>
      </c>
      <c r="C132" s="98"/>
      <c r="D132" s="98"/>
      <c r="E132" s="98"/>
      <c r="F132" s="98"/>
      <c r="G132" s="98"/>
      <c r="H132" s="98"/>
      <c r="I132" s="98"/>
      <c r="J132" s="99"/>
    </row>
    <row r="133" spans="1:10" ht="36" customHeight="1" x14ac:dyDescent="0.25">
      <c r="B133" s="56" t="s">
        <v>233</v>
      </c>
      <c r="C133" s="100"/>
      <c r="D133" s="100"/>
      <c r="E133" s="101"/>
      <c r="F133" s="41">
        <v>60</v>
      </c>
      <c r="G133" s="42"/>
      <c r="H133" s="42"/>
      <c r="I133" s="42"/>
      <c r="J133" s="43"/>
    </row>
    <row r="134" spans="1:10" ht="36" customHeight="1" x14ac:dyDescent="0.25"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75" customHeight="1" thickBot="1" x14ac:dyDescent="0.3">
      <c r="B136" s="18" t="s">
        <v>236</v>
      </c>
      <c r="C136" s="19"/>
      <c r="D136" s="19"/>
      <c r="E136" s="20"/>
      <c r="F136" s="102"/>
      <c r="G136" s="103"/>
      <c r="H136" s="103"/>
      <c r="I136" s="103"/>
      <c r="J136" s="104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105">
        <f>H137*1.2</f>
        <v>21600</v>
      </c>
      <c r="G137" s="106">
        <f>H137*1.1</f>
        <v>19800</v>
      </c>
      <c r="H137" s="106">
        <v>18000</v>
      </c>
      <c r="I137" s="106">
        <f>H137*0.75</f>
        <v>13500</v>
      </c>
      <c r="J137" s="107">
        <f>H137*0.5</f>
        <v>9000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70">
        <v>18000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108">
        <v>3564</v>
      </c>
      <c r="G139" s="68"/>
      <c r="H139" s="68"/>
      <c r="I139" s="68"/>
      <c r="J139" s="69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105">
        <f>H140*1.2</f>
        <v>41472</v>
      </c>
      <c r="G140" s="106">
        <f>H140*1.1</f>
        <v>38016</v>
      </c>
      <c r="H140" s="106">
        <v>34560</v>
      </c>
      <c r="I140" s="106">
        <f>H140*0.75</f>
        <v>25920</v>
      </c>
      <c r="J140" s="107">
        <f>H140*0.5</f>
        <v>17280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70">
        <v>34560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70">
        <v>7200</v>
      </c>
      <c r="G142" s="42"/>
      <c r="H142" s="42"/>
      <c r="I142" s="42"/>
      <c r="J142" s="43"/>
    </row>
    <row r="143" spans="1:10" ht="40.5" customHeight="1" thickBot="1" x14ac:dyDescent="0.3">
      <c r="B143" s="62" t="s">
        <v>243</v>
      </c>
      <c r="C143" s="63"/>
      <c r="D143" s="63"/>
      <c r="E143" s="40"/>
      <c r="F143" s="109">
        <f>H143*1.2</f>
        <v>10195.199999999999</v>
      </c>
      <c r="G143" s="109">
        <f>H143*1.1</f>
        <v>9345.6</v>
      </c>
      <c r="H143" s="109">
        <v>8496</v>
      </c>
      <c r="I143" s="109">
        <f>H143*0.75</f>
        <v>6372</v>
      </c>
      <c r="J143" s="109">
        <f>H143*0.5</f>
        <v>4248</v>
      </c>
    </row>
    <row r="144" spans="1:10" ht="54" customHeight="1" thickBot="1" x14ac:dyDescent="0.3"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B145" s="64" t="s">
        <v>245</v>
      </c>
      <c r="C145" s="65"/>
      <c r="D145" s="65"/>
      <c r="E145" s="66"/>
      <c r="F145" s="67">
        <v>17712</v>
      </c>
      <c r="G145" s="68"/>
      <c r="H145" s="68"/>
      <c r="I145" s="68"/>
      <c r="J145" s="69"/>
    </row>
    <row r="146" spans="1:10" ht="36" customHeight="1" x14ac:dyDescent="0.25">
      <c r="B146" s="62" t="s">
        <v>246</v>
      </c>
      <c r="C146" s="63"/>
      <c r="D146" s="63"/>
      <c r="E146" s="40"/>
      <c r="F146" s="41">
        <v>35424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44244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720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26928</v>
      </c>
      <c r="G149" s="42"/>
      <c r="H149" s="42"/>
      <c r="I149" s="42"/>
      <c r="J149" s="43"/>
    </row>
    <row r="150" spans="1:10" ht="36" customHeight="1" x14ac:dyDescent="0.25">
      <c r="B150" s="62" t="s">
        <v>250</v>
      </c>
      <c r="C150" s="63"/>
      <c r="D150" s="63"/>
      <c r="E150" s="40"/>
      <c r="F150" s="41">
        <v>53100</v>
      </c>
      <c r="G150" s="42"/>
      <c r="H150" s="42"/>
      <c r="I150" s="42"/>
      <c r="J150" s="43"/>
    </row>
    <row r="151" spans="1:10" ht="36" customHeight="1" x14ac:dyDescent="0.25">
      <c r="B151" s="62" t="s">
        <v>251</v>
      </c>
      <c r="C151" s="63"/>
      <c r="D151" s="63"/>
      <c r="E151" s="40"/>
      <c r="F151" s="41">
        <v>66600</v>
      </c>
      <c r="G151" s="42"/>
      <c r="H151" s="42"/>
      <c r="I151" s="42"/>
      <c r="J151" s="43"/>
    </row>
    <row r="152" spans="1:10" ht="36" customHeight="1" thickBot="1" x14ac:dyDescent="0.3">
      <c r="B152" s="110" t="s">
        <v>252</v>
      </c>
      <c r="C152" s="111"/>
      <c r="D152" s="111"/>
      <c r="E152" s="112"/>
      <c r="F152" s="113">
        <v>1080</v>
      </c>
      <c r="G152" s="114"/>
      <c r="H152" s="114"/>
      <c r="I152" s="114"/>
      <c r="J152" s="115"/>
    </row>
    <row r="153" spans="1:10" ht="22.5" customHeight="1" x14ac:dyDescent="0.25">
      <c r="A153" s="7" t="s">
        <v>111</v>
      </c>
      <c r="B153" s="97" t="s">
        <v>232</v>
      </c>
      <c r="C153" s="98"/>
      <c r="D153" s="98"/>
      <c r="E153" s="98"/>
      <c r="F153" s="98"/>
      <c r="G153" s="98"/>
      <c r="H153" s="98"/>
      <c r="I153" s="98"/>
      <c r="J153" s="99"/>
    </row>
    <row r="154" spans="1:10" ht="36" customHeight="1" thickBot="1" x14ac:dyDescent="0.3">
      <c r="B154" s="116" t="s">
        <v>253</v>
      </c>
      <c r="C154" s="117"/>
      <c r="D154" s="117"/>
      <c r="E154" s="118"/>
      <c r="F154" s="113">
        <v>90</v>
      </c>
      <c r="G154" s="114"/>
      <c r="H154" s="114"/>
      <c r="I154" s="114"/>
      <c r="J154" s="115"/>
    </row>
    <row r="155" spans="1:10" ht="24" thickBot="1" x14ac:dyDescent="0.3"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18" customHeight="1" x14ac:dyDescent="0.25"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s="123" customFormat="1" ht="67.5" customHeight="1" x14ac:dyDescent="0.25">
      <c r="A157" s="7"/>
      <c r="B157" s="122" t="s">
        <v>254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s="123" customFormat="1" ht="40.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s="125" customFormat="1" ht="27" customHeight="1" x14ac:dyDescent="0.25">
      <c r="A159" s="7" t="s">
        <v>113</v>
      </c>
      <c r="B159" s="124" t="s">
        <v>256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s="127" customFormat="1" ht="40.5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ht="18" customHeight="1" x14ac:dyDescent="0.25"/>
  </sheetData>
  <sheetProtection selectLockedCells="1" selectUnlockedCells="1"/>
  <mergeCells count="295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3:E143"/>
    <mergeCell ref="B144:E144"/>
    <mergeCell ref="F144:J144"/>
    <mergeCell ref="B145:E145"/>
    <mergeCell ref="F145:J145"/>
    <mergeCell ref="B146:E146"/>
    <mergeCell ref="F146:J146"/>
    <mergeCell ref="B139:E139"/>
    <mergeCell ref="F139:J139"/>
    <mergeCell ref="B140:E140"/>
    <mergeCell ref="B141:E141"/>
    <mergeCell ref="F141:J141"/>
    <mergeCell ref="B142:E142"/>
    <mergeCell ref="F142:J142"/>
    <mergeCell ref="B135:E135"/>
    <mergeCell ref="F135:J135"/>
    <mergeCell ref="B136:E136"/>
    <mergeCell ref="F136:J136"/>
    <mergeCell ref="B137:E137"/>
    <mergeCell ref="B138:E138"/>
    <mergeCell ref="F138:J138"/>
    <mergeCell ref="F131:J131"/>
    <mergeCell ref="B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J12"/>
    <mergeCell ref="B13:E13"/>
    <mergeCell ref="F13:J13"/>
    <mergeCell ref="B14:E14"/>
    <mergeCell ref="F14:J14"/>
    <mergeCell ref="B15:J15"/>
    <mergeCell ref="B6:E6"/>
    <mergeCell ref="B7:J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9"/>
  <sheetViews>
    <sheetView view="pageBreakPreview" zoomScale="60" zoomScaleNormal="60" workbookViewId="0">
      <pane ySplit="4" topLeftCell="A112" activePane="bottomLeft" state="frozen"/>
      <selection activeCell="A198" sqref="A198:XFD198"/>
      <selection pane="bottomLeft" activeCell="F120" sqref="F120:I120"/>
    </sheetView>
  </sheetViews>
  <sheetFormatPr defaultColWidth="9.140625" defaultRowHeight="21" outlineLevelRow="1" x14ac:dyDescent="0.25"/>
  <cols>
    <col min="1" max="1" width="16.710937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customHeight="1" thickBot="1" x14ac:dyDescent="0.3">
      <c r="B7" s="135"/>
      <c r="C7" s="136"/>
      <c r="D7" s="136"/>
      <c r="E7" s="137"/>
      <c r="F7" s="138"/>
      <c r="G7" s="139"/>
      <c r="H7" s="139"/>
      <c r="I7" s="140"/>
    </row>
    <row r="8" spans="1:9" ht="36" customHeight="1" x14ac:dyDescent="0.25">
      <c r="A8" s="7" t="s">
        <v>111</v>
      </c>
      <c r="B8" s="141" t="s">
        <v>112</v>
      </c>
      <c r="C8" s="142"/>
      <c r="D8" s="142"/>
      <c r="E8" s="143"/>
      <c r="F8" s="144">
        <v>18072</v>
      </c>
      <c r="G8" s="145"/>
      <c r="H8" s="145"/>
      <c r="I8" s="146"/>
    </row>
    <row r="9" spans="1:9" ht="36" customHeight="1" x14ac:dyDescent="0.25">
      <c r="A9" s="7" t="s">
        <v>113</v>
      </c>
      <c r="B9" s="147" t="s">
        <v>258</v>
      </c>
      <c r="C9" s="148"/>
      <c r="D9" s="148"/>
      <c r="E9" s="149"/>
      <c r="F9" s="150">
        <v>25920</v>
      </c>
      <c r="G9" s="90"/>
      <c r="H9" s="90"/>
      <c r="I9" s="151"/>
    </row>
    <row r="10" spans="1:9" ht="36" customHeight="1" x14ac:dyDescent="0.25">
      <c r="A10" s="7" t="s">
        <v>111</v>
      </c>
      <c r="B10" s="147" t="s">
        <v>115</v>
      </c>
      <c r="C10" s="148"/>
      <c r="D10" s="148"/>
      <c r="E10" s="149"/>
      <c r="F10" s="150">
        <v>21600</v>
      </c>
      <c r="G10" s="90"/>
      <c r="H10" s="90"/>
      <c r="I10" s="151"/>
    </row>
    <row r="11" spans="1:9" ht="36" customHeight="1" thickBot="1" x14ac:dyDescent="0.3">
      <c r="A11" s="7" t="s">
        <v>113</v>
      </c>
      <c r="B11" s="152" t="s">
        <v>259</v>
      </c>
      <c r="C11" s="153"/>
      <c r="D11" s="153"/>
      <c r="E11" s="154"/>
      <c r="F11" s="113">
        <v>30240</v>
      </c>
      <c r="G11" s="114"/>
      <c r="H11" s="114"/>
      <c r="I11" s="115"/>
    </row>
    <row r="12" spans="1:9" ht="24" thickBot="1" x14ac:dyDescent="0.3">
      <c r="A12" s="7"/>
      <c r="B12" s="155"/>
      <c r="C12" s="156"/>
      <c r="D12" s="156"/>
      <c r="E12" s="157"/>
      <c r="F12" s="158"/>
      <c r="G12" s="159"/>
      <c r="H12" s="159"/>
      <c r="I12" s="160"/>
    </row>
    <row r="13" spans="1:9" ht="36" customHeight="1" x14ac:dyDescent="0.25">
      <c r="A13" s="7" t="s">
        <v>111</v>
      </c>
      <c r="B13" s="141" t="s">
        <v>117</v>
      </c>
      <c r="C13" s="142"/>
      <c r="D13" s="142"/>
      <c r="E13" s="161"/>
      <c r="F13" s="162">
        <v>6048</v>
      </c>
      <c r="G13" s="145"/>
      <c r="H13" s="145"/>
      <c r="I13" s="146"/>
    </row>
    <row r="14" spans="1:9" ht="36" customHeight="1" thickBot="1" x14ac:dyDescent="0.3">
      <c r="A14" s="7" t="s">
        <v>113</v>
      </c>
      <c r="B14" s="152" t="s">
        <v>260</v>
      </c>
      <c r="C14" s="153"/>
      <c r="D14" s="153"/>
      <c r="E14" s="163"/>
      <c r="F14" s="164">
        <v>8640</v>
      </c>
      <c r="G14" s="114"/>
      <c r="H14" s="114"/>
      <c r="I14" s="115"/>
    </row>
    <row r="15" spans="1:9" ht="24" customHeight="1" thickBot="1" x14ac:dyDescent="0.3">
      <c r="A15" s="7"/>
      <c r="B15" s="155"/>
      <c r="C15" s="156"/>
      <c r="D15" s="156"/>
      <c r="E15" s="157"/>
      <c r="F15" s="158"/>
      <c r="G15" s="159"/>
      <c r="H15" s="159"/>
      <c r="I15" s="160"/>
    </row>
    <row r="16" spans="1:9" ht="36" customHeight="1" x14ac:dyDescent="0.25">
      <c r="A16" s="7" t="s">
        <v>111</v>
      </c>
      <c r="B16" s="34" t="s">
        <v>119</v>
      </c>
      <c r="C16" s="35"/>
      <c r="D16" s="35"/>
      <c r="E16" s="40"/>
      <c r="F16" s="144">
        <v>360</v>
      </c>
      <c r="G16" s="145"/>
      <c r="H16" s="145"/>
      <c r="I16" s="146"/>
    </row>
    <row r="17" spans="1:9" ht="36" customHeight="1" x14ac:dyDescent="0.25">
      <c r="A17" s="7" t="s">
        <v>113</v>
      </c>
      <c r="B17" s="34" t="s">
        <v>261</v>
      </c>
      <c r="C17" s="35"/>
      <c r="D17" s="35"/>
      <c r="E17" s="40"/>
      <c r="F17" s="150">
        <v>504</v>
      </c>
      <c r="G17" s="90"/>
      <c r="H17" s="90"/>
      <c r="I17" s="151"/>
    </row>
    <row r="18" spans="1:9" ht="36" customHeight="1" x14ac:dyDescent="0.25">
      <c r="A18" s="7" t="s">
        <v>111</v>
      </c>
      <c r="B18" s="34" t="s">
        <v>121</v>
      </c>
      <c r="C18" s="35"/>
      <c r="D18" s="35"/>
      <c r="E18" s="40"/>
      <c r="F18" s="150">
        <v>720</v>
      </c>
      <c r="G18" s="90"/>
      <c r="H18" s="90"/>
      <c r="I18" s="151"/>
    </row>
    <row r="19" spans="1:9" ht="36" customHeight="1" thickBot="1" x14ac:dyDescent="0.3">
      <c r="A19" s="7" t="s">
        <v>113</v>
      </c>
      <c r="B19" s="34" t="s">
        <v>262</v>
      </c>
      <c r="C19" s="35"/>
      <c r="D19" s="35"/>
      <c r="E19" s="40"/>
      <c r="F19" s="113">
        <v>1008</v>
      </c>
      <c r="G19" s="114"/>
      <c r="H19" s="114"/>
      <c r="I19" s="115"/>
    </row>
    <row r="20" spans="1:9" ht="24" customHeight="1" thickBot="1" x14ac:dyDescent="0.3">
      <c r="A20" s="7"/>
      <c r="B20" s="165"/>
      <c r="C20" s="166"/>
      <c r="D20" s="166"/>
      <c r="E20" s="167"/>
      <c r="F20" s="168"/>
      <c r="G20" s="169"/>
      <c r="H20" s="169"/>
      <c r="I20" s="170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3600 до 47250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3600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5400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7200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9000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10800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12600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14400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16200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18000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19800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21600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23400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25200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27000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28800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30600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32400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34200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36000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37800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4500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6750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9000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11250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13500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15750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18000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20250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22500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24750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27000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29250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31500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33750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36000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38250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40500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42750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45000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47250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2484 до 39600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2484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4968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5400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7200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9000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10800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12600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14400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16200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18000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19800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21600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23400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25200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27000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28800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30600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32400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34200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36000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37800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39600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18432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6048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18432</v>
      </c>
      <c r="G87" s="42"/>
      <c r="H87" s="42"/>
      <c r="I87" s="43"/>
    </row>
    <row r="88" spans="2:9" ht="36" customHeight="1" x14ac:dyDescent="0.25">
      <c r="B88" s="62" t="s">
        <v>263</v>
      </c>
      <c r="C88" s="63"/>
      <c r="D88" s="63"/>
      <c r="E88" s="40"/>
      <c r="F88" s="41">
        <v>720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4248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3564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10296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720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720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1440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2160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12060</v>
      </c>
      <c r="G96" s="42"/>
      <c r="H96" s="42"/>
      <c r="I96" s="43"/>
    </row>
    <row r="97" spans="1:9" ht="54" customHeight="1" thickBot="1" x14ac:dyDescent="0.3">
      <c r="B97" s="171" t="s">
        <v>264</v>
      </c>
      <c r="C97" s="172"/>
      <c r="D97" s="172"/>
      <c r="E97" s="173"/>
      <c r="F97" s="94" t="str">
        <f>"Цена от "&amp;MIN(F99,F103:F116)&amp;" до "&amp;MAX(F99,F103:F116)</f>
        <v>Цена от 3024 до 42120</v>
      </c>
      <c r="G97" s="95"/>
      <c r="H97" s="95"/>
      <c r="I97" s="96"/>
    </row>
    <row r="98" spans="1:9" ht="24" customHeight="1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18360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1836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4590</v>
      </c>
      <c r="G101" s="42"/>
      <c r="H101" s="42"/>
      <c r="I101" s="43"/>
    </row>
    <row r="102" spans="1:9" ht="24" customHeight="1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30" t="s">
        <v>111</v>
      </c>
      <c r="B103" s="62" t="s">
        <v>203</v>
      </c>
      <c r="C103" s="63"/>
      <c r="D103" s="63"/>
      <c r="E103" s="40"/>
      <c r="F103" s="41">
        <v>18072</v>
      </c>
      <c r="G103" s="42"/>
      <c r="H103" s="42"/>
      <c r="I103" s="43"/>
    </row>
    <row r="104" spans="1:9" ht="36" customHeight="1" x14ac:dyDescent="0.25">
      <c r="A104" s="130" t="s">
        <v>111</v>
      </c>
      <c r="B104" s="34" t="s">
        <v>204</v>
      </c>
      <c r="C104" s="88"/>
      <c r="D104" s="88"/>
      <c r="E104" s="89"/>
      <c r="F104" s="41">
        <v>6048</v>
      </c>
      <c r="G104" s="42"/>
      <c r="H104" s="42"/>
      <c r="I104" s="43"/>
    </row>
    <row r="105" spans="1:9" ht="36" customHeight="1" x14ac:dyDescent="0.25">
      <c r="A105" s="130" t="s">
        <v>111</v>
      </c>
      <c r="B105" s="62" t="s">
        <v>205</v>
      </c>
      <c r="C105" s="63"/>
      <c r="D105" s="63"/>
      <c r="E105" s="40"/>
      <c r="F105" s="41">
        <v>36108</v>
      </c>
      <c r="G105" s="42"/>
      <c r="H105" s="42"/>
      <c r="I105" s="43"/>
    </row>
    <row r="106" spans="1:9" ht="36" customHeight="1" x14ac:dyDescent="0.25">
      <c r="A106" s="130" t="s">
        <v>111</v>
      </c>
      <c r="B106" s="62" t="s">
        <v>206</v>
      </c>
      <c r="C106" s="63"/>
      <c r="D106" s="63"/>
      <c r="E106" s="40"/>
      <c r="F106" s="41">
        <v>30096</v>
      </c>
      <c r="G106" s="42"/>
      <c r="H106" s="42"/>
      <c r="I106" s="43"/>
    </row>
    <row r="107" spans="1:9" ht="36" customHeight="1" x14ac:dyDescent="0.25">
      <c r="A107" s="130" t="s">
        <v>111</v>
      </c>
      <c r="B107" s="62" t="s">
        <v>207</v>
      </c>
      <c r="C107" s="63"/>
      <c r="D107" s="63"/>
      <c r="E107" s="40"/>
      <c r="F107" s="41">
        <v>36115.199999999997</v>
      </c>
      <c r="G107" s="42"/>
      <c r="H107" s="42"/>
      <c r="I107" s="43"/>
    </row>
    <row r="108" spans="1:9" ht="36" customHeight="1" x14ac:dyDescent="0.25">
      <c r="A108" s="130" t="s">
        <v>111</v>
      </c>
      <c r="B108" s="62" t="s">
        <v>208</v>
      </c>
      <c r="C108" s="63"/>
      <c r="D108" s="63"/>
      <c r="E108" s="40"/>
      <c r="F108" s="41">
        <v>6048</v>
      </c>
      <c r="G108" s="42"/>
      <c r="H108" s="42"/>
      <c r="I108" s="43"/>
    </row>
    <row r="109" spans="1:9" ht="36" customHeight="1" x14ac:dyDescent="0.25">
      <c r="A109" s="130" t="s">
        <v>111</v>
      </c>
      <c r="B109" s="62" t="s">
        <v>209</v>
      </c>
      <c r="C109" s="63"/>
      <c r="D109" s="63"/>
      <c r="E109" s="40"/>
      <c r="F109" s="41">
        <v>6048</v>
      </c>
      <c r="G109" s="42"/>
      <c r="H109" s="42"/>
      <c r="I109" s="43"/>
    </row>
    <row r="110" spans="1:9" ht="36" customHeight="1" x14ac:dyDescent="0.25">
      <c r="A110" s="130" t="s">
        <v>111</v>
      </c>
      <c r="B110" s="62" t="s">
        <v>210</v>
      </c>
      <c r="C110" s="63"/>
      <c r="D110" s="63"/>
      <c r="E110" s="40"/>
      <c r="F110" s="41">
        <v>42120</v>
      </c>
      <c r="G110" s="42"/>
      <c r="H110" s="42"/>
      <c r="I110" s="43"/>
    </row>
    <row r="111" spans="1:9" ht="36" customHeight="1" x14ac:dyDescent="0.25">
      <c r="B111" s="62" t="s">
        <v>211</v>
      </c>
      <c r="C111" s="63" t="s">
        <v>211</v>
      </c>
      <c r="D111" s="63" t="s">
        <v>211</v>
      </c>
      <c r="E111" s="40" t="s">
        <v>211</v>
      </c>
      <c r="F111" s="41">
        <v>42012</v>
      </c>
      <c r="G111" s="42"/>
      <c r="H111" s="42"/>
      <c r="I111" s="43"/>
    </row>
    <row r="112" spans="1:9" ht="36" customHeight="1" x14ac:dyDescent="0.25">
      <c r="A112" s="130" t="s">
        <v>111</v>
      </c>
      <c r="B112" s="64" t="s">
        <v>212</v>
      </c>
      <c r="C112" s="65"/>
      <c r="D112" s="65"/>
      <c r="E112" s="66"/>
      <c r="F112" s="41">
        <v>3024</v>
      </c>
      <c r="G112" s="42"/>
      <c r="H112" s="42"/>
      <c r="I112" s="43"/>
    </row>
    <row r="113" spans="1:9" ht="36" customHeight="1" x14ac:dyDescent="0.25">
      <c r="B113" s="34" t="s">
        <v>213</v>
      </c>
      <c r="C113" s="88"/>
      <c r="D113" s="88"/>
      <c r="E113" s="89"/>
      <c r="F113" s="41">
        <v>10620</v>
      </c>
      <c r="G113" s="42"/>
      <c r="H113" s="42"/>
      <c r="I113" s="43"/>
    </row>
    <row r="114" spans="1:9" ht="36" customHeight="1" x14ac:dyDescent="0.25">
      <c r="B114" s="34" t="s">
        <v>214</v>
      </c>
      <c r="C114" s="88"/>
      <c r="D114" s="88"/>
      <c r="E114" s="89"/>
      <c r="F114" s="41">
        <v>7092</v>
      </c>
      <c r="G114" s="42"/>
      <c r="H114" s="42"/>
      <c r="I114" s="43"/>
    </row>
    <row r="115" spans="1:9" ht="36" customHeight="1" x14ac:dyDescent="0.25">
      <c r="A115" s="130" t="s">
        <v>111</v>
      </c>
      <c r="B115" s="34" t="s">
        <v>215</v>
      </c>
      <c r="C115" s="88"/>
      <c r="D115" s="88"/>
      <c r="E115" s="89"/>
      <c r="F115" s="41">
        <v>30096</v>
      </c>
      <c r="G115" s="42"/>
      <c r="H115" s="42"/>
      <c r="I115" s="43"/>
    </row>
    <row r="116" spans="1:9" ht="36" customHeight="1" x14ac:dyDescent="0.25">
      <c r="A116" s="130" t="s">
        <v>111</v>
      </c>
      <c r="B116" s="62" t="s">
        <v>216</v>
      </c>
      <c r="C116" s="63"/>
      <c r="D116" s="63"/>
      <c r="E116" s="40"/>
      <c r="F116" s="41">
        <v>9216</v>
      </c>
      <c r="G116" s="42"/>
      <c r="H116" s="42"/>
      <c r="I116" s="43"/>
    </row>
    <row r="117" spans="1:9" ht="36" customHeight="1" x14ac:dyDescent="0.25">
      <c r="B117" s="62" t="s">
        <v>217</v>
      </c>
      <c r="C117" s="63"/>
      <c r="D117" s="63"/>
      <c r="E117" s="40"/>
      <c r="F117" s="41">
        <v>6048</v>
      </c>
      <c r="G117" s="42"/>
      <c r="H117" s="42"/>
      <c r="I117" s="43"/>
    </row>
    <row r="118" spans="1:9" ht="36" customHeight="1" x14ac:dyDescent="0.25">
      <c r="B118" s="71" t="s">
        <v>218</v>
      </c>
      <c r="C118" s="72"/>
      <c r="D118" s="72"/>
      <c r="E118" s="73"/>
      <c r="F118" s="41">
        <v>27000</v>
      </c>
      <c r="G118" s="42"/>
      <c r="H118" s="42"/>
      <c r="I118" s="43"/>
    </row>
    <row r="119" spans="1:9" ht="36" customHeight="1" x14ac:dyDescent="0.25">
      <c r="A119" s="7"/>
      <c r="B119" s="62" t="s">
        <v>219</v>
      </c>
      <c r="C119" s="63"/>
      <c r="D119" s="63"/>
      <c r="E119" s="35"/>
      <c r="F119" s="41">
        <v>24030</v>
      </c>
      <c r="G119" s="42"/>
      <c r="H119" s="42"/>
      <c r="I119" s="43"/>
    </row>
    <row r="120" spans="1:9" ht="36" customHeight="1" x14ac:dyDescent="0.25">
      <c r="A120" s="130" t="s">
        <v>113</v>
      </c>
      <c r="B120" s="64" t="s">
        <v>265</v>
      </c>
      <c r="C120" s="65"/>
      <c r="D120" s="65"/>
      <c r="E120" s="66"/>
      <c r="F120" s="41">
        <v>25920</v>
      </c>
      <c r="G120" s="42"/>
      <c r="H120" s="42"/>
      <c r="I120" s="43"/>
    </row>
    <row r="121" spans="1:9" ht="36" customHeight="1" x14ac:dyDescent="0.25">
      <c r="A121" s="130" t="s">
        <v>113</v>
      </c>
      <c r="B121" s="62" t="s">
        <v>266</v>
      </c>
      <c r="C121" s="63"/>
      <c r="D121" s="63"/>
      <c r="E121" s="40"/>
      <c r="F121" s="41">
        <v>8640</v>
      </c>
      <c r="G121" s="42"/>
      <c r="H121" s="42"/>
      <c r="I121" s="43"/>
    </row>
    <row r="122" spans="1:9" ht="36" customHeight="1" x14ac:dyDescent="0.25">
      <c r="A122" s="130" t="s">
        <v>113</v>
      </c>
      <c r="B122" s="62" t="s">
        <v>267</v>
      </c>
      <c r="C122" s="63"/>
      <c r="D122" s="63"/>
      <c r="E122" s="40"/>
      <c r="F122" s="41">
        <v>51120</v>
      </c>
      <c r="G122" s="42"/>
      <c r="H122" s="42"/>
      <c r="I122" s="43"/>
    </row>
    <row r="123" spans="1:9" ht="36" customHeight="1" x14ac:dyDescent="0.25">
      <c r="A123" s="130" t="s">
        <v>113</v>
      </c>
      <c r="B123" s="62" t="s">
        <v>268</v>
      </c>
      <c r="C123" s="63"/>
      <c r="D123" s="63"/>
      <c r="E123" s="40"/>
      <c r="F123" s="41">
        <v>42480</v>
      </c>
      <c r="G123" s="42"/>
      <c r="H123" s="42"/>
      <c r="I123" s="43"/>
    </row>
    <row r="124" spans="1:9" ht="36" customHeight="1" x14ac:dyDescent="0.25">
      <c r="A124" s="130" t="s">
        <v>113</v>
      </c>
      <c r="B124" s="71" t="s">
        <v>269</v>
      </c>
      <c r="C124" s="72"/>
      <c r="D124" s="72"/>
      <c r="E124" s="73"/>
      <c r="F124" s="85">
        <v>50976</v>
      </c>
      <c r="G124" s="86"/>
      <c r="H124" s="86"/>
      <c r="I124" s="87"/>
    </row>
    <row r="125" spans="1:9" ht="36" customHeight="1" x14ac:dyDescent="0.25">
      <c r="A125" s="130" t="s">
        <v>113</v>
      </c>
      <c r="B125" s="62" t="s">
        <v>270</v>
      </c>
      <c r="C125" s="63"/>
      <c r="D125" s="63"/>
      <c r="E125" s="40"/>
      <c r="F125" s="41">
        <v>8640</v>
      </c>
      <c r="G125" s="42"/>
      <c r="H125" s="42"/>
      <c r="I125" s="43"/>
    </row>
    <row r="126" spans="1:9" ht="36" customHeight="1" x14ac:dyDescent="0.25">
      <c r="A126" s="130" t="s">
        <v>113</v>
      </c>
      <c r="B126" s="62" t="s">
        <v>271</v>
      </c>
      <c r="C126" s="63"/>
      <c r="D126" s="63"/>
      <c r="E126" s="40"/>
      <c r="F126" s="41">
        <v>8640</v>
      </c>
      <c r="G126" s="42"/>
      <c r="H126" s="42"/>
      <c r="I126" s="43"/>
    </row>
    <row r="127" spans="1:9" ht="36" customHeight="1" x14ac:dyDescent="0.25">
      <c r="A127" s="130" t="s">
        <v>113</v>
      </c>
      <c r="B127" s="62" t="s">
        <v>272</v>
      </c>
      <c r="C127" s="63"/>
      <c r="D127" s="63"/>
      <c r="E127" s="40"/>
      <c r="F127" s="41">
        <v>59040</v>
      </c>
      <c r="G127" s="42"/>
      <c r="H127" s="42"/>
      <c r="I127" s="43"/>
    </row>
    <row r="128" spans="1:9" ht="36" customHeight="1" x14ac:dyDescent="0.25">
      <c r="A128" s="130" t="s">
        <v>113</v>
      </c>
      <c r="B128" s="62" t="s">
        <v>273</v>
      </c>
      <c r="C128" s="63"/>
      <c r="D128" s="63"/>
      <c r="E128" s="40"/>
      <c r="F128" s="41">
        <v>4320</v>
      </c>
      <c r="G128" s="42"/>
      <c r="H128" s="42"/>
      <c r="I128" s="43"/>
    </row>
    <row r="129" spans="1:9" ht="36" customHeight="1" x14ac:dyDescent="0.25">
      <c r="A129" s="130" t="s">
        <v>113</v>
      </c>
      <c r="B129" s="62" t="s">
        <v>274</v>
      </c>
      <c r="C129" s="63"/>
      <c r="D129" s="63"/>
      <c r="E129" s="40"/>
      <c r="F129" s="41">
        <v>42480</v>
      </c>
      <c r="G129" s="42"/>
      <c r="H129" s="42"/>
      <c r="I129" s="43"/>
    </row>
    <row r="130" spans="1:9" ht="36" customHeight="1" x14ac:dyDescent="0.25">
      <c r="A130" s="130" t="s">
        <v>113</v>
      </c>
      <c r="B130" s="62" t="s">
        <v>275</v>
      </c>
      <c r="C130" s="63"/>
      <c r="D130" s="63"/>
      <c r="E130" s="40"/>
      <c r="F130" s="41">
        <v>12960</v>
      </c>
      <c r="G130" s="42"/>
      <c r="H130" s="42"/>
      <c r="I130" s="43"/>
    </row>
    <row r="131" spans="1:9" ht="27" customHeight="1" thickBot="1" x14ac:dyDescent="0.3">
      <c r="B131" s="174" t="s">
        <v>231</v>
      </c>
      <c r="C131" s="175"/>
      <c r="D131" s="175"/>
      <c r="E131" s="176"/>
      <c r="F131" s="174"/>
      <c r="G131" s="175"/>
      <c r="H131" s="175"/>
      <c r="I131" s="176"/>
    </row>
    <row r="132" spans="1:9" ht="19.5" customHeight="1" thickBot="1" x14ac:dyDescent="0.3">
      <c r="B132" s="177" t="s">
        <v>232</v>
      </c>
      <c r="C132" s="178"/>
      <c r="D132" s="178"/>
      <c r="E132" s="178"/>
      <c r="F132" s="177"/>
      <c r="G132" s="178"/>
      <c r="H132" s="178"/>
      <c r="I132" s="179"/>
    </row>
    <row r="133" spans="1:9" ht="36" customHeight="1" x14ac:dyDescent="0.25">
      <c r="B133" s="30" t="s">
        <v>233</v>
      </c>
      <c r="C133" s="180"/>
      <c r="D133" s="180"/>
      <c r="E133" s="181"/>
      <c r="F133" s="67">
        <v>60</v>
      </c>
      <c r="G133" s="68"/>
      <c r="H133" s="68"/>
      <c r="I133" s="69"/>
    </row>
    <row r="134" spans="1:9" ht="36" customHeight="1" x14ac:dyDescent="0.25">
      <c r="B134" s="62" t="s">
        <v>234</v>
      </c>
      <c r="C134" s="63"/>
      <c r="D134" s="63"/>
      <c r="E134" s="40"/>
      <c r="F134" s="41">
        <v>60</v>
      </c>
      <c r="G134" s="42"/>
      <c r="H134" s="42"/>
      <c r="I134" s="43"/>
    </row>
    <row r="135" spans="1:9" ht="36" customHeight="1" thickBot="1" x14ac:dyDescent="0.3">
      <c r="B135" s="62" t="s">
        <v>235</v>
      </c>
      <c r="C135" s="63"/>
      <c r="D135" s="63"/>
      <c r="E135" s="40"/>
      <c r="F135" s="41">
        <v>120</v>
      </c>
      <c r="G135" s="42"/>
      <c r="H135" s="42"/>
      <c r="I135" s="43"/>
    </row>
    <row r="136" spans="1:9" ht="36" customHeight="1" thickBot="1" x14ac:dyDescent="0.3">
      <c r="B136" s="18" t="s">
        <v>236</v>
      </c>
      <c r="C136" s="19"/>
      <c r="D136" s="19"/>
      <c r="E136" s="20"/>
      <c r="F136" s="102"/>
      <c r="G136" s="103"/>
      <c r="H136" s="103"/>
      <c r="I136" s="104"/>
    </row>
    <row r="137" spans="1:9" ht="36" customHeight="1" x14ac:dyDescent="0.25">
      <c r="A137" s="130" t="s">
        <v>111</v>
      </c>
      <c r="B137" s="62" t="s">
        <v>276</v>
      </c>
      <c r="C137" s="63"/>
      <c r="D137" s="63"/>
      <c r="E137" s="40"/>
      <c r="F137" s="41">
        <v>17352</v>
      </c>
      <c r="G137" s="42"/>
      <c r="H137" s="42"/>
      <c r="I137" s="43"/>
    </row>
    <row r="138" spans="1:9" ht="36" customHeight="1" x14ac:dyDescent="0.25">
      <c r="A138" s="130" t="s">
        <v>111</v>
      </c>
      <c r="B138" s="62" t="s">
        <v>238</v>
      </c>
      <c r="C138" s="63"/>
      <c r="D138" s="63"/>
      <c r="E138" s="40"/>
      <c r="F138" s="41">
        <v>16380</v>
      </c>
      <c r="G138" s="42"/>
      <c r="H138" s="42"/>
      <c r="I138" s="43"/>
    </row>
    <row r="139" spans="1:9" ht="36" customHeight="1" x14ac:dyDescent="0.25">
      <c r="A139" s="130" t="s">
        <v>111</v>
      </c>
      <c r="B139" s="62" t="s">
        <v>239</v>
      </c>
      <c r="C139" s="63"/>
      <c r="D139" s="63"/>
      <c r="E139" s="40"/>
      <c r="F139" s="41">
        <v>8856</v>
      </c>
      <c r="G139" s="42"/>
      <c r="H139" s="42"/>
      <c r="I139" s="43"/>
    </row>
    <row r="140" spans="1:9" ht="36" customHeight="1" x14ac:dyDescent="0.25">
      <c r="A140" s="130" t="s">
        <v>113</v>
      </c>
      <c r="B140" s="62" t="s">
        <v>277</v>
      </c>
      <c r="C140" s="63"/>
      <c r="D140" s="63"/>
      <c r="E140" s="40"/>
      <c r="F140" s="41">
        <v>24480</v>
      </c>
      <c r="G140" s="42"/>
      <c r="H140" s="42"/>
      <c r="I140" s="43"/>
    </row>
    <row r="141" spans="1:9" ht="36" customHeight="1" x14ac:dyDescent="0.25">
      <c r="A141" s="130" t="s">
        <v>113</v>
      </c>
      <c r="B141" s="62" t="s">
        <v>278</v>
      </c>
      <c r="C141" s="63"/>
      <c r="D141" s="63"/>
      <c r="E141" s="40"/>
      <c r="F141" s="41">
        <v>23040</v>
      </c>
      <c r="G141" s="42"/>
      <c r="H141" s="42"/>
      <c r="I141" s="43"/>
    </row>
    <row r="142" spans="1:9" ht="36" customHeight="1" x14ac:dyDescent="0.25">
      <c r="A142" s="130" t="s">
        <v>113</v>
      </c>
      <c r="B142" s="62" t="s">
        <v>279</v>
      </c>
      <c r="C142" s="63"/>
      <c r="D142" s="63"/>
      <c r="E142" s="40"/>
      <c r="F142" s="41">
        <v>12960</v>
      </c>
      <c r="G142" s="42"/>
      <c r="H142" s="42"/>
      <c r="I142" s="43"/>
    </row>
    <row r="143" spans="1:9" ht="36" customHeight="1" thickBot="1" x14ac:dyDescent="0.3">
      <c r="A143" s="7"/>
      <c r="B143" s="62" t="s">
        <v>243</v>
      </c>
      <c r="C143" s="63"/>
      <c r="D143" s="63"/>
      <c r="E143" s="40"/>
      <c r="F143" s="41">
        <v>17352</v>
      </c>
      <c r="G143" s="42"/>
      <c r="H143" s="42"/>
      <c r="I143" s="43"/>
    </row>
    <row r="144" spans="1:9" ht="54" customHeight="1" thickBot="1" x14ac:dyDescent="0.3">
      <c r="B144" s="18" t="s">
        <v>244</v>
      </c>
      <c r="C144" s="19"/>
      <c r="D144" s="19"/>
      <c r="E144" s="20"/>
      <c r="F144" s="102"/>
      <c r="G144" s="103"/>
      <c r="H144" s="103"/>
      <c r="I144" s="104"/>
    </row>
    <row r="145" spans="1:9" ht="36" customHeight="1" x14ac:dyDescent="0.25">
      <c r="B145" s="182" t="s">
        <v>245</v>
      </c>
      <c r="C145" s="183"/>
      <c r="D145" s="183"/>
      <c r="E145" s="184"/>
      <c r="F145" s="67">
        <v>29376</v>
      </c>
      <c r="G145" s="68"/>
      <c r="H145" s="68"/>
      <c r="I145" s="69"/>
    </row>
    <row r="146" spans="1:9" ht="36" customHeight="1" x14ac:dyDescent="0.25">
      <c r="B146" s="62" t="s">
        <v>246</v>
      </c>
      <c r="C146" s="63"/>
      <c r="D146" s="63"/>
      <c r="E146" s="40"/>
      <c r="F146" s="41">
        <v>58752</v>
      </c>
      <c r="G146" s="42"/>
      <c r="H146" s="42"/>
      <c r="I146" s="43"/>
    </row>
    <row r="147" spans="1:9" ht="36" customHeight="1" x14ac:dyDescent="0.25">
      <c r="B147" s="62" t="s">
        <v>247</v>
      </c>
      <c r="C147" s="63"/>
      <c r="D147" s="63"/>
      <c r="E147" s="40"/>
      <c r="F147" s="41">
        <v>73656</v>
      </c>
      <c r="G147" s="42"/>
      <c r="H147" s="42"/>
      <c r="I147" s="43"/>
    </row>
    <row r="148" spans="1:9" ht="36" customHeight="1" x14ac:dyDescent="0.25">
      <c r="B148" s="62" t="s">
        <v>248</v>
      </c>
      <c r="C148" s="63"/>
      <c r="D148" s="63"/>
      <c r="E148" s="40"/>
      <c r="F148" s="41">
        <v>1080</v>
      </c>
      <c r="G148" s="42"/>
      <c r="H148" s="42"/>
      <c r="I148" s="43"/>
    </row>
    <row r="149" spans="1:9" ht="36" customHeight="1" x14ac:dyDescent="0.25">
      <c r="B149" s="62" t="s">
        <v>249</v>
      </c>
      <c r="C149" s="63"/>
      <c r="D149" s="63"/>
      <c r="E149" s="40"/>
      <c r="F149" s="41">
        <v>44244</v>
      </c>
      <c r="G149" s="42"/>
      <c r="H149" s="42"/>
      <c r="I149" s="43"/>
    </row>
    <row r="150" spans="1:9" ht="36" customHeight="1" x14ac:dyDescent="0.25">
      <c r="B150" s="62" t="s">
        <v>250</v>
      </c>
      <c r="C150" s="63"/>
      <c r="D150" s="63"/>
      <c r="E150" s="40"/>
      <c r="F150" s="41">
        <v>88128</v>
      </c>
      <c r="G150" s="42"/>
      <c r="H150" s="42"/>
      <c r="I150" s="43"/>
    </row>
    <row r="151" spans="1:9" ht="36" customHeight="1" x14ac:dyDescent="0.25">
      <c r="B151" s="62" t="s">
        <v>251</v>
      </c>
      <c r="C151" s="63"/>
      <c r="D151" s="63"/>
      <c r="E151" s="40"/>
      <c r="F151" s="41">
        <v>110088</v>
      </c>
      <c r="G151" s="42"/>
      <c r="H151" s="42"/>
      <c r="I151" s="43"/>
    </row>
    <row r="152" spans="1:9" ht="36" customHeight="1" thickBot="1" x14ac:dyDescent="0.3">
      <c r="B152" s="110" t="s">
        <v>252</v>
      </c>
      <c r="C152" s="111"/>
      <c r="D152" s="111"/>
      <c r="E152" s="112"/>
      <c r="F152" s="185">
        <v>1440</v>
      </c>
      <c r="G152" s="186"/>
      <c r="H152" s="186"/>
      <c r="I152" s="187"/>
    </row>
    <row r="153" spans="1:9" ht="22.5" customHeight="1" thickBot="1" x14ac:dyDescent="0.3">
      <c r="A153" s="7" t="s">
        <v>111</v>
      </c>
      <c r="B153" s="97" t="s">
        <v>232</v>
      </c>
      <c r="C153" s="98"/>
      <c r="D153" s="98"/>
      <c r="E153" s="98"/>
      <c r="F153" s="98"/>
      <c r="G153" s="98"/>
      <c r="H153" s="98"/>
      <c r="I153" s="98"/>
    </row>
    <row r="154" spans="1:9" ht="36" customHeight="1" thickBot="1" x14ac:dyDescent="0.3">
      <c r="A154" s="7"/>
      <c r="B154" s="188" t="s">
        <v>253</v>
      </c>
      <c r="C154" s="189"/>
      <c r="D154" s="189"/>
      <c r="E154" s="190"/>
      <c r="F154" s="191">
        <v>90</v>
      </c>
      <c r="G154" s="192"/>
      <c r="H154" s="192"/>
      <c r="I154" s="193"/>
    </row>
    <row r="155" spans="1:9" ht="24" customHeight="1" thickBot="1" x14ac:dyDescent="0.3">
      <c r="B155" s="27"/>
      <c r="C155" s="80"/>
      <c r="D155" s="80"/>
      <c r="E155" s="81"/>
      <c r="F155" s="82"/>
      <c r="G155" s="83"/>
      <c r="H155" s="83"/>
      <c r="I155" s="84"/>
    </row>
    <row r="156" spans="1:9" ht="18" customHeight="1" x14ac:dyDescent="0.25">
      <c r="B156" s="122"/>
      <c r="C156" s="122"/>
      <c r="D156" s="122"/>
      <c r="E156" s="122"/>
      <c r="F156" s="122"/>
      <c r="G156" s="122"/>
      <c r="H156" s="122"/>
      <c r="I156" s="122"/>
    </row>
    <row r="157" spans="1:9" s="194" customFormat="1" ht="27" customHeight="1" x14ac:dyDescent="0.25">
      <c r="A157" s="130" t="s">
        <v>113</v>
      </c>
      <c r="B157" s="124" t="s">
        <v>280</v>
      </c>
      <c r="C157" s="124"/>
      <c r="D157" s="124"/>
      <c r="E157" s="124"/>
      <c r="F157" s="124"/>
      <c r="G157" s="124"/>
      <c r="H157" s="124"/>
      <c r="I157" s="124"/>
    </row>
    <row r="158" spans="1:9" s="127" customFormat="1" ht="40.5" customHeight="1" x14ac:dyDescent="0.25">
      <c r="A158" s="7"/>
      <c r="B158" s="126" t="s">
        <v>257</v>
      </c>
      <c r="C158" s="126"/>
      <c r="D158" s="126"/>
      <c r="E158" s="126"/>
      <c r="F158" s="126"/>
      <c r="G158" s="126"/>
      <c r="H158" s="126"/>
      <c r="I158" s="126"/>
    </row>
    <row r="159" spans="1:9" ht="18" customHeight="1" x14ac:dyDescent="0.25"/>
  </sheetData>
  <sheetProtection selectLockedCells="1" selectUnlockedCells="1"/>
  <mergeCells count="308">
    <mergeCell ref="B157:I157"/>
    <mergeCell ref="B158:I158"/>
    <mergeCell ref="B153:I153"/>
    <mergeCell ref="B154:E154"/>
    <mergeCell ref="F154:I154"/>
    <mergeCell ref="B155:E155"/>
    <mergeCell ref="F155:I155"/>
    <mergeCell ref="B156:I156"/>
    <mergeCell ref="B150:E150"/>
    <mergeCell ref="F150:I150"/>
    <mergeCell ref="B151:E151"/>
    <mergeCell ref="F151:I151"/>
    <mergeCell ref="B152:E152"/>
    <mergeCell ref="F152:I152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61"/>
  <sheetViews>
    <sheetView view="pageBreakPreview" topLeftCell="B1" zoomScale="60" zoomScaleNormal="60" workbookViewId="0">
      <pane ySplit="4" topLeftCell="A114" activePane="bottomLeft" state="frozen"/>
      <selection activeCell="F121" sqref="F121:I121"/>
      <selection pane="bottomLeft" activeCell="A119" sqref="A119:XFD11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6" width="24.7109375" style="129" customWidth="1"/>
    <col min="7" max="7" width="63.5703125" style="129" customWidth="1"/>
    <col min="8" max="16384" width="9.140625" style="9"/>
  </cols>
  <sheetData>
    <row r="1" spans="1:7" ht="36" customHeight="1" x14ac:dyDescent="0.25">
      <c r="B1" s="8" t="s">
        <v>101</v>
      </c>
      <c r="C1" s="8"/>
      <c r="D1" s="8"/>
      <c r="E1" s="8"/>
      <c r="F1" s="8"/>
      <c r="G1" s="8"/>
    </row>
    <row r="2" spans="1:7" s="13" customFormat="1" ht="54" customHeight="1" x14ac:dyDescent="0.25">
      <c r="A2" s="10"/>
      <c r="B2" s="195" t="s">
        <v>5</v>
      </c>
      <c r="C2" s="195"/>
      <c r="D2" s="195"/>
      <c r="E2" s="195"/>
      <c r="F2" s="195"/>
      <c r="G2" s="195"/>
    </row>
    <row r="3" spans="1:7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</row>
    <row r="4" spans="1:7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</row>
    <row r="5" spans="1:7" ht="54" customHeight="1" thickBot="1" x14ac:dyDescent="0.3">
      <c r="B5" s="18" t="s">
        <v>104</v>
      </c>
      <c r="C5" s="19"/>
      <c r="D5" s="19"/>
      <c r="E5" s="20"/>
      <c r="F5" s="196"/>
      <c r="G5" s="21"/>
    </row>
    <row r="6" spans="1:7" ht="54" customHeight="1" thickBot="1" x14ac:dyDescent="0.3">
      <c r="B6" s="23" t="s">
        <v>105</v>
      </c>
      <c r="C6" s="24"/>
      <c r="D6" s="24"/>
      <c r="E6" s="25"/>
      <c r="F6" s="197"/>
      <c r="G6" s="198"/>
    </row>
    <row r="7" spans="1:7" ht="24" customHeight="1" thickBot="1" x14ac:dyDescent="0.3">
      <c r="B7" s="135"/>
      <c r="C7" s="136"/>
      <c r="D7" s="136"/>
      <c r="E7" s="137"/>
      <c r="F7" s="199"/>
      <c r="G7" s="82"/>
    </row>
    <row r="8" spans="1:7" ht="36" customHeight="1" x14ac:dyDescent="0.25">
      <c r="A8" s="7" t="s">
        <v>111</v>
      </c>
      <c r="B8" s="182" t="s">
        <v>112</v>
      </c>
      <c r="C8" s="200"/>
      <c r="D8" s="200"/>
      <c r="E8" s="201"/>
      <c r="F8" s="202">
        <v>13500</v>
      </c>
      <c r="G8" s="203"/>
    </row>
    <row r="9" spans="1:7" ht="36" customHeight="1" x14ac:dyDescent="0.25">
      <c r="A9" s="7" t="s">
        <v>113</v>
      </c>
      <c r="B9" s="30" t="s">
        <v>114</v>
      </c>
      <c r="C9" s="31"/>
      <c r="D9" s="31"/>
      <c r="E9" s="66"/>
      <c r="F9" s="204">
        <v>19440</v>
      </c>
      <c r="G9" s="205"/>
    </row>
    <row r="10" spans="1:7" ht="36" customHeight="1" x14ac:dyDescent="0.25">
      <c r="A10" s="7" t="s">
        <v>111</v>
      </c>
      <c r="B10" s="30" t="s">
        <v>115</v>
      </c>
      <c r="C10" s="31"/>
      <c r="D10" s="31"/>
      <c r="E10" s="66"/>
      <c r="F10" s="204">
        <v>20880</v>
      </c>
      <c r="G10" s="205"/>
    </row>
    <row r="11" spans="1:7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208">
        <v>29520</v>
      </c>
      <c r="G11" s="209"/>
    </row>
    <row r="12" spans="1:7" ht="24" customHeight="1" thickBot="1" x14ac:dyDescent="0.3">
      <c r="B12" s="165"/>
      <c r="C12" s="166"/>
      <c r="D12" s="166"/>
      <c r="E12" s="167"/>
      <c r="F12" s="199"/>
      <c r="G12" s="82"/>
    </row>
    <row r="13" spans="1:7" ht="36" customHeight="1" x14ac:dyDescent="0.25">
      <c r="A13" s="7" t="s">
        <v>111</v>
      </c>
      <c r="B13" s="182" t="s">
        <v>117</v>
      </c>
      <c r="C13" s="200"/>
      <c r="D13" s="200"/>
      <c r="E13" s="201"/>
      <c r="F13" s="210">
        <v>3240</v>
      </c>
      <c r="G13" s="211"/>
    </row>
    <row r="14" spans="1:7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12">
        <v>5040</v>
      </c>
      <c r="G14" s="185"/>
    </row>
    <row r="15" spans="1:7" ht="24" customHeight="1" thickBot="1" x14ac:dyDescent="0.3">
      <c r="B15" s="27"/>
      <c r="C15" s="80"/>
      <c r="D15" s="80"/>
      <c r="E15" s="81"/>
      <c r="F15" s="199"/>
      <c r="G15" s="82"/>
    </row>
    <row r="16" spans="1:7" ht="36" customHeight="1" x14ac:dyDescent="0.25">
      <c r="A16" s="7" t="s">
        <v>111</v>
      </c>
      <c r="B16" s="34" t="s">
        <v>119</v>
      </c>
      <c r="C16" s="35"/>
      <c r="D16" s="35"/>
      <c r="E16" s="40"/>
      <c r="F16" s="210">
        <v>900</v>
      </c>
      <c r="G16" s="211"/>
    </row>
    <row r="17" spans="1:7" ht="36" customHeight="1" x14ac:dyDescent="0.25">
      <c r="A17" s="7" t="s">
        <v>113</v>
      </c>
      <c r="B17" s="34" t="s">
        <v>120</v>
      </c>
      <c r="C17" s="35"/>
      <c r="D17" s="35"/>
      <c r="E17" s="40"/>
      <c r="F17" s="213">
        <v>1296</v>
      </c>
      <c r="G17" s="41"/>
    </row>
    <row r="18" spans="1:7" ht="36" customHeight="1" x14ac:dyDescent="0.25">
      <c r="A18" s="7" t="s">
        <v>111</v>
      </c>
      <c r="B18" s="34" t="s">
        <v>121</v>
      </c>
      <c r="C18" s="35"/>
      <c r="D18" s="35"/>
      <c r="E18" s="40"/>
      <c r="F18" s="213">
        <v>1080</v>
      </c>
      <c r="G18" s="41"/>
    </row>
    <row r="19" spans="1:7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12">
        <v>1512</v>
      </c>
      <c r="G19" s="185"/>
    </row>
    <row r="20" spans="1:7" ht="24" customHeight="1" thickBot="1" x14ac:dyDescent="0.3">
      <c r="B20" s="27"/>
      <c r="C20" s="80"/>
      <c r="D20" s="80"/>
      <c r="E20" s="81"/>
      <c r="F20" s="199"/>
      <c r="G20" s="82"/>
    </row>
    <row r="21" spans="1:7" ht="36" customHeight="1" thickBot="1" x14ac:dyDescent="0.3">
      <c r="B21" s="44" t="s">
        <v>123</v>
      </c>
      <c r="C21" s="45"/>
      <c r="D21" s="45"/>
      <c r="E21" s="46"/>
      <c r="F21" s="214" t="str">
        <f>"Цена от "&amp;MIN($F$22:F61)&amp;" до "&amp;MAX($F$22:F61)</f>
        <v>Цена от 2520 до 100800</v>
      </c>
      <c r="G21" s="215"/>
    </row>
    <row r="22" spans="1:7" ht="36" customHeight="1" outlineLevel="1" x14ac:dyDescent="0.25">
      <c r="B22" s="34" t="s">
        <v>124</v>
      </c>
      <c r="C22" s="35"/>
      <c r="D22" s="35"/>
      <c r="E22" s="40"/>
      <c r="F22" s="216">
        <v>2520</v>
      </c>
      <c r="G22" s="59"/>
    </row>
    <row r="23" spans="1:7" ht="36" customHeight="1" outlineLevel="1" x14ac:dyDescent="0.25">
      <c r="B23" s="34" t="s">
        <v>125</v>
      </c>
      <c r="C23" s="35"/>
      <c r="D23" s="35"/>
      <c r="E23" s="40"/>
      <c r="F23" s="213">
        <v>5040</v>
      </c>
      <c r="G23" s="41"/>
    </row>
    <row r="24" spans="1:7" ht="36" customHeight="1" outlineLevel="1" x14ac:dyDescent="0.25">
      <c r="B24" s="34" t="s">
        <v>126</v>
      </c>
      <c r="C24" s="35"/>
      <c r="D24" s="35"/>
      <c r="E24" s="40"/>
      <c r="F24" s="213">
        <v>7560</v>
      </c>
      <c r="G24" s="41"/>
    </row>
    <row r="25" spans="1:7" ht="36" customHeight="1" outlineLevel="1" x14ac:dyDescent="0.25">
      <c r="B25" s="34" t="s">
        <v>127</v>
      </c>
      <c r="C25" s="35"/>
      <c r="D25" s="35"/>
      <c r="E25" s="40"/>
      <c r="F25" s="213">
        <v>10080</v>
      </c>
      <c r="G25" s="41"/>
    </row>
    <row r="26" spans="1:7" ht="36" customHeight="1" outlineLevel="1" x14ac:dyDescent="0.25">
      <c r="B26" s="34" t="s">
        <v>128</v>
      </c>
      <c r="C26" s="35"/>
      <c r="D26" s="35"/>
      <c r="E26" s="40"/>
      <c r="F26" s="213">
        <v>12600</v>
      </c>
      <c r="G26" s="41"/>
    </row>
    <row r="27" spans="1:7" ht="36" customHeight="1" outlineLevel="1" x14ac:dyDescent="0.25">
      <c r="B27" s="34" t="s">
        <v>129</v>
      </c>
      <c r="C27" s="35"/>
      <c r="D27" s="35"/>
      <c r="E27" s="40"/>
      <c r="F27" s="213">
        <v>15120</v>
      </c>
      <c r="G27" s="41"/>
    </row>
    <row r="28" spans="1:7" ht="36" customHeight="1" outlineLevel="1" x14ac:dyDescent="0.25">
      <c r="B28" s="34" t="s">
        <v>130</v>
      </c>
      <c r="C28" s="35"/>
      <c r="D28" s="35"/>
      <c r="E28" s="40"/>
      <c r="F28" s="213">
        <v>17640</v>
      </c>
      <c r="G28" s="41"/>
    </row>
    <row r="29" spans="1:7" ht="36" customHeight="1" outlineLevel="1" x14ac:dyDescent="0.25">
      <c r="B29" s="34" t="s">
        <v>131</v>
      </c>
      <c r="C29" s="35"/>
      <c r="D29" s="35"/>
      <c r="E29" s="40"/>
      <c r="F29" s="213">
        <v>20160</v>
      </c>
      <c r="G29" s="41"/>
    </row>
    <row r="30" spans="1:7" ht="36" customHeight="1" outlineLevel="1" x14ac:dyDescent="0.25">
      <c r="B30" s="34" t="s">
        <v>132</v>
      </c>
      <c r="C30" s="35"/>
      <c r="D30" s="35"/>
      <c r="E30" s="40"/>
      <c r="F30" s="213">
        <v>22680</v>
      </c>
      <c r="G30" s="41"/>
    </row>
    <row r="31" spans="1:7" ht="36" customHeight="1" outlineLevel="1" x14ac:dyDescent="0.25">
      <c r="B31" s="34" t="s">
        <v>133</v>
      </c>
      <c r="C31" s="35"/>
      <c r="D31" s="35"/>
      <c r="E31" s="40"/>
      <c r="F31" s="213">
        <v>25200</v>
      </c>
      <c r="G31" s="41"/>
    </row>
    <row r="32" spans="1:7" ht="36" customHeight="1" outlineLevel="1" x14ac:dyDescent="0.25">
      <c r="B32" s="34" t="s">
        <v>134</v>
      </c>
      <c r="C32" s="35"/>
      <c r="D32" s="35"/>
      <c r="E32" s="40"/>
      <c r="F32" s="213">
        <v>27720</v>
      </c>
      <c r="G32" s="41"/>
    </row>
    <row r="33" spans="2:7" ht="36" customHeight="1" outlineLevel="1" x14ac:dyDescent="0.25">
      <c r="B33" s="34" t="s">
        <v>135</v>
      </c>
      <c r="C33" s="35"/>
      <c r="D33" s="35"/>
      <c r="E33" s="40"/>
      <c r="F33" s="213">
        <v>30240</v>
      </c>
      <c r="G33" s="41"/>
    </row>
    <row r="34" spans="2:7" ht="36" customHeight="1" outlineLevel="1" x14ac:dyDescent="0.25">
      <c r="B34" s="34" t="s">
        <v>136</v>
      </c>
      <c r="C34" s="35"/>
      <c r="D34" s="35"/>
      <c r="E34" s="40"/>
      <c r="F34" s="213">
        <v>32760</v>
      </c>
      <c r="G34" s="41"/>
    </row>
    <row r="35" spans="2:7" ht="36" customHeight="1" outlineLevel="1" x14ac:dyDescent="0.25">
      <c r="B35" s="34" t="s">
        <v>137</v>
      </c>
      <c r="C35" s="35"/>
      <c r="D35" s="35"/>
      <c r="E35" s="40"/>
      <c r="F35" s="213">
        <v>35280</v>
      </c>
      <c r="G35" s="41"/>
    </row>
    <row r="36" spans="2:7" ht="36" customHeight="1" outlineLevel="1" x14ac:dyDescent="0.25">
      <c r="B36" s="34" t="s">
        <v>138</v>
      </c>
      <c r="C36" s="35"/>
      <c r="D36" s="35"/>
      <c r="E36" s="40"/>
      <c r="F36" s="213">
        <v>37800</v>
      </c>
      <c r="G36" s="41"/>
    </row>
    <row r="37" spans="2:7" ht="36" customHeight="1" outlineLevel="1" x14ac:dyDescent="0.25">
      <c r="B37" s="34" t="s">
        <v>139</v>
      </c>
      <c r="C37" s="35"/>
      <c r="D37" s="35"/>
      <c r="E37" s="40"/>
      <c r="F37" s="213">
        <v>40320</v>
      </c>
      <c r="G37" s="41"/>
    </row>
    <row r="38" spans="2:7" ht="36" customHeight="1" outlineLevel="1" x14ac:dyDescent="0.25">
      <c r="B38" s="34" t="s">
        <v>140</v>
      </c>
      <c r="C38" s="35"/>
      <c r="D38" s="35"/>
      <c r="E38" s="40"/>
      <c r="F38" s="213">
        <v>42840</v>
      </c>
      <c r="G38" s="41"/>
    </row>
    <row r="39" spans="2:7" ht="36" customHeight="1" outlineLevel="1" x14ac:dyDescent="0.25">
      <c r="B39" s="34" t="s">
        <v>141</v>
      </c>
      <c r="C39" s="35"/>
      <c r="D39" s="35"/>
      <c r="E39" s="40"/>
      <c r="F39" s="213">
        <v>45360</v>
      </c>
      <c r="G39" s="41"/>
    </row>
    <row r="40" spans="2:7" ht="36" customHeight="1" outlineLevel="1" x14ac:dyDescent="0.25">
      <c r="B40" s="34" t="s">
        <v>142</v>
      </c>
      <c r="C40" s="35"/>
      <c r="D40" s="35"/>
      <c r="E40" s="40"/>
      <c r="F40" s="213">
        <v>47880</v>
      </c>
      <c r="G40" s="41"/>
    </row>
    <row r="41" spans="2:7" ht="36" customHeight="1" outlineLevel="1" x14ac:dyDescent="0.25">
      <c r="B41" s="34" t="s">
        <v>143</v>
      </c>
      <c r="C41" s="35"/>
      <c r="D41" s="35"/>
      <c r="E41" s="40"/>
      <c r="F41" s="213">
        <v>50400</v>
      </c>
      <c r="G41" s="41"/>
    </row>
    <row r="42" spans="2:7" ht="36" customHeight="1" outlineLevel="1" x14ac:dyDescent="0.25">
      <c r="B42" s="34" t="s">
        <v>144</v>
      </c>
      <c r="C42" s="35"/>
      <c r="D42" s="35"/>
      <c r="E42" s="40"/>
      <c r="F42" s="213">
        <v>5040</v>
      </c>
      <c r="G42" s="41"/>
    </row>
    <row r="43" spans="2:7" ht="36" customHeight="1" outlineLevel="1" x14ac:dyDescent="0.25">
      <c r="B43" s="34" t="s">
        <v>145</v>
      </c>
      <c r="C43" s="35"/>
      <c r="D43" s="35"/>
      <c r="E43" s="40"/>
      <c r="F43" s="213">
        <v>10080</v>
      </c>
      <c r="G43" s="41"/>
    </row>
    <row r="44" spans="2:7" ht="36" customHeight="1" outlineLevel="1" x14ac:dyDescent="0.25">
      <c r="B44" s="34" t="s">
        <v>146</v>
      </c>
      <c r="C44" s="35"/>
      <c r="D44" s="35"/>
      <c r="E44" s="40"/>
      <c r="F44" s="213">
        <v>15120</v>
      </c>
      <c r="G44" s="41"/>
    </row>
    <row r="45" spans="2:7" ht="36" customHeight="1" outlineLevel="1" x14ac:dyDescent="0.25">
      <c r="B45" s="34" t="s">
        <v>147</v>
      </c>
      <c r="C45" s="35"/>
      <c r="D45" s="35"/>
      <c r="E45" s="40"/>
      <c r="F45" s="213">
        <v>20160</v>
      </c>
      <c r="G45" s="41"/>
    </row>
    <row r="46" spans="2:7" ht="36" customHeight="1" outlineLevel="1" x14ac:dyDescent="0.25">
      <c r="B46" s="34" t="s">
        <v>148</v>
      </c>
      <c r="C46" s="35"/>
      <c r="D46" s="35"/>
      <c r="E46" s="40"/>
      <c r="F46" s="213">
        <v>25200</v>
      </c>
      <c r="G46" s="41"/>
    </row>
    <row r="47" spans="2:7" ht="36" customHeight="1" outlineLevel="1" x14ac:dyDescent="0.25">
      <c r="B47" s="34" t="s">
        <v>149</v>
      </c>
      <c r="C47" s="35"/>
      <c r="D47" s="35"/>
      <c r="E47" s="40"/>
      <c r="F47" s="213">
        <v>30240</v>
      </c>
      <c r="G47" s="41"/>
    </row>
    <row r="48" spans="2:7" ht="36" customHeight="1" outlineLevel="1" x14ac:dyDescent="0.25">
      <c r="B48" s="34" t="s">
        <v>150</v>
      </c>
      <c r="C48" s="35"/>
      <c r="D48" s="35"/>
      <c r="E48" s="40"/>
      <c r="F48" s="213">
        <v>35280</v>
      </c>
      <c r="G48" s="41"/>
    </row>
    <row r="49" spans="2:7" ht="36" customHeight="1" outlineLevel="1" x14ac:dyDescent="0.25">
      <c r="B49" s="34" t="s">
        <v>151</v>
      </c>
      <c r="C49" s="35"/>
      <c r="D49" s="35"/>
      <c r="E49" s="40"/>
      <c r="F49" s="213">
        <v>40320</v>
      </c>
      <c r="G49" s="41"/>
    </row>
    <row r="50" spans="2:7" ht="36" customHeight="1" outlineLevel="1" x14ac:dyDescent="0.25">
      <c r="B50" s="34" t="s">
        <v>152</v>
      </c>
      <c r="C50" s="35"/>
      <c r="D50" s="35"/>
      <c r="E50" s="40"/>
      <c r="F50" s="213">
        <v>45360</v>
      </c>
      <c r="G50" s="41"/>
    </row>
    <row r="51" spans="2:7" ht="36" customHeight="1" outlineLevel="1" x14ac:dyDescent="0.25">
      <c r="B51" s="34" t="s">
        <v>153</v>
      </c>
      <c r="C51" s="35"/>
      <c r="D51" s="35"/>
      <c r="E51" s="40"/>
      <c r="F51" s="213">
        <v>50400</v>
      </c>
      <c r="G51" s="41"/>
    </row>
    <row r="52" spans="2:7" ht="36" customHeight="1" outlineLevel="1" x14ac:dyDescent="0.25">
      <c r="B52" s="34" t="s">
        <v>154</v>
      </c>
      <c r="C52" s="35"/>
      <c r="D52" s="35"/>
      <c r="E52" s="40"/>
      <c r="F52" s="213">
        <v>55440</v>
      </c>
      <c r="G52" s="41"/>
    </row>
    <row r="53" spans="2:7" ht="36" customHeight="1" outlineLevel="1" x14ac:dyDescent="0.25">
      <c r="B53" s="34" t="s">
        <v>155</v>
      </c>
      <c r="C53" s="35"/>
      <c r="D53" s="35"/>
      <c r="E53" s="40"/>
      <c r="F53" s="213">
        <v>60480</v>
      </c>
      <c r="G53" s="41"/>
    </row>
    <row r="54" spans="2:7" ht="36" customHeight="1" outlineLevel="1" x14ac:dyDescent="0.25">
      <c r="B54" s="34" t="s">
        <v>156</v>
      </c>
      <c r="C54" s="35"/>
      <c r="D54" s="35"/>
      <c r="E54" s="40"/>
      <c r="F54" s="213">
        <v>65520</v>
      </c>
      <c r="G54" s="41"/>
    </row>
    <row r="55" spans="2:7" ht="36" customHeight="1" outlineLevel="1" x14ac:dyDescent="0.25">
      <c r="B55" s="34" t="s">
        <v>157</v>
      </c>
      <c r="C55" s="35"/>
      <c r="D55" s="35"/>
      <c r="E55" s="40"/>
      <c r="F55" s="213">
        <v>70560</v>
      </c>
      <c r="G55" s="41"/>
    </row>
    <row r="56" spans="2:7" ht="36" customHeight="1" outlineLevel="1" x14ac:dyDescent="0.25">
      <c r="B56" s="34" t="s">
        <v>158</v>
      </c>
      <c r="C56" s="35"/>
      <c r="D56" s="35"/>
      <c r="E56" s="40"/>
      <c r="F56" s="213">
        <v>75600</v>
      </c>
      <c r="G56" s="41"/>
    </row>
    <row r="57" spans="2:7" ht="36" customHeight="1" outlineLevel="1" x14ac:dyDescent="0.25">
      <c r="B57" s="34" t="s">
        <v>159</v>
      </c>
      <c r="C57" s="35"/>
      <c r="D57" s="35"/>
      <c r="E57" s="40"/>
      <c r="F57" s="213">
        <v>80640</v>
      </c>
      <c r="G57" s="41"/>
    </row>
    <row r="58" spans="2:7" ht="36" customHeight="1" outlineLevel="1" x14ac:dyDescent="0.25">
      <c r="B58" s="34" t="s">
        <v>160</v>
      </c>
      <c r="C58" s="35"/>
      <c r="D58" s="35"/>
      <c r="E58" s="40"/>
      <c r="F58" s="213">
        <v>85680</v>
      </c>
      <c r="G58" s="41"/>
    </row>
    <row r="59" spans="2:7" ht="36" customHeight="1" outlineLevel="1" x14ac:dyDescent="0.25">
      <c r="B59" s="34" t="s">
        <v>161</v>
      </c>
      <c r="C59" s="35"/>
      <c r="D59" s="35"/>
      <c r="E59" s="40"/>
      <c r="F59" s="213">
        <v>90720</v>
      </c>
      <c r="G59" s="41"/>
    </row>
    <row r="60" spans="2:7" ht="36" customHeight="1" outlineLevel="1" x14ac:dyDescent="0.25">
      <c r="B60" s="34" t="s">
        <v>162</v>
      </c>
      <c r="C60" s="35"/>
      <c r="D60" s="35"/>
      <c r="E60" s="40"/>
      <c r="F60" s="213">
        <v>95760</v>
      </c>
      <c r="G60" s="41"/>
    </row>
    <row r="61" spans="2:7" ht="36" customHeight="1" outlineLevel="1" thickBot="1" x14ac:dyDescent="0.3">
      <c r="B61" s="34" t="s">
        <v>163</v>
      </c>
      <c r="C61" s="35"/>
      <c r="D61" s="35"/>
      <c r="E61" s="40"/>
      <c r="F61" s="217">
        <v>100800</v>
      </c>
      <c r="G61" s="218"/>
    </row>
    <row r="62" spans="2:7" ht="36" customHeight="1" thickBot="1" x14ac:dyDescent="0.3">
      <c r="B62" s="50" t="s">
        <v>164</v>
      </c>
      <c r="C62" s="51"/>
      <c r="D62" s="51"/>
      <c r="E62" s="52"/>
      <c r="F62" s="219" t="str">
        <f>"Цена от "&amp;MIN(F63:F84)&amp;" до "&amp;MAX(F63:F84)</f>
        <v>Цена от 1080 до 54180</v>
      </c>
      <c r="G62" s="53"/>
    </row>
    <row r="63" spans="2:7" ht="36" customHeight="1" outlineLevel="1" x14ac:dyDescent="0.25">
      <c r="B63" s="56" t="s">
        <v>165</v>
      </c>
      <c r="C63" s="57"/>
      <c r="D63" s="57"/>
      <c r="E63" s="58"/>
      <c r="F63" s="216">
        <v>1080</v>
      </c>
      <c r="G63" s="59"/>
    </row>
    <row r="64" spans="2:7" ht="36" customHeight="1" outlineLevel="1" x14ac:dyDescent="0.25">
      <c r="B64" s="34" t="s">
        <v>166</v>
      </c>
      <c r="C64" s="35"/>
      <c r="D64" s="35"/>
      <c r="E64" s="40"/>
      <c r="F64" s="213">
        <v>1440</v>
      </c>
      <c r="G64" s="41"/>
    </row>
    <row r="65" spans="2:7" ht="36" customHeight="1" outlineLevel="1" x14ac:dyDescent="0.25">
      <c r="B65" s="34" t="s">
        <v>167</v>
      </c>
      <c r="C65" s="35"/>
      <c r="D65" s="35"/>
      <c r="E65" s="40"/>
      <c r="F65" s="213">
        <v>6300</v>
      </c>
      <c r="G65" s="41"/>
    </row>
    <row r="66" spans="2:7" ht="36" customHeight="1" outlineLevel="1" x14ac:dyDescent="0.25">
      <c r="B66" s="34" t="s">
        <v>168</v>
      </c>
      <c r="C66" s="35"/>
      <c r="D66" s="35"/>
      <c r="E66" s="40"/>
      <c r="F66" s="213">
        <v>8820</v>
      </c>
      <c r="G66" s="41"/>
    </row>
    <row r="67" spans="2:7" ht="36" customHeight="1" outlineLevel="1" x14ac:dyDescent="0.25">
      <c r="B67" s="34" t="s">
        <v>169</v>
      </c>
      <c r="C67" s="35"/>
      <c r="D67" s="35"/>
      <c r="E67" s="40"/>
      <c r="F67" s="213">
        <v>11340</v>
      </c>
      <c r="G67" s="41"/>
    </row>
    <row r="68" spans="2:7" ht="36" customHeight="1" outlineLevel="1" x14ac:dyDescent="0.25">
      <c r="B68" s="34" t="s">
        <v>170</v>
      </c>
      <c r="C68" s="35"/>
      <c r="D68" s="35"/>
      <c r="E68" s="40"/>
      <c r="F68" s="213">
        <v>13860</v>
      </c>
      <c r="G68" s="41"/>
    </row>
    <row r="69" spans="2:7" ht="36" customHeight="1" outlineLevel="1" x14ac:dyDescent="0.25">
      <c r="B69" s="34" t="s">
        <v>171</v>
      </c>
      <c r="C69" s="35"/>
      <c r="D69" s="35"/>
      <c r="E69" s="40"/>
      <c r="F69" s="213">
        <v>16380</v>
      </c>
      <c r="G69" s="41"/>
    </row>
    <row r="70" spans="2:7" ht="36" customHeight="1" outlineLevel="1" x14ac:dyDescent="0.25">
      <c r="B70" s="34" t="s">
        <v>172</v>
      </c>
      <c r="C70" s="35"/>
      <c r="D70" s="35"/>
      <c r="E70" s="40"/>
      <c r="F70" s="213">
        <v>18900</v>
      </c>
      <c r="G70" s="41"/>
    </row>
    <row r="71" spans="2:7" ht="36" customHeight="1" outlineLevel="1" x14ac:dyDescent="0.25">
      <c r="B71" s="34" t="s">
        <v>173</v>
      </c>
      <c r="C71" s="35"/>
      <c r="D71" s="35"/>
      <c r="E71" s="40"/>
      <c r="F71" s="213">
        <v>21420</v>
      </c>
      <c r="G71" s="41"/>
    </row>
    <row r="72" spans="2:7" ht="36" customHeight="1" outlineLevel="1" x14ac:dyDescent="0.25">
      <c r="B72" s="34" t="s">
        <v>174</v>
      </c>
      <c r="C72" s="35"/>
      <c r="D72" s="35"/>
      <c r="E72" s="40"/>
      <c r="F72" s="213">
        <v>23940</v>
      </c>
      <c r="G72" s="41"/>
    </row>
    <row r="73" spans="2:7" ht="36" customHeight="1" outlineLevel="1" x14ac:dyDescent="0.25">
      <c r="B73" s="34" t="s">
        <v>175</v>
      </c>
      <c r="C73" s="35"/>
      <c r="D73" s="35"/>
      <c r="E73" s="40"/>
      <c r="F73" s="213">
        <v>26460</v>
      </c>
      <c r="G73" s="41"/>
    </row>
    <row r="74" spans="2:7" ht="36" customHeight="1" outlineLevel="1" x14ac:dyDescent="0.25">
      <c r="B74" s="34" t="s">
        <v>176</v>
      </c>
      <c r="C74" s="35"/>
      <c r="D74" s="35"/>
      <c r="E74" s="40"/>
      <c r="F74" s="213">
        <v>28980</v>
      </c>
      <c r="G74" s="41"/>
    </row>
    <row r="75" spans="2:7" ht="36" customHeight="1" outlineLevel="1" x14ac:dyDescent="0.25">
      <c r="B75" s="34" t="s">
        <v>177</v>
      </c>
      <c r="C75" s="35"/>
      <c r="D75" s="35"/>
      <c r="E75" s="40"/>
      <c r="F75" s="213">
        <v>31500</v>
      </c>
      <c r="G75" s="41"/>
    </row>
    <row r="76" spans="2:7" ht="36" customHeight="1" outlineLevel="1" x14ac:dyDescent="0.25">
      <c r="B76" s="34" t="s">
        <v>178</v>
      </c>
      <c r="C76" s="35"/>
      <c r="D76" s="35"/>
      <c r="E76" s="40"/>
      <c r="F76" s="213">
        <v>34020</v>
      </c>
      <c r="G76" s="41"/>
    </row>
    <row r="77" spans="2:7" ht="36" customHeight="1" outlineLevel="1" x14ac:dyDescent="0.25">
      <c r="B77" s="34" t="s">
        <v>179</v>
      </c>
      <c r="C77" s="35"/>
      <c r="D77" s="35"/>
      <c r="E77" s="40"/>
      <c r="F77" s="213">
        <v>36540</v>
      </c>
      <c r="G77" s="41"/>
    </row>
    <row r="78" spans="2:7" ht="36" customHeight="1" outlineLevel="1" x14ac:dyDescent="0.25">
      <c r="B78" s="34" t="s">
        <v>180</v>
      </c>
      <c r="C78" s="35"/>
      <c r="D78" s="35"/>
      <c r="E78" s="40"/>
      <c r="F78" s="213">
        <v>39060</v>
      </c>
      <c r="G78" s="41"/>
    </row>
    <row r="79" spans="2:7" ht="36" customHeight="1" outlineLevel="1" x14ac:dyDescent="0.25">
      <c r="B79" s="34" t="s">
        <v>181</v>
      </c>
      <c r="C79" s="35"/>
      <c r="D79" s="35"/>
      <c r="E79" s="40"/>
      <c r="F79" s="213">
        <v>41580</v>
      </c>
      <c r="G79" s="41"/>
    </row>
    <row r="80" spans="2:7" ht="36" customHeight="1" outlineLevel="1" x14ac:dyDescent="0.25">
      <c r="B80" s="34" t="s">
        <v>182</v>
      </c>
      <c r="C80" s="35"/>
      <c r="D80" s="35"/>
      <c r="E80" s="40"/>
      <c r="F80" s="213">
        <v>44100</v>
      </c>
      <c r="G80" s="41"/>
    </row>
    <row r="81" spans="2:7" ht="36" customHeight="1" outlineLevel="1" x14ac:dyDescent="0.25">
      <c r="B81" s="34" t="s">
        <v>183</v>
      </c>
      <c r="C81" s="35"/>
      <c r="D81" s="35"/>
      <c r="E81" s="40"/>
      <c r="F81" s="213">
        <v>46620</v>
      </c>
      <c r="G81" s="41"/>
    </row>
    <row r="82" spans="2:7" ht="36" customHeight="1" outlineLevel="1" x14ac:dyDescent="0.25">
      <c r="B82" s="34" t="s">
        <v>184</v>
      </c>
      <c r="C82" s="35"/>
      <c r="D82" s="35"/>
      <c r="E82" s="40"/>
      <c r="F82" s="213">
        <v>49140</v>
      </c>
      <c r="G82" s="41"/>
    </row>
    <row r="83" spans="2:7" ht="36" customHeight="1" outlineLevel="1" x14ac:dyDescent="0.25">
      <c r="B83" s="34" t="s">
        <v>185</v>
      </c>
      <c r="C83" s="35"/>
      <c r="D83" s="35"/>
      <c r="E83" s="40"/>
      <c r="F83" s="213">
        <v>51660</v>
      </c>
      <c r="G83" s="41"/>
    </row>
    <row r="84" spans="2:7" ht="36" customHeight="1" outlineLevel="1" thickBot="1" x14ac:dyDescent="0.3">
      <c r="B84" s="34" t="s">
        <v>186</v>
      </c>
      <c r="C84" s="35"/>
      <c r="D84" s="35"/>
      <c r="E84" s="40"/>
      <c r="F84" s="217">
        <v>54180</v>
      </c>
      <c r="G84" s="218"/>
    </row>
    <row r="85" spans="2:7" ht="36" customHeight="1" thickBot="1" x14ac:dyDescent="0.3">
      <c r="B85" s="50" t="s">
        <v>187</v>
      </c>
      <c r="C85" s="51"/>
      <c r="D85" s="51"/>
      <c r="E85" s="52"/>
      <c r="F85" s="219" t="str">
        <f>"Цена от "&amp;MIN(F86:F96)&amp;" до "&amp;MAX(F86:F96)</f>
        <v>Цена от 1080 до 12960</v>
      </c>
      <c r="G85" s="53"/>
    </row>
    <row r="86" spans="2:7" ht="36" customHeight="1" x14ac:dyDescent="0.25">
      <c r="B86" s="62" t="s">
        <v>188</v>
      </c>
      <c r="C86" s="63"/>
      <c r="D86" s="63"/>
      <c r="E86" s="40"/>
      <c r="F86" s="216">
        <v>1440</v>
      </c>
      <c r="G86" s="59"/>
    </row>
    <row r="87" spans="2:7" ht="36" customHeight="1" x14ac:dyDescent="0.25">
      <c r="B87" s="62" t="s">
        <v>189</v>
      </c>
      <c r="C87" s="63"/>
      <c r="D87" s="63"/>
      <c r="E87" s="40"/>
      <c r="F87" s="213">
        <v>6120</v>
      </c>
      <c r="G87" s="41"/>
    </row>
    <row r="88" spans="2:7" ht="36" customHeight="1" x14ac:dyDescent="0.25">
      <c r="B88" s="62" t="s">
        <v>263</v>
      </c>
      <c r="C88" s="63"/>
      <c r="D88" s="63"/>
      <c r="E88" s="40"/>
      <c r="F88" s="213">
        <v>1080</v>
      </c>
      <c r="G88" s="41"/>
    </row>
    <row r="89" spans="2:7" ht="36" customHeight="1" x14ac:dyDescent="0.25">
      <c r="B89" s="64" t="s">
        <v>191</v>
      </c>
      <c r="C89" s="65"/>
      <c r="D89" s="65"/>
      <c r="E89" s="66"/>
      <c r="F89" s="213">
        <v>3600</v>
      </c>
      <c r="G89" s="41"/>
    </row>
    <row r="90" spans="2:7" ht="36" customHeight="1" x14ac:dyDescent="0.25">
      <c r="B90" s="62" t="s">
        <v>192</v>
      </c>
      <c r="C90" s="63"/>
      <c r="D90" s="63"/>
      <c r="E90" s="40"/>
      <c r="F90" s="213">
        <v>1080</v>
      </c>
      <c r="G90" s="41"/>
    </row>
    <row r="91" spans="2:7" ht="36" customHeight="1" x14ac:dyDescent="0.25">
      <c r="B91" s="62" t="s">
        <v>193</v>
      </c>
      <c r="C91" s="63"/>
      <c r="D91" s="63"/>
      <c r="E91" s="40"/>
      <c r="F91" s="213">
        <v>1440</v>
      </c>
      <c r="G91" s="41"/>
    </row>
    <row r="92" spans="2:7" ht="36" customHeight="1" x14ac:dyDescent="0.25">
      <c r="B92" s="62" t="s">
        <v>194</v>
      </c>
      <c r="C92" s="63"/>
      <c r="D92" s="63"/>
      <c r="E92" s="40"/>
      <c r="F92" s="213">
        <v>1080</v>
      </c>
      <c r="G92" s="41"/>
    </row>
    <row r="93" spans="2:7" ht="36" customHeight="1" x14ac:dyDescent="0.25">
      <c r="B93" s="62" t="s">
        <v>195</v>
      </c>
      <c r="C93" s="63"/>
      <c r="D93" s="63"/>
      <c r="E93" s="40"/>
      <c r="F93" s="213">
        <v>1080</v>
      </c>
      <c r="G93" s="41"/>
    </row>
    <row r="94" spans="2:7" ht="36" customHeight="1" x14ac:dyDescent="0.25">
      <c r="B94" s="62" t="s">
        <v>196</v>
      </c>
      <c r="C94" s="63"/>
      <c r="D94" s="63"/>
      <c r="E94" s="40"/>
      <c r="F94" s="213">
        <v>2160</v>
      </c>
      <c r="G94" s="41"/>
    </row>
    <row r="95" spans="2:7" ht="36" customHeight="1" x14ac:dyDescent="0.25">
      <c r="B95" s="62" t="s">
        <v>197</v>
      </c>
      <c r="C95" s="63"/>
      <c r="D95" s="63"/>
      <c r="E95" s="40"/>
      <c r="F95" s="213">
        <v>3240</v>
      </c>
      <c r="G95" s="41"/>
    </row>
    <row r="96" spans="2:7" ht="36" customHeight="1" thickBot="1" x14ac:dyDescent="0.3">
      <c r="B96" s="62" t="s">
        <v>198</v>
      </c>
      <c r="C96" s="63"/>
      <c r="D96" s="63"/>
      <c r="E96" s="40"/>
      <c r="F96" s="217">
        <v>12960</v>
      </c>
      <c r="G96" s="218"/>
    </row>
    <row r="97" spans="1:7" ht="54" customHeight="1" thickBot="1" x14ac:dyDescent="0.3">
      <c r="B97" s="220" t="s">
        <v>264</v>
      </c>
      <c r="C97" s="221"/>
      <c r="D97" s="221"/>
      <c r="E97" s="222"/>
      <c r="F97" s="223" t="str">
        <f>"Цена от "&amp;MIN(F99,F103:G104,F137,F105:G116)&amp;" до "&amp;MAX(F99,F103:G104,F137,F105:G116)</f>
        <v>Цена от 1440 до 27648</v>
      </c>
      <c r="G97" s="224"/>
    </row>
    <row r="98" spans="1:7" ht="24" customHeight="1" thickBot="1" x14ac:dyDescent="0.3">
      <c r="B98" s="27"/>
      <c r="C98" s="80"/>
      <c r="D98" s="80"/>
      <c r="E98" s="81"/>
      <c r="F98" s="199"/>
      <c r="G98" s="82"/>
    </row>
    <row r="99" spans="1:7" ht="36" customHeight="1" x14ac:dyDescent="0.25">
      <c r="B99" s="62" t="s">
        <v>200</v>
      </c>
      <c r="C99" s="63"/>
      <c r="D99" s="63"/>
      <c r="E99" s="40"/>
      <c r="F99" s="210">
        <v>7560</v>
      </c>
      <c r="G99" s="211"/>
    </row>
    <row r="100" spans="1:7" ht="36" customHeight="1" thickBot="1" x14ac:dyDescent="0.3">
      <c r="B100" s="71" t="s">
        <v>201</v>
      </c>
      <c r="C100" s="72"/>
      <c r="D100" s="72"/>
      <c r="E100" s="73"/>
      <c r="F100" s="212">
        <v>756</v>
      </c>
      <c r="G100" s="185"/>
    </row>
    <row r="101" spans="1:7" ht="36" customHeight="1" thickBot="1" x14ac:dyDescent="0.3">
      <c r="B101" s="71" t="s">
        <v>202</v>
      </c>
      <c r="C101" s="72"/>
      <c r="D101" s="72"/>
      <c r="E101" s="73"/>
      <c r="F101" s="212">
        <v>1890</v>
      </c>
      <c r="G101" s="185"/>
    </row>
    <row r="102" spans="1:7" ht="24" customHeight="1" thickBot="1" x14ac:dyDescent="0.3">
      <c r="B102" s="27"/>
      <c r="C102" s="80"/>
      <c r="D102" s="80"/>
      <c r="E102" s="81"/>
      <c r="F102" s="199"/>
      <c r="G102" s="82"/>
    </row>
    <row r="103" spans="1:7" ht="36" customHeight="1" x14ac:dyDescent="0.25">
      <c r="A103" s="7" t="s">
        <v>111</v>
      </c>
      <c r="B103" s="64" t="s">
        <v>203</v>
      </c>
      <c r="C103" s="65"/>
      <c r="D103" s="65"/>
      <c r="E103" s="66"/>
      <c r="F103" s="210">
        <v>5040</v>
      </c>
      <c r="G103" s="211"/>
    </row>
    <row r="104" spans="1:7" ht="36" customHeight="1" x14ac:dyDescent="0.25">
      <c r="A104" s="7" t="s">
        <v>111</v>
      </c>
      <c r="B104" s="34" t="s">
        <v>204</v>
      </c>
      <c r="C104" s="88"/>
      <c r="D104" s="88"/>
      <c r="E104" s="89"/>
      <c r="F104" s="213">
        <v>2520</v>
      </c>
      <c r="G104" s="41"/>
    </row>
    <row r="105" spans="1:7" ht="36" customHeight="1" x14ac:dyDescent="0.25">
      <c r="A105" s="7" t="s">
        <v>111</v>
      </c>
      <c r="B105" s="62" t="s">
        <v>205</v>
      </c>
      <c r="C105" s="63"/>
      <c r="D105" s="63"/>
      <c r="E105" s="40"/>
      <c r="F105" s="213">
        <v>3240</v>
      </c>
      <c r="G105" s="41"/>
    </row>
    <row r="106" spans="1:7" ht="36" customHeight="1" x14ac:dyDescent="0.25">
      <c r="A106" s="7" t="s">
        <v>111</v>
      </c>
      <c r="B106" s="62" t="s">
        <v>206</v>
      </c>
      <c r="C106" s="63"/>
      <c r="D106" s="63"/>
      <c r="E106" s="40"/>
      <c r="F106" s="213">
        <v>23040</v>
      </c>
      <c r="G106" s="41"/>
    </row>
    <row r="107" spans="1:7" ht="36" customHeight="1" x14ac:dyDescent="0.25">
      <c r="A107" s="7" t="s">
        <v>111</v>
      </c>
      <c r="B107" s="62" t="s">
        <v>207</v>
      </c>
      <c r="C107" s="63"/>
      <c r="D107" s="63"/>
      <c r="E107" s="40"/>
      <c r="F107" s="213">
        <v>27648</v>
      </c>
      <c r="G107" s="41"/>
    </row>
    <row r="108" spans="1:7" ht="36" customHeight="1" x14ac:dyDescent="0.25">
      <c r="A108" s="7" t="s">
        <v>111</v>
      </c>
      <c r="B108" s="62" t="s">
        <v>208</v>
      </c>
      <c r="C108" s="63"/>
      <c r="D108" s="63"/>
      <c r="E108" s="40"/>
      <c r="F108" s="213">
        <v>1440</v>
      </c>
      <c r="G108" s="41"/>
    </row>
    <row r="109" spans="1:7" ht="36" customHeight="1" x14ac:dyDescent="0.25">
      <c r="A109" s="7" t="s">
        <v>111</v>
      </c>
      <c r="B109" s="62" t="s">
        <v>209</v>
      </c>
      <c r="C109" s="63"/>
      <c r="D109" s="63"/>
      <c r="E109" s="40"/>
      <c r="F109" s="213">
        <v>3240</v>
      </c>
      <c r="G109" s="41"/>
    </row>
    <row r="110" spans="1:7" ht="36" customHeight="1" x14ac:dyDescent="0.25">
      <c r="A110" s="7" t="s">
        <v>111</v>
      </c>
      <c r="B110" s="62" t="s">
        <v>210</v>
      </c>
      <c r="C110" s="63"/>
      <c r="D110" s="63"/>
      <c r="E110" s="40"/>
      <c r="F110" s="213">
        <v>5040</v>
      </c>
      <c r="G110" s="41"/>
    </row>
    <row r="111" spans="1:7" ht="36" customHeight="1" x14ac:dyDescent="0.25">
      <c r="B111" s="62" t="s">
        <v>211</v>
      </c>
      <c r="C111" s="63" t="s">
        <v>211</v>
      </c>
      <c r="D111" s="63" t="s">
        <v>211</v>
      </c>
      <c r="E111" s="40" t="s">
        <v>211</v>
      </c>
      <c r="F111" s="213">
        <v>7200</v>
      </c>
      <c r="G111" s="41"/>
    </row>
    <row r="112" spans="1:7" ht="36" customHeight="1" x14ac:dyDescent="0.25">
      <c r="A112" s="7" t="s">
        <v>111</v>
      </c>
      <c r="B112" s="64" t="s">
        <v>212</v>
      </c>
      <c r="C112" s="65"/>
      <c r="D112" s="65"/>
      <c r="E112" s="66"/>
      <c r="F112" s="213">
        <v>3240</v>
      </c>
      <c r="G112" s="41"/>
    </row>
    <row r="113" spans="1:7" ht="36" customHeight="1" x14ac:dyDescent="0.25">
      <c r="B113" s="34" t="s">
        <v>213</v>
      </c>
      <c r="C113" s="88"/>
      <c r="D113" s="88"/>
      <c r="E113" s="89"/>
      <c r="F113" s="213">
        <v>11160</v>
      </c>
      <c r="G113" s="41"/>
    </row>
    <row r="114" spans="1:7" ht="36" customHeight="1" x14ac:dyDescent="0.25">
      <c r="B114" s="34" t="s">
        <v>214</v>
      </c>
      <c r="C114" s="88"/>
      <c r="D114" s="88"/>
      <c r="E114" s="89"/>
      <c r="F114" s="213">
        <v>7560</v>
      </c>
      <c r="G114" s="41"/>
    </row>
    <row r="115" spans="1:7" ht="36" customHeight="1" x14ac:dyDescent="0.25">
      <c r="A115" s="7" t="s">
        <v>111</v>
      </c>
      <c r="B115" s="34" t="s">
        <v>215</v>
      </c>
      <c r="C115" s="88"/>
      <c r="D115" s="88"/>
      <c r="E115" s="89"/>
      <c r="F115" s="213">
        <v>23040</v>
      </c>
      <c r="G115" s="41"/>
    </row>
    <row r="116" spans="1:7" ht="36" customHeight="1" x14ac:dyDescent="0.25">
      <c r="A116" s="7" t="s">
        <v>111</v>
      </c>
      <c r="B116" s="62" t="s">
        <v>216</v>
      </c>
      <c r="C116" s="63"/>
      <c r="D116" s="63"/>
      <c r="E116" s="40"/>
      <c r="F116" s="213">
        <v>6480</v>
      </c>
      <c r="G116" s="41"/>
    </row>
    <row r="117" spans="1:7" ht="36" customHeight="1" x14ac:dyDescent="0.25">
      <c r="B117" s="62" t="s">
        <v>217</v>
      </c>
      <c r="C117" s="63"/>
      <c r="D117" s="63"/>
      <c r="E117" s="40"/>
      <c r="F117" s="213">
        <v>1440</v>
      </c>
      <c r="G117" s="41"/>
    </row>
    <row r="118" spans="1:7" ht="36" customHeight="1" x14ac:dyDescent="0.25">
      <c r="B118" s="62" t="s">
        <v>281</v>
      </c>
      <c r="C118" s="63"/>
      <c r="D118" s="63"/>
      <c r="E118" s="40"/>
      <c r="F118" s="213">
        <v>6030</v>
      </c>
      <c r="G118" s="41"/>
    </row>
    <row r="119" spans="1:7" ht="36" customHeight="1" x14ac:dyDescent="0.25">
      <c r="B119" s="62" t="s">
        <v>219</v>
      </c>
      <c r="C119" s="63"/>
      <c r="D119" s="63"/>
      <c r="E119" s="35"/>
      <c r="F119" s="213">
        <v>6030</v>
      </c>
      <c r="G119" s="41"/>
    </row>
    <row r="120" spans="1:7" ht="36" customHeight="1" x14ac:dyDescent="0.25">
      <c r="A120" s="7" t="s">
        <v>113</v>
      </c>
      <c r="B120" s="62" t="s">
        <v>220</v>
      </c>
      <c r="C120" s="63"/>
      <c r="D120" s="63"/>
      <c r="E120" s="40"/>
      <c r="F120" s="213">
        <v>7200</v>
      </c>
      <c r="G120" s="41"/>
    </row>
    <row r="121" spans="1:7" ht="36" customHeight="1" x14ac:dyDescent="0.25">
      <c r="A121" s="7" t="s">
        <v>113</v>
      </c>
      <c r="B121" s="62" t="s">
        <v>221</v>
      </c>
      <c r="C121" s="63"/>
      <c r="D121" s="63"/>
      <c r="E121" s="40"/>
      <c r="F121" s="213">
        <v>3600</v>
      </c>
      <c r="G121" s="41"/>
    </row>
    <row r="122" spans="1:7" ht="36" customHeight="1" x14ac:dyDescent="0.25">
      <c r="A122" s="7" t="s">
        <v>113</v>
      </c>
      <c r="B122" s="62" t="s">
        <v>222</v>
      </c>
      <c r="C122" s="63"/>
      <c r="D122" s="63"/>
      <c r="E122" s="40"/>
      <c r="F122" s="213">
        <v>5040</v>
      </c>
      <c r="G122" s="41"/>
    </row>
    <row r="123" spans="1:7" ht="36" customHeight="1" x14ac:dyDescent="0.25">
      <c r="A123" s="7" t="s">
        <v>113</v>
      </c>
      <c r="B123" s="62" t="s">
        <v>223</v>
      </c>
      <c r="C123" s="63"/>
      <c r="D123" s="63"/>
      <c r="E123" s="40"/>
      <c r="F123" s="213">
        <v>32400</v>
      </c>
      <c r="G123" s="41"/>
    </row>
    <row r="124" spans="1:7" ht="36" customHeight="1" x14ac:dyDescent="0.25">
      <c r="A124" s="7" t="s">
        <v>113</v>
      </c>
      <c r="B124" s="71" t="s">
        <v>224</v>
      </c>
      <c r="C124" s="72"/>
      <c r="D124" s="72"/>
      <c r="E124" s="73"/>
      <c r="F124" s="213">
        <v>38880</v>
      </c>
      <c r="G124" s="41"/>
    </row>
    <row r="125" spans="1:7" ht="36" customHeight="1" x14ac:dyDescent="0.25">
      <c r="A125" s="7" t="s">
        <v>113</v>
      </c>
      <c r="B125" s="62" t="s">
        <v>225</v>
      </c>
      <c r="C125" s="63"/>
      <c r="D125" s="63"/>
      <c r="E125" s="40"/>
      <c r="F125" s="213">
        <v>2160</v>
      </c>
      <c r="G125" s="41"/>
    </row>
    <row r="126" spans="1:7" ht="36" customHeight="1" x14ac:dyDescent="0.25">
      <c r="A126" s="7" t="s">
        <v>113</v>
      </c>
      <c r="B126" s="62" t="s">
        <v>226</v>
      </c>
      <c r="C126" s="63"/>
      <c r="D126" s="63"/>
      <c r="E126" s="40"/>
      <c r="F126" s="213">
        <v>5040</v>
      </c>
      <c r="G126" s="41"/>
    </row>
    <row r="127" spans="1:7" ht="36" customHeight="1" x14ac:dyDescent="0.25">
      <c r="A127" s="7" t="s">
        <v>113</v>
      </c>
      <c r="B127" s="62" t="s">
        <v>227</v>
      </c>
      <c r="C127" s="63"/>
      <c r="D127" s="63"/>
      <c r="E127" s="40"/>
      <c r="F127" s="213">
        <v>7200</v>
      </c>
      <c r="G127" s="41"/>
    </row>
    <row r="128" spans="1:7" ht="36" customHeight="1" x14ac:dyDescent="0.25">
      <c r="A128" s="7" t="s">
        <v>113</v>
      </c>
      <c r="B128" s="62" t="s">
        <v>228</v>
      </c>
      <c r="C128" s="63"/>
      <c r="D128" s="63"/>
      <c r="E128" s="40"/>
      <c r="F128" s="213">
        <v>5040</v>
      </c>
      <c r="G128" s="41"/>
    </row>
    <row r="129" spans="1:7" ht="36" customHeight="1" x14ac:dyDescent="0.25">
      <c r="A129" s="7" t="s">
        <v>113</v>
      </c>
      <c r="B129" s="62" t="s">
        <v>229</v>
      </c>
      <c r="C129" s="63"/>
      <c r="D129" s="63"/>
      <c r="E129" s="40"/>
      <c r="F129" s="213">
        <v>32400</v>
      </c>
      <c r="G129" s="41"/>
    </row>
    <row r="130" spans="1:7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212">
        <v>9360</v>
      </c>
      <c r="G130" s="185"/>
    </row>
    <row r="131" spans="1:7" ht="36" customHeight="1" thickBot="1" x14ac:dyDescent="0.3">
      <c r="B131" s="174" t="s">
        <v>231</v>
      </c>
      <c r="C131" s="175"/>
      <c r="D131" s="175"/>
      <c r="E131" s="176"/>
      <c r="F131" s="174"/>
      <c r="G131" s="175"/>
    </row>
    <row r="132" spans="1:7" ht="22.5" customHeight="1" thickBot="1" x14ac:dyDescent="0.3">
      <c r="B132" s="177" t="s">
        <v>232</v>
      </c>
      <c r="C132" s="178"/>
      <c r="D132" s="178"/>
      <c r="E132" s="178"/>
      <c r="F132" s="177"/>
      <c r="G132" s="179"/>
    </row>
    <row r="133" spans="1:7" ht="36" customHeight="1" thickBot="1" x14ac:dyDescent="0.3">
      <c r="B133" s="30" t="s">
        <v>233</v>
      </c>
      <c r="C133" s="180"/>
      <c r="D133" s="180"/>
      <c r="E133" s="181"/>
      <c r="F133" s="225">
        <v>60</v>
      </c>
      <c r="G133" s="226"/>
    </row>
    <row r="134" spans="1:7" ht="36" customHeight="1" thickBot="1" x14ac:dyDescent="0.3">
      <c r="B134" s="62" t="s">
        <v>234</v>
      </c>
      <c r="C134" s="63"/>
      <c r="D134" s="63"/>
      <c r="E134" s="40"/>
      <c r="F134" s="212">
        <v>60</v>
      </c>
      <c r="G134" s="185"/>
    </row>
    <row r="135" spans="1:7" ht="36" customHeight="1" thickBot="1" x14ac:dyDescent="0.3">
      <c r="B135" s="62" t="s">
        <v>235</v>
      </c>
      <c r="C135" s="63"/>
      <c r="D135" s="63"/>
      <c r="E135" s="40"/>
      <c r="F135" s="212">
        <v>120</v>
      </c>
      <c r="G135" s="185"/>
    </row>
    <row r="136" spans="1:7" ht="36" customHeight="1" thickBot="1" x14ac:dyDescent="0.3">
      <c r="B136" s="18" t="s">
        <v>236</v>
      </c>
      <c r="C136" s="19"/>
      <c r="D136" s="19"/>
      <c r="E136" s="20"/>
      <c r="F136" s="102"/>
      <c r="G136" s="103"/>
    </row>
    <row r="137" spans="1:7" ht="36" customHeight="1" x14ac:dyDescent="0.25">
      <c r="A137" s="7" t="s">
        <v>111</v>
      </c>
      <c r="B137" s="62" t="s">
        <v>237</v>
      </c>
      <c r="C137" s="63"/>
      <c r="D137" s="63"/>
      <c r="E137" s="40"/>
      <c r="F137" s="213">
        <v>6480</v>
      </c>
      <c r="G137" s="227"/>
    </row>
    <row r="138" spans="1:7" ht="36" customHeight="1" x14ac:dyDescent="0.25">
      <c r="A138" s="7" t="s">
        <v>111</v>
      </c>
      <c r="B138" s="62" t="s">
        <v>238</v>
      </c>
      <c r="C138" s="63"/>
      <c r="D138" s="63"/>
      <c r="E138" s="40"/>
      <c r="F138" s="213">
        <v>3960</v>
      </c>
      <c r="G138" s="41"/>
    </row>
    <row r="139" spans="1:7" ht="36" customHeight="1" x14ac:dyDescent="0.25">
      <c r="A139" s="7" t="s">
        <v>111</v>
      </c>
      <c r="B139" s="62" t="s">
        <v>239</v>
      </c>
      <c r="C139" s="63"/>
      <c r="D139" s="63"/>
      <c r="E139" s="40"/>
      <c r="F139" s="213">
        <v>1080</v>
      </c>
      <c r="G139" s="41"/>
    </row>
    <row r="140" spans="1:7" ht="36" customHeight="1" x14ac:dyDescent="0.25">
      <c r="A140" s="7" t="s">
        <v>113</v>
      </c>
      <c r="B140" s="62" t="s">
        <v>240</v>
      </c>
      <c r="C140" s="63"/>
      <c r="D140" s="63"/>
      <c r="E140" s="40"/>
      <c r="F140" s="213">
        <v>9360</v>
      </c>
      <c r="G140" s="227"/>
    </row>
    <row r="141" spans="1:7" ht="36" customHeight="1" x14ac:dyDescent="0.25">
      <c r="A141" s="7" t="s">
        <v>113</v>
      </c>
      <c r="B141" s="62" t="s">
        <v>241</v>
      </c>
      <c r="C141" s="63"/>
      <c r="D141" s="63"/>
      <c r="E141" s="40"/>
      <c r="F141" s="213">
        <v>5760</v>
      </c>
      <c r="G141" s="41"/>
    </row>
    <row r="142" spans="1:7" ht="36" customHeight="1" x14ac:dyDescent="0.25">
      <c r="A142" s="7" t="s">
        <v>113</v>
      </c>
      <c r="B142" s="62" t="s">
        <v>242</v>
      </c>
      <c r="C142" s="63"/>
      <c r="D142" s="63"/>
      <c r="E142" s="40"/>
      <c r="F142" s="213">
        <v>2160</v>
      </c>
      <c r="G142" s="41"/>
    </row>
    <row r="143" spans="1:7" ht="36" customHeight="1" thickBot="1" x14ac:dyDescent="0.3">
      <c r="B143" s="62" t="s">
        <v>243</v>
      </c>
      <c r="C143" s="63"/>
      <c r="D143" s="63"/>
      <c r="E143" s="40"/>
      <c r="F143" s="213">
        <v>6480</v>
      </c>
      <c r="G143" s="41"/>
    </row>
    <row r="144" spans="1:7" ht="54" customHeight="1" thickBot="1" x14ac:dyDescent="0.3">
      <c r="B144" s="18" t="s">
        <v>244</v>
      </c>
      <c r="C144" s="19"/>
      <c r="D144" s="19"/>
      <c r="E144" s="20"/>
      <c r="F144" s="228"/>
      <c r="G144" s="102"/>
    </row>
    <row r="145" spans="1:7" ht="36" customHeight="1" x14ac:dyDescent="0.25">
      <c r="B145" s="64" t="s">
        <v>245</v>
      </c>
      <c r="C145" s="65"/>
      <c r="D145" s="65"/>
      <c r="E145" s="66"/>
      <c r="F145" s="210">
        <v>15120</v>
      </c>
      <c r="G145" s="211"/>
    </row>
    <row r="146" spans="1:7" ht="36" customHeight="1" x14ac:dyDescent="0.25">
      <c r="B146" s="62" t="s">
        <v>246</v>
      </c>
      <c r="C146" s="63"/>
      <c r="D146" s="63"/>
      <c r="E146" s="40"/>
      <c r="F146" s="213">
        <v>30240</v>
      </c>
      <c r="G146" s="41"/>
    </row>
    <row r="147" spans="1:7" ht="36" customHeight="1" x14ac:dyDescent="0.25">
      <c r="B147" s="62" t="s">
        <v>247</v>
      </c>
      <c r="C147" s="63"/>
      <c r="D147" s="63"/>
      <c r="E147" s="40"/>
      <c r="F147" s="213">
        <v>37440</v>
      </c>
      <c r="G147" s="41"/>
    </row>
    <row r="148" spans="1:7" ht="36" customHeight="1" x14ac:dyDescent="0.25">
      <c r="B148" s="62" t="s">
        <v>248</v>
      </c>
      <c r="C148" s="63"/>
      <c r="D148" s="63"/>
      <c r="E148" s="40"/>
      <c r="F148" s="213">
        <v>720</v>
      </c>
      <c r="G148" s="41"/>
    </row>
    <row r="149" spans="1:7" ht="36" customHeight="1" x14ac:dyDescent="0.25">
      <c r="B149" s="62" t="s">
        <v>249</v>
      </c>
      <c r="C149" s="63"/>
      <c r="D149" s="63"/>
      <c r="E149" s="40"/>
      <c r="F149" s="213">
        <v>22320</v>
      </c>
      <c r="G149" s="41"/>
    </row>
    <row r="150" spans="1:7" ht="36" customHeight="1" x14ac:dyDescent="0.25">
      <c r="B150" s="62" t="s">
        <v>250</v>
      </c>
      <c r="C150" s="63"/>
      <c r="D150" s="63"/>
      <c r="E150" s="40"/>
      <c r="F150" s="213">
        <v>44640</v>
      </c>
      <c r="G150" s="41"/>
    </row>
    <row r="151" spans="1:7" ht="36" customHeight="1" x14ac:dyDescent="0.25">
      <c r="B151" s="62" t="s">
        <v>251</v>
      </c>
      <c r="C151" s="63"/>
      <c r="D151" s="63"/>
      <c r="E151" s="40"/>
      <c r="F151" s="213">
        <v>56160</v>
      </c>
      <c r="G151" s="41"/>
    </row>
    <row r="152" spans="1:7" ht="37.5" customHeight="1" thickBot="1" x14ac:dyDescent="0.3">
      <c r="B152" s="110" t="s">
        <v>252</v>
      </c>
      <c r="C152" s="111"/>
      <c r="D152" s="111"/>
      <c r="E152" s="112"/>
      <c r="F152" s="212">
        <v>1080</v>
      </c>
      <c r="G152" s="229"/>
    </row>
    <row r="153" spans="1:7" ht="36" customHeight="1" x14ac:dyDescent="0.25">
      <c r="A153" s="230" t="s">
        <v>232</v>
      </c>
      <c r="B153" s="231"/>
      <c r="C153" s="231"/>
      <c r="D153" s="231"/>
      <c r="E153" s="231"/>
      <c r="F153" s="231"/>
      <c r="G153" s="231"/>
    </row>
    <row r="154" spans="1:7" ht="36" customHeight="1" thickBot="1" x14ac:dyDescent="0.3">
      <c r="A154" s="232" t="s">
        <v>253</v>
      </c>
      <c r="B154" s="233"/>
      <c r="C154" s="233"/>
      <c r="D154" s="233"/>
      <c r="E154" s="234"/>
      <c r="F154" s="212">
        <v>90</v>
      </c>
      <c r="G154" s="229"/>
    </row>
    <row r="155" spans="1:7" ht="24" customHeight="1" thickBot="1" x14ac:dyDescent="0.3">
      <c r="B155" s="27"/>
      <c r="C155" s="80"/>
      <c r="D155" s="80"/>
      <c r="E155" s="81"/>
      <c r="F155" s="199"/>
      <c r="G155" s="82"/>
    </row>
    <row r="156" spans="1:7" ht="18" customHeight="1" x14ac:dyDescent="0.25">
      <c r="B156" s="119"/>
      <c r="C156" s="120"/>
      <c r="D156" s="120"/>
      <c r="E156" s="120"/>
      <c r="F156" s="121"/>
      <c r="G156" s="121"/>
    </row>
    <row r="157" spans="1:7" s="123" customFormat="1" ht="67.5" customHeight="1" x14ac:dyDescent="0.25">
      <c r="A157" s="7"/>
      <c r="B157" s="122" t="s">
        <v>254</v>
      </c>
      <c r="C157" s="122"/>
      <c r="D157" s="122"/>
      <c r="E157" s="122"/>
      <c r="F157" s="122"/>
      <c r="G157" s="122"/>
    </row>
    <row r="158" spans="1:7" s="123" customFormat="1" ht="40.5" customHeight="1" x14ac:dyDescent="0.25">
      <c r="A158" s="7"/>
      <c r="B158" s="122" t="s">
        <v>255</v>
      </c>
      <c r="C158" s="122"/>
      <c r="D158" s="122"/>
      <c r="E158" s="122"/>
      <c r="F158" s="122"/>
      <c r="G158" s="122"/>
    </row>
    <row r="159" spans="1:7" s="125" customFormat="1" ht="27" customHeight="1" x14ac:dyDescent="0.25">
      <c r="A159" s="7" t="s">
        <v>113</v>
      </c>
      <c r="B159" s="124" t="s">
        <v>256</v>
      </c>
      <c r="C159" s="124"/>
      <c r="D159" s="124"/>
      <c r="E159" s="124"/>
      <c r="F159" s="124"/>
      <c r="G159" s="124"/>
    </row>
    <row r="160" spans="1:7" s="127" customFormat="1" ht="40.5" customHeight="1" x14ac:dyDescent="0.25">
      <c r="A160" s="7"/>
      <c r="B160" s="126" t="s">
        <v>257</v>
      </c>
      <c r="C160" s="126"/>
      <c r="D160" s="126"/>
      <c r="E160" s="126"/>
      <c r="F160" s="126"/>
      <c r="G160" s="126"/>
    </row>
    <row r="161" ht="18" customHeight="1" x14ac:dyDescent="0.25"/>
  </sheetData>
  <sheetProtection selectLockedCells="1" selectUnlockedCells="1"/>
  <mergeCells count="309">
    <mergeCell ref="B158:G158"/>
    <mergeCell ref="B159:G159"/>
    <mergeCell ref="B160:G160"/>
    <mergeCell ref="A153:G153"/>
    <mergeCell ref="A154:E154"/>
    <mergeCell ref="F154:G154"/>
    <mergeCell ref="B155:E155"/>
    <mergeCell ref="F155:G155"/>
    <mergeCell ref="B157:G157"/>
    <mergeCell ref="B150:E150"/>
    <mergeCell ref="F150:G150"/>
    <mergeCell ref="B151:E151"/>
    <mergeCell ref="F151:G151"/>
    <mergeCell ref="B152:E152"/>
    <mergeCell ref="F152:G152"/>
    <mergeCell ref="B147:E147"/>
    <mergeCell ref="F147:G147"/>
    <mergeCell ref="B148:E148"/>
    <mergeCell ref="F148:G148"/>
    <mergeCell ref="B149:E149"/>
    <mergeCell ref="F149:G149"/>
    <mergeCell ref="B144:E144"/>
    <mergeCell ref="F144:G144"/>
    <mergeCell ref="B145:E145"/>
    <mergeCell ref="F145:G145"/>
    <mergeCell ref="B146:E146"/>
    <mergeCell ref="F146:G146"/>
    <mergeCell ref="B141:E141"/>
    <mergeCell ref="F141:G141"/>
    <mergeCell ref="B142:E142"/>
    <mergeCell ref="F142:G142"/>
    <mergeCell ref="B143:E143"/>
    <mergeCell ref="F143:G143"/>
    <mergeCell ref="B138:E138"/>
    <mergeCell ref="F138:G138"/>
    <mergeCell ref="B139:E139"/>
    <mergeCell ref="F139:G139"/>
    <mergeCell ref="B140:E140"/>
    <mergeCell ref="F140:G140"/>
    <mergeCell ref="B135:E135"/>
    <mergeCell ref="F135:G135"/>
    <mergeCell ref="B136:E136"/>
    <mergeCell ref="F136:G136"/>
    <mergeCell ref="B137:E137"/>
    <mergeCell ref="F137:G137"/>
    <mergeCell ref="B132:E132"/>
    <mergeCell ref="F132:G132"/>
    <mergeCell ref="B133:E133"/>
    <mergeCell ref="F133:G133"/>
    <mergeCell ref="B134:E134"/>
    <mergeCell ref="F134:G134"/>
    <mergeCell ref="B129:E129"/>
    <mergeCell ref="F129:G129"/>
    <mergeCell ref="B130:E130"/>
    <mergeCell ref="F130:G130"/>
    <mergeCell ref="B131:E131"/>
    <mergeCell ref="F131:G131"/>
    <mergeCell ref="B126:E126"/>
    <mergeCell ref="F126:G126"/>
    <mergeCell ref="B127:E127"/>
    <mergeCell ref="F127:G127"/>
    <mergeCell ref="B128:E128"/>
    <mergeCell ref="F128:G128"/>
    <mergeCell ref="B123:E123"/>
    <mergeCell ref="F123:G123"/>
    <mergeCell ref="B124:E124"/>
    <mergeCell ref="F124:G124"/>
    <mergeCell ref="B125:E125"/>
    <mergeCell ref="F125:G125"/>
    <mergeCell ref="B120:E120"/>
    <mergeCell ref="F120:G120"/>
    <mergeCell ref="B121:E121"/>
    <mergeCell ref="F121:G121"/>
    <mergeCell ref="B122:E122"/>
    <mergeCell ref="F122:G122"/>
    <mergeCell ref="B117:E117"/>
    <mergeCell ref="F117:G117"/>
    <mergeCell ref="B118:E118"/>
    <mergeCell ref="F118:G118"/>
    <mergeCell ref="B119:E119"/>
    <mergeCell ref="F119:G119"/>
    <mergeCell ref="B114:E114"/>
    <mergeCell ref="F114:G114"/>
    <mergeCell ref="B115:E115"/>
    <mergeCell ref="F115:G115"/>
    <mergeCell ref="B116:E116"/>
    <mergeCell ref="F116:G116"/>
    <mergeCell ref="B111:E111"/>
    <mergeCell ref="F111:G111"/>
    <mergeCell ref="B112:E112"/>
    <mergeCell ref="F112:G112"/>
    <mergeCell ref="B113:E113"/>
    <mergeCell ref="F113:G113"/>
    <mergeCell ref="B108:E108"/>
    <mergeCell ref="F108:G108"/>
    <mergeCell ref="B109:E109"/>
    <mergeCell ref="F109:G109"/>
    <mergeCell ref="B110:E110"/>
    <mergeCell ref="F110:G110"/>
    <mergeCell ref="B105:E105"/>
    <mergeCell ref="F105:G105"/>
    <mergeCell ref="B106:E106"/>
    <mergeCell ref="F106:G106"/>
    <mergeCell ref="B107:E107"/>
    <mergeCell ref="F107:G107"/>
    <mergeCell ref="B102:E102"/>
    <mergeCell ref="F102:G102"/>
    <mergeCell ref="B103:E103"/>
    <mergeCell ref="F103:G103"/>
    <mergeCell ref="B104:E104"/>
    <mergeCell ref="F104:G104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zoomScale="50" zoomScaleNormal="60" zoomScaleSheetLayoutView="50" workbookViewId="0">
      <pane ySplit="4" topLeftCell="A115" activePane="bottomLeft" state="frozen"/>
      <selection activeCell="F121" sqref="F121:I121"/>
      <selection pane="bottomLeft" activeCell="A119" sqref="A119:XFD11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37411.199999999997</v>
      </c>
      <c r="G8" s="32">
        <f>H8*1.1</f>
        <v>34293.600000000006</v>
      </c>
      <c r="H8" s="32">
        <v>31176</v>
      </c>
      <c r="I8" s="32">
        <f>H8*0.75</f>
        <v>23382</v>
      </c>
      <c r="J8" s="32">
        <f>H8*0.5</f>
        <v>15588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50025.599999999999</v>
      </c>
      <c r="G10" s="36">
        <f>H10*1.1</f>
        <v>45856.800000000003</v>
      </c>
      <c r="H10" s="36">
        <v>41688</v>
      </c>
      <c r="I10" s="36">
        <f>H10*0.75</f>
        <v>31266</v>
      </c>
      <c r="J10" s="36">
        <f>H10*0.5</f>
        <v>20844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70848</v>
      </c>
      <c r="G11" s="38">
        <f>H11*1.1</f>
        <v>64944.000000000007</v>
      </c>
      <c r="H11" s="38">
        <v>59040</v>
      </c>
      <c r="I11" s="38">
        <f>H11*0.75</f>
        <v>44280</v>
      </c>
      <c r="J11" s="38">
        <f>H11*0.5</f>
        <v>29520</v>
      </c>
    </row>
    <row r="12" spans="1:10" ht="24" customHeight="1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11700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16560</v>
      </c>
      <c r="G14" s="186"/>
      <c r="H14" s="186"/>
      <c r="I14" s="186"/>
      <c r="J14" s="187"/>
    </row>
    <row r="15" spans="1:10" ht="24" customHeight="1" thickBot="1" x14ac:dyDescent="0.3"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2556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3600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3420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4824</v>
      </c>
      <c r="G19" s="186"/>
      <c r="H19" s="186"/>
      <c r="I19" s="186"/>
      <c r="J19" s="187"/>
    </row>
    <row r="20" spans="1:10" ht="24" customHeight="1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5976 до 239040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5976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11952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17928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23904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29880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35856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41832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47808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53784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59760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65736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71712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77688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83664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89640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95616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101592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107568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113544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119520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11952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23904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35856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47808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59760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71712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83664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95616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107568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119520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131472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143424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155376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167328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179280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191232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203184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215136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227088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239040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8856 до 128484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8856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13104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14940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20916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26892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32868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38844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44820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50796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56772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62748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68724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74700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80676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86652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92628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98604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104580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110556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116532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122508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128484</v>
      </c>
      <c r="G84" s="42"/>
      <c r="H84" s="42"/>
      <c r="I84" s="42"/>
      <c r="J84" s="43"/>
    </row>
    <row r="85" spans="2:10" ht="32.25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31500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6588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16308</v>
      </c>
      <c r="G87" s="42"/>
      <c r="H87" s="42"/>
      <c r="I87" s="42"/>
      <c r="J87" s="43"/>
    </row>
    <row r="88" spans="2:10" ht="36" customHeight="1" x14ac:dyDescent="0.25">
      <c r="B88" s="62" t="s">
        <v>263</v>
      </c>
      <c r="C88" s="63"/>
      <c r="D88" s="63"/>
      <c r="E88" s="40"/>
      <c r="F88" s="41">
        <v>2052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31500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6048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25488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25488</v>
      </c>
      <c r="G96" s="42"/>
      <c r="H96" s="42"/>
      <c r="I96" s="42"/>
      <c r="J96" s="43"/>
    </row>
    <row r="97" spans="1:10" ht="54" customHeight="1" thickBot="1" x14ac:dyDescent="0.3"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3024 до 74700</v>
      </c>
      <c r="G97" s="240"/>
      <c r="H97" s="240"/>
      <c r="I97" s="240"/>
      <c r="J97" s="241"/>
    </row>
    <row r="98" spans="1:10" ht="24" outlineLevel="1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outlineLevel="1" x14ac:dyDescent="0.25">
      <c r="B99" s="62" t="s">
        <v>200</v>
      </c>
      <c r="C99" s="63"/>
      <c r="D99" s="63"/>
      <c r="E99" s="40"/>
      <c r="F99" s="41">
        <v>21600</v>
      </c>
      <c r="G99" s="42"/>
      <c r="H99" s="42"/>
      <c r="I99" s="42"/>
      <c r="J99" s="43"/>
    </row>
    <row r="100" spans="1:10" ht="36" customHeight="1" outlineLevel="1" x14ac:dyDescent="0.25">
      <c r="B100" s="71" t="s">
        <v>201</v>
      </c>
      <c r="C100" s="72"/>
      <c r="D100" s="72"/>
      <c r="E100" s="73"/>
      <c r="F100" s="85">
        <v>2160</v>
      </c>
      <c r="G100" s="86"/>
      <c r="H100" s="86"/>
      <c r="I100" s="86"/>
      <c r="J100" s="87"/>
    </row>
    <row r="101" spans="1:10" ht="36" customHeight="1" outlineLevel="1" thickBot="1" x14ac:dyDescent="0.3">
      <c r="B101" s="71" t="s">
        <v>202</v>
      </c>
      <c r="C101" s="72"/>
      <c r="D101" s="72"/>
      <c r="E101" s="73"/>
      <c r="F101" s="85">
        <v>5400</v>
      </c>
      <c r="G101" s="86"/>
      <c r="H101" s="86"/>
      <c r="I101" s="86"/>
      <c r="J101" s="87"/>
    </row>
    <row r="102" spans="1:10" ht="24" outlineLevel="1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outlineLevel="1" x14ac:dyDescent="0.25">
      <c r="A103" s="7" t="s">
        <v>111</v>
      </c>
      <c r="B103" s="64" t="s">
        <v>203</v>
      </c>
      <c r="C103" s="65"/>
      <c r="D103" s="65"/>
      <c r="E103" s="66"/>
      <c r="F103" s="67">
        <v>28332</v>
      </c>
      <c r="G103" s="68"/>
      <c r="H103" s="68"/>
      <c r="I103" s="68"/>
      <c r="J103" s="69"/>
    </row>
    <row r="104" spans="1:10" ht="36" customHeight="1" outlineLevel="1" x14ac:dyDescent="0.25">
      <c r="A104" s="7" t="s">
        <v>111</v>
      </c>
      <c r="B104" s="34" t="s">
        <v>204</v>
      </c>
      <c r="C104" s="88"/>
      <c r="D104" s="88"/>
      <c r="E104" s="89"/>
      <c r="F104" s="41">
        <v>24120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24120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42390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50868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14868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18072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26928</v>
      </c>
      <c r="G110" s="42"/>
      <c r="H110" s="42"/>
      <c r="I110" s="42"/>
      <c r="J110" s="43"/>
    </row>
    <row r="111" spans="1:10" ht="36" customHeight="1" x14ac:dyDescent="0.25">
      <c r="B111" s="62" t="s">
        <v>211</v>
      </c>
      <c r="C111" s="63" t="s">
        <v>211</v>
      </c>
      <c r="D111" s="63" t="s">
        <v>211</v>
      </c>
      <c r="E111" s="40" t="s">
        <v>211</v>
      </c>
      <c r="F111" s="41">
        <v>74700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3024</v>
      </c>
      <c r="G112" s="42"/>
      <c r="H112" s="42"/>
      <c r="I112" s="42"/>
      <c r="J112" s="43"/>
    </row>
    <row r="113" spans="1:10" ht="36" customHeight="1" x14ac:dyDescent="0.25">
      <c r="B113" s="34" t="s">
        <v>213</v>
      </c>
      <c r="C113" s="88"/>
      <c r="D113" s="88"/>
      <c r="E113" s="89"/>
      <c r="F113" s="41">
        <v>13860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10908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59472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5688</v>
      </c>
      <c r="G116" s="42"/>
      <c r="H116" s="42"/>
      <c r="I116" s="42"/>
      <c r="J116" s="43"/>
    </row>
    <row r="117" spans="1:10" ht="36" customHeight="1" x14ac:dyDescent="0.25">
      <c r="B117" s="62" t="s">
        <v>217</v>
      </c>
      <c r="C117" s="63"/>
      <c r="D117" s="63"/>
      <c r="E117" s="40"/>
      <c r="F117" s="41">
        <v>7560</v>
      </c>
      <c r="G117" s="42"/>
      <c r="H117" s="42"/>
      <c r="I117" s="42"/>
      <c r="J117" s="43"/>
    </row>
    <row r="118" spans="1:10" ht="36" customHeight="1" x14ac:dyDescent="0.25">
      <c r="B118" s="62" t="s">
        <v>218</v>
      </c>
      <c r="C118" s="63"/>
      <c r="D118" s="63"/>
      <c r="E118" s="40"/>
      <c r="F118" s="41">
        <v>57060</v>
      </c>
      <c r="G118" s="42"/>
      <c r="H118" s="42"/>
      <c r="I118" s="42"/>
      <c r="J118" s="43"/>
    </row>
    <row r="119" spans="1:10" ht="36" customHeight="1" x14ac:dyDescent="0.25">
      <c r="B119" s="62" t="s">
        <v>219</v>
      </c>
      <c r="C119" s="63"/>
      <c r="D119" s="63"/>
      <c r="E119" s="35"/>
      <c r="F119" s="41">
        <v>21060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40320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33840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33840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59760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71712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20880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25920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38160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83520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8640</v>
      </c>
      <c r="G130" s="42"/>
      <c r="H130" s="42"/>
      <c r="I130" s="42"/>
      <c r="J130" s="43"/>
    </row>
    <row r="131" spans="1:10" ht="36" customHeight="1" thickBot="1" x14ac:dyDescent="0.3"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outlineLevel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21081.599999999999</v>
      </c>
      <c r="G137" s="246">
        <f>H137*1.1</f>
        <v>19324.800000000003</v>
      </c>
      <c r="H137" s="246">
        <v>17568</v>
      </c>
      <c r="I137" s="246">
        <f>H137*0.75</f>
        <v>13176</v>
      </c>
      <c r="J137" s="247">
        <f>H137*0.5</f>
        <v>8784</v>
      </c>
    </row>
    <row r="138" spans="1:10" ht="36" customHeight="1" outlineLevel="1" x14ac:dyDescent="0.25">
      <c r="A138" s="7" t="s">
        <v>111</v>
      </c>
      <c r="B138" s="62" t="s">
        <v>238</v>
      </c>
      <c r="C138" s="63"/>
      <c r="D138" s="63"/>
      <c r="E138" s="40"/>
      <c r="F138" s="41">
        <v>19908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12492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30240</v>
      </c>
      <c r="G140" s="246">
        <f>H140*1.1</f>
        <v>27720.000000000004</v>
      </c>
      <c r="H140" s="246">
        <v>25200</v>
      </c>
      <c r="I140" s="246">
        <f>H140*0.75</f>
        <v>18900</v>
      </c>
      <c r="J140" s="247">
        <f>H140*0.5</f>
        <v>12600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28080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18000</v>
      </c>
      <c r="G142" s="42"/>
      <c r="H142" s="42"/>
      <c r="I142" s="42"/>
      <c r="J142" s="43"/>
    </row>
    <row r="143" spans="1:10" ht="36" customHeight="1" thickBot="1" x14ac:dyDescent="0.3">
      <c r="B143" s="62" t="s">
        <v>243</v>
      </c>
      <c r="C143" s="63"/>
      <c r="D143" s="63"/>
      <c r="E143" s="35"/>
      <c r="F143" s="109">
        <f>H143*1.2</f>
        <v>21081.599999999999</v>
      </c>
      <c r="G143" s="109">
        <f>H143*1.1</f>
        <v>19324.800000000003</v>
      </c>
      <c r="H143" s="109">
        <v>17568</v>
      </c>
      <c r="I143" s="109">
        <f>H143*0.75</f>
        <v>13176</v>
      </c>
      <c r="J143" s="109">
        <f>H143*0.5</f>
        <v>8784</v>
      </c>
    </row>
    <row r="144" spans="1:10" ht="54" customHeight="1" thickBot="1" x14ac:dyDescent="0.3"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B145" s="64" t="s">
        <v>245</v>
      </c>
      <c r="C145" s="65"/>
      <c r="D145" s="65"/>
      <c r="E145" s="66"/>
      <c r="F145" s="67">
        <v>37188</v>
      </c>
      <c r="G145" s="68"/>
      <c r="H145" s="68"/>
      <c r="I145" s="68"/>
      <c r="J145" s="69"/>
    </row>
    <row r="146" spans="1:10" ht="36" customHeight="1" x14ac:dyDescent="0.25">
      <c r="B146" s="62" t="s">
        <v>246</v>
      </c>
      <c r="C146" s="63"/>
      <c r="D146" s="63"/>
      <c r="E146" s="40"/>
      <c r="F146" s="41">
        <v>74340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93096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1440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55944</v>
      </c>
      <c r="G149" s="42"/>
      <c r="H149" s="42"/>
      <c r="I149" s="42"/>
      <c r="J149" s="43"/>
    </row>
    <row r="150" spans="1:10" ht="36" customHeight="1" x14ac:dyDescent="0.25">
      <c r="B150" s="62" t="s">
        <v>250</v>
      </c>
      <c r="C150" s="63"/>
      <c r="D150" s="63"/>
      <c r="E150" s="40"/>
      <c r="F150" s="41">
        <v>111528</v>
      </c>
      <c r="G150" s="42"/>
      <c r="H150" s="42"/>
      <c r="I150" s="42"/>
      <c r="J150" s="43"/>
    </row>
    <row r="151" spans="1:10" ht="36" customHeight="1" x14ac:dyDescent="0.25">
      <c r="B151" s="62" t="s">
        <v>251</v>
      </c>
      <c r="C151" s="63"/>
      <c r="D151" s="63"/>
      <c r="E151" s="40"/>
      <c r="F151" s="41">
        <v>139464</v>
      </c>
      <c r="G151" s="42"/>
      <c r="H151" s="42"/>
      <c r="I151" s="42"/>
      <c r="J151" s="43"/>
    </row>
    <row r="152" spans="1:10" ht="36" customHeight="1" thickBot="1" x14ac:dyDescent="0.3">
      <c r="B152" s="110" t="s">
        <v>252</v>
      </c>
      <c r="C152" s="111"/>
      <c r="D152" s="111"/>
      <c r="E152" s="112"/>
      <c r="F152" s="113">
        <v>1800</v>
      </c>
      <c r="G152" s="114"/>
      <c r="H152" s="114"/>
      <c r="I152" s="114"/>
      <c r="J152" s="115"/>
    </row>
    <row r="153" spans="1:10" ht="22.5" customHeight="1" thickBot="1" x14ac:dyDescent="0.3">
      <c r="A153" s="7" t="s">
        <v>111</v>
      </c>
      <c r="B153" s="97" t="s">
        <v>232</v>
      </c>
      <c r="C153" s="98"/>
      <c r="D153" s="98"/>
      <c r="E153" s="98"/>
      <c r="F153" s="98"/>
      <c r="G153" s="98"/>
      <c r="H153" s="98"/>
      <c r="I153" s="98"/>
      <c r="J153" s="99"/>
    </row>
    <row r="154" spans="1:10" ht="36" customHeight="1" thickBot="1" x14ac:dyDescent="0.3">
      <c r="B154" s="188" t="s">
        <v>253</v>
      </c>
      <c r="C154" s="189"/>
      <c r="D154" s="189"/>
      <c r="E154" s="190"/>
      <c r="F154" s="191">
        <v>90</v>
      </c>
      <c r="G154" s="192"/>
      <c r="H154" s="192"/>
      <c r="I154" s="192"/>
      <c r="J154" s="193"/>
    </row>
    <row r="155" spans="1:10" ht="24" thickBot="1" x14ac:dyDescent="0.3"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18" customHeight="1" x14ac:dyDescent="0.25"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s="123" customFormat="1" ht="67.5" customHeight="1" x14ac:dyDescent="0.25">
      <c r="A157" s="7"/>
      <c r="B157" s="122" t="s">
        <v>254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s="123" customFormat="1" ht="40.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s="125" customFormat="1" ht="27" customHeight="1" x14ac:dyDescent="0.25">
      <c r="A159" s="7" t="s">
        <v>113</v>
      </c>
      <c r="B159" s="124" t="s">
        <v>256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s="127" customFormat="1" ht="40.5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ht="18" customHeight="1" x14ac:dyDescent="0.25"/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61"/>
  <sheetViews>
    <sheetView view="pageBreakPreview" topLeftCell="B1" zoomScale="60" zoomScaleNormal="60" workbookViewId="0">
      <pane ySplit="4" topLeftCell="A112" activePane="bottomLeft" state="frozen"/>
      <selection activeCell="F121" sqref="F121:I121"/>
      <selection pane="bottomLeft" activeCell="A119" sqref="A119:XFD119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33436.799999999996</v>
      </c>
      <c r="G8" s="32">
        <f>H8*1.1</f>
        <v>30650.400000000001</v>
      </c>
      <c r="H8" s="32">
        <v>27864</v>
      </c>
      <c r="I8" s="32">
        <f>H8*0.75</f>
        <v>20898</v>
      </c>
      <c r="J8" s="32">
        <f>H8*0.5</f>
        <v>13932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47520</v>
      </c>
      <c r="G9" s="36">
        <f>H9*1.1</f>
        <v>43560</v>
      </c>
      <c r="H9" s="36">
        <v>39600</v>
      </c>
      <c r="I9" s="36">
        <f>H9*0.75</f>
        <v>29700</v>
      </c>
      <c r="J9" s="36">
        <f>H9*0.5</f>
        <v>19800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50112</v>
      </c>
      <c r="G10" s="36">
        <f>H10*1.1</f>
        <v>45936.000000000007</v>
      </c>
      <c r="H10" s="36">
        <v>41760</v>
      </c>
      <c r="I10" s="36">
        <f>H10*0.75</f>
        <v>31320</v>
      </c>
      <c r="J10" s="36">
        <f>H10*0.5</f>
        <v>20880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70848</v>
      </c>
      <c r="G11" s="38">
        <f>H11*1.1</f>
        <v>64944.000000000007</v>
      </c>
      <c r="H11" s="38">
        <v>59040</v>
      </c>
      <c r="I11" s="38">
        <f>H11*0.75</f>
        <v>44280</v>
      </c>
      <c r="J11" s="38">
        <f>H11*0.5</f>
        <v>29520</v>
      </c>
    </row>
    <row r="12" spans="1:10" ht="24" customHeight="1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8640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12240</v>
      </c>
      <c r="G14" s="186"/>
      <c r="H14" s="186"/>
      <c r="I14" s="186"/>
      <c r="J14" s="187"/>
    </row>
    <row r="15" spans="1:10" ht="24" customHeight="1" thickBot="1" x14ac:dyDescent="0.3"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900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1512</v>
      </c>
      <c r="G19" s="186"/>
      <c r="H19" s="186"/>
      <c r="I19" s="186"/>
      <c r="J19" s="187"/>
    </row>
    <row r="20" spans="1:10" ht="24" customHeight="1" thickBot="1" x14ac:dyDescent="0.3">
      <c r="B20" s="135"/>
      <c r="C20" s="136"/>
      <c r="D20" s="136"/>
      <c r="E20" s="137"/>
      <c r="F20" s="138"/>
      <c r="G20" s="139"/>
      <c r="H20" s="139"/>
      <c r="I20" s="139"/>
      <c r="J20" s="140"/>
    </row>
    <row r="21" spans="1:10" ht="36" customHeight="1" thickBot="1" x14ac:dyDescent="0.3">
      <c r="B21" s="248" t="s">
        <v>123</v>
      </c>
      <c r="C21" s="249"/>
      <c r="D21" s="249"/>
      <c r="E21" s="250"/>
      <c r="F21" s="251" t="str">
        <f>"Цена от "&amp;MIN($F$22:F61)&amp;" до "&amp;MAX($F$22:F61)</f>
        <v>Цена от 5760 до 230400</v>
      </c>
      <c r="G21" s="252"/>
      <c r="H21" s="252"/>
      <c r="I21" s="252"/>
      <c r="J21" s="253"/>
    </row>
    <row r="22" spans="1:10" ht="36" customHeight="1" outlineLevel="1" x14ac:dyDescent="0.25">
      <c r="B22" s="30" t="s">
        <v>124</v>
      </c>
      <c r="C22" s="31"/>
      <c r="D22" s="31"/>
      <c r="E22" s="66"/>
      <c r="F22" s="67">
        <v>5760</v>
      </c>
      <c r="G22" s="68"/>
      <c r="H22" s="68"/>
      <c r="I22" s="68"/>
      <c r="J22" s="69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11520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17280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23040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28800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34560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40320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46080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51840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57600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63360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69120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74880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80640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86400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92160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97920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103680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109440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115200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11520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23040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34560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46080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57600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69120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80640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92160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103680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115200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126720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138240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149760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161280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172800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184320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195840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207360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218880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230400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12240 до 123840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12240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18000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14400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20160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25920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31680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37440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43200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48960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54720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60480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66240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72000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77760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83520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89280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95040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100800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106560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112320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118080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123840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2520 до 43920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4680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9000</v>
      </c>
      <c r="G87" s="42"/>
      <c r="H87" s="42"/>
      <c r="I87" s="42"/>
      <c r="J87" s="43"/>
    </row>
    <row r="88" spans="2:10" ht="36" customHeight="1" x14ac:dyDescent="0.25">
      <c r="B88" s="62" t="s">
        <v>190</v>
      </c>
      <c r="C88" s="63"/>
      <c r="D88" s="63"/>
      <c r="E88" s="40"/>
      <c r="F88" s="41">
        <v>2520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43920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70">
        <v>8640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70">
        <v>26640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2880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2880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5760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8640</v>
      </c>
      <c r="G95" s="42"/>
      <c r="H95" s="42"/>
      <c r="I95" s="42"/>
      <c r="J95" s="43"/>
    </row>
    <row r="96" spans="2:10" ht="36" customHeight="1" thickBot="1" x14ac:dyDescent="0.3">
      <c r="B96" s="71" t="s">
        <v>198</v>
      </c>
      <c r="C96" s="72"/>
      <c r="D96" s="72"/>
      <c r="E96" s="73"/>
      <c r="F96" s="41">
        <v>28800</v>
      </c>
      <c r="G96" s="42"/>
      <c r="H96" s="42"/>
      <c r="I96" s="42"/>
      <c r="J96" s="43"/>
    </row>
    <row r="97" spans="1:10" ht="54" customHeight="1" thickBot="1" x14ac:dyDescent="0.3">
      <c r="B97" s="74" t="s">
        <v>199</v>
      </c>
      <c r="C97" s="75"/>
      <c r="D97" s="75"/>
      <c r="E97" s="76"/>
      <c r="F97" s="77" t="str">
        <f>"Цена от "&amp;MIN(F99,F103:J104,H137,F105:J116)&amp;" до "&amp;MAX(F99,F103:J104,H137,F105:J116)</f>
        <v>Цена от 3240 до 159840</v>
      </c>
      <c r="G97" s="78"/>
      <c r="H97" s="78"/>
      <c r="I97" s="78"/>
      <c r="J97" s="79"/>
    </row>
    <row r="98" spans="1:10" ht="24" outlineLevel="1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outlineLevel="1" x14ac:dyDescent="0.25">
      <c r="B99" s="62" t="s">
        <v>200</v>
      </c>
      <c r="C99" s="63"/>
      <c r="D99" s="63"/>
      <c r="E99" s="40"/>
      <c r="F99" s="41">
        <v>25200</v>
      </c>
      <c r="G99" s="42"/>
      <c r="H99" s="42"/>
      <c r="I99" s="42"/>
      <c r="J99" s="43"/>
    </row>
    <row r="100" spans="1:10" ht="36" customHeight="1" outlineLevel="1" x14ac:dyDescent="0.25">
      <c r="B100" s="62" t="s">
        <v>201</v>
      </c>
      <c r="C100" s="63"/>
      <c r="D100" s="63"/>
      <c r="E100" s="40"/>
      <c r="F100" s="85">
        <v>2520</v>
      </c>
      <c r="G100" s="86"/>
      <c r="H100" s="86"/>
      <c r="I100" s="86"/>
      <c r="J100" s="87"/>
    </row>
    <row r="101" spans="1:10" ht="36" customHeight="1" outlineLevel="1" thickBot="1" x14ac:dyDescent="0.3">
      <c r="B101" s="62" t="s">
        <v>202</v>
      </c>
      <c r="C101" s="63"/>
      <c r="D101" s="63"/>
      <c r="E101" s="40"/>
      <c r="F101" s="85">
        <v>6300</v>
      </c>
      <c r="G101" s="86"/>
      <c r="H101" s="86"/>
      <c r="I101" s="86"/>
      <c r="J101" s="87"/>
    </row>
    <row r="102" spans="1:10" ht="24" outlineLevel="1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outlineLevel="1" x14ac:dyDescent="0.25">
      <c r="A103" s="7" t="s">
        <v>111</v>
      </c>
      <c r="B103" s="254" t="s">
        <v>203</v>
      </c>
      <c r="C103" s="255"/>
      <c r="D103" s="255"/>
      <c r="E103" s="201"/>
      <c r="F103" s="211">
        <v>29520</v>
      </c>
      <c r="G103" s="236"/>
      <c r="H103" s="236"/>
      <c r="I103" s="236"/>
      <c r="J103" s="237"/>
    </row>
    <row r="104" spans="1:10" ht="36" customHeight="1" outlineLevel="1" x14ac:dyDescent="0.25">
      <c r="A104" s="7" t="s">
        <v>111</v>
      </c>
      <c r="B104" s="34" t="s">
        <v>204</v>
      </c>
      <c r="C104" s="88"/>
      <c r="D104" s="88"/>
      <c r="E104" s="89"/>
      <c r="F104" s="41">
        <v>32760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57456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59760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71712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28728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31500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65268</v>
      </c>
      <c r="G110" s="42"/>
      <c r="H110" s="42"/>
      <c r="I110" s="42"/>
      <c r="J110" s="43"/>
    </row>
    <row r="111" spans="1:10" ht="36" customHeight="1" x14ac:dyDescent="0.25">
      <c r="B111" s="62" t="s">
        <v>211</v>
      </c>
      <c r="C111" s="63" t="s">
        <v>211</v>
      </c>
      <c r="D111" s="63" t="s">
        <v>211</v>
      </c>
      <c r="E111" s="40" t="s">
        <v>211</v>
      </c>
      <c r="F111" s="41">
        <v>42012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3240</v>
      </c>
      <c r="G112" s="42"/>
      <c r="H112" s="42"/>
      <c r="I112" s="42"/>
      <c r="J112" s="43"/>
    </row>
    <row r="113" spans="1:10" ht="36" customHeight="1" x14ac:dyDescent="0.25">
      <c r="B113" s="34" t="s">
        <v>213</v>
      </c>
      <c r="C113" s="88"/>
      <c r="D113" s="88"/>
      <c r="E113" s="89"/>
      <c r="F113" s="41">
        <v>32400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27360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159840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43920</v>
      </c>
      <c r="G116" s="42"/>
      <c r="H116" s="42"/>
      <c r="I116" s="42"/>
      <c r="J116" s="43"/>
    </row>
    <row r="117" spans="1:10" ht="36" customHeight="1" x14ac:dyDescent="0.25">
      <c r="B117" s="62" t="s">
        <v>217</v>
      </c>
      <c r="C117" s="63"/>
      <c r="D117" s="63"/>
      <c r="E117" s="40"/>
      <c r="F117" s="41">
        <v>4680</v>
      </c>
      <c r="G117" s="42"/>
      <c r="H117" s="42"/>
      <c r="I117" s="42"/>
      <c r="J117" s="43"/>
    </row>
    <row r="118" spans="1:10" ht="36" customHeight="1" x14ac:dyDescent="0.25">
      <c r="B118" s="62" t="s">
        <v>218</v>
      </c>
      <c r="C118" s="63"/>
      <c r="D118" s="63"/>
      <c r="E118" s="40"/>
      <c r="F118" s="41">
        <v>60030</v>
      </c>
      <c r="G118" s="42"/>
      <c r="H118" s="42"/>
      <c r="I118" s="42"/>
      <c r="J118" s="43"/>
    </row>
    <row r="119" spans="1:10" ht="36" customHeight="1" x14ac:dyDescent="0.25">
      <c r="B119" s="62" t="s">
        <v>219</v>
      </c>
      <c r="C119" s="63"/>
      <c r="D119" s="63"/>
      <c r="E119" s="35"/>
      <c r="F119" s="41">
        <v>33030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41760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46080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80640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84240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101088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40320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44640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91440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282</v>
      </c>
      <c r="C128" s="63"/>
      <c r="D128" s="63"/>
      <c r="E128" s="40"/>
      <c r="F128" s="41">
        <v>5040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223920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110" t="s">
        <v>230</v>
      </c>
      <c r="C130" s="111"/>
      <c r="D130" s="111"/>
      <c r="E130" s="112"/>
      <c r="F130" s="185">
        <v>61920</v>
      </c>
      <c r="G130" s="186"/>
      <c r="H130" s="186"/>
      <c r="I130" s="186"/>
      <c r="J130" s="187"/>
    </row>
    <row r="131" spans="1:10" ht="36" customHeight="1" thickBot="1" x14ac:dyDescent="0.3"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outlineLevel="1" x14ac:dyDescent="0.25">
      <c r="A137" s="7" t="s">
        <v>111</v>
      </c>
      <c r="B137" s="62" t="s">
        <v>237</v>
      </c>
      <c r="C137" s="63"/>
      <c r="D137" s="63"/>
      <c r="E137" s="40"/>
      <c r="F137" s="105">
        <f>H137*1.2</f>
        <v>16416</v>
      </c>
      <c r="G137" s="106">
        <f>H137*1.1</f>
        <v>15048.000000000002</v>
      </c>
      <c r="H137" s="106">
        <v>13680</v>
      </c>
      <c r="I137" s="106">
        <f>H137*0.75</f>
        <v>10260</v>
      </c>
      <c r="J137" s="107">
        <f>H137*0.5</f>
        <v>6840</v>
      </c>
    </row>
    <row r="138" spans="1:10" ht="36" customHeight="1" outlineLevel="1" x14ac:dyDescent="0.25">
      <c r="A138" s="7" t="s">
        <v>111</v>
      </c>
      <c r="B138" s="62" t="s">
        <v>238</v>
      </c>
      <c r="C138" s="63"/>
      <c r="D138" s="63"/>
      <c r="E138" s="40"/>
      <c r="F138" s="70">
        <v>13680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108">
        <v>11880</v>
      </c>
      <c r="G139" s="68"/>
      <c r="H139" s="68"/>
      <c r="I139" s="68"/>
      <c r="J139" s="69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105">
        <f>H140*1.2</f>
        <v>23328</v>
      </c>
      <c r="G140" s="106">
        <f>H140*1.1</f>
        <v>21384</v>
      </c>
      <c r="H140" s="106">
        <v>19440</v>
      </c>
      <c r="I140" s="106">
        <f>H140*0.75</f>
        <v>14580</v>
      </c>
      <c r="J140" s="107">
        <f>H140*0.5</f>
        <v>9720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70">
        <v>19440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70">
        <v>17280</v>
      </c>
      <c r="G142" s="42"/>
      <c r="H142" s="42"/>
      <c r="I142" s="42"/>
      <c r="J142" s="43"/>
    </row>
    <row r="143" spans="1:10" ht="36" customHeight="1" thickBot="1" x14ac:dyDescent="0.3">
      <c r="B143" s="62" t="s">
        <v>243</v>
      </c>
      <c r="C143" s="63"/>
      <c r="D143" s="63"/>
      <c r="E143" s="40"/>
      <c r="F143" s="41">
        <v>13680</v>
      </c>
      <c r="G143" s="42"/>
      <c r="H143" s="42"/>
      <c r="I143" s="42"/>
      <c r="J143" s="43"/>
    </row>
    <row r="144" spans="1:10" ht="45" customHeight="1" thickBot="1" x14ac:dyDescent="0.3"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B145" s="256" t="s">
        <v>245</v>
      </c>
      <c r="C145" s="257"/>
      <c r="D145" s="257"/>
      <c r="E145" s="258"/>
      <c r="F145" s="150">
        <v>10080</v>
      </c>
      <c r="G145" s="90"/>
      <c r="H145" s="90"/>
      <c r="I145" s="90"/>
      <c r="J145" s="151"/>
    </row>
    <row r="146" spans="1:10" ht="36" customHeight="1" x14ac:dyDescent="0.25">
      <c r="B146" s="256" t="s">
        <v>246</v>
      </c>
      <c r="C146" s="257"/>
      <c r="D146" s="257"/>
      <c r="E146" s="258"/>
      <c r="F146" s="150">
        <v>19440</v>
      </c>
      <c r="G146" s="90"/>
      <c r="H146" s="90"/>
      <c r="I146" s="90"/>
      <c r="J146" s="151"/>
    </row>
    <row r="147" spans="1:10" ht="36" customHeight="1" x14ac:dyDescent="0.25">
      <c r="B147" s="256" t="s">
        <v>247</v>
      </c>
      <c r="C147" s="257"/>
      <c r="D147" s="257"/>
      <c r="E147" s="258"/>
      <c r="F147" s="150">
        <v>24480</v>
      </c>
      <c r="G147" s="90"/>
      <c r="H147" s="90"/>
      <c r="I147" s="90"/>
      <c r="J147" s="151"/>
    </row>
    <row r="148" spans="1:10" ht="36" customHeight="1" x14ac:dyDescent="0.25">
      <c r="B148" s="256" t="s">
        <v>248</v>
      </c>
      <c r="C148" s="257"/>
      <c r="D148" s="257"/>
      <c r="E148" s="258"/>
      <c r="F148" s="150">
        <v>720</v>
      </c>
      <c r="G148" s="90"/>
      <c r="H148" s="90"/>
      <c r="I148" s="90"/>
      <c r="J148" s="151"/>
    </row>
    <row r="149" spans="1:10" ht="36" customHeight="1" x14ac:dyDescent="0.25">
      <c r="B149" s="256" t="s">
        <v>249</v>
      </c>
      <c r="C149" s="257"/>
      <c r="D149" s="257"/>
      <c r="E149" s="258"/>
      <c r="F149" s="150">
        <v>15120</v>
      </c>
      <c r="G149" s="90"/>
      <c r="H149" s="90"/>
      <c r="I149" s="90"/>
      <c r="J149" s="151"/>
    </row>
    <row r="150" spans="1:10" ht="36" customHeight="1" x14ac:dyDescent="0.25">
      <c r="B150" s="256" t="s">
        <v>250</v>
      </c>
      <c r="C150" s="257"/>
      <c r="D150" s="257"/>
      <c r="E150" s="258"/>
      <c r="F150" s="150">
        <v>29520</v>
      </c>
      <c r="G150" s="90"/>
      <c r="H150" s="90"/>
      <c r="I150" s="90"/>
      <c r="J150" s="151"/>
    </row>
    <row r="151" spans="1:10" ht="36" customHeight="1" x14ac:dyDescent="0.25">
      <c r="B151" s="256" t="s">
        <v>251</v>
      </c>
      <c r="C151" s="257"/>
      <c r="D151" s="257"/>
      <c r="E151" s="258"/>
      <c r="F151" s="150">
        <v>36720</v>
      </c>
      <c r="G151" s="90"/>
      <c r="H151" s="90"/>
      <c r="I151" s="90"/>
      <c r="J151" s="151"/>
    </row>
    <row r="152" spans="1:10" ht="36" customHeight="1" thickBot="1" x14ac:dyDescent="0.3">
      <c r="B152" s="256" t="s">
        <v>252</v>
      </c>
      <c r="C152" s="257"/>
      <c r="D152" s="257"/>
      <c r="E152" s="258"/>
      <c r="F152" s="150">
        <v>720</v>
      </c>
      <c r="G152" s="90"/>
      <c r="H152" s="90"/>
      <c r="I152" s="90"/>
      <c r="J152" s="151"/>
    </row>
    <row r="153" spans="1:10" ht="36" customHeight="1" thickBot="1" x14ac:dyDescent="0.3">
      <c r="B153" s="259" t="s">
        <v>232</v>
      </c>
      <c r="C153" s="260"/>
      <c r="D153" s="260"/>
      <c r="E153" s="260"/>
      <c r="F153" s="260"/>
      <c r="G153" s="260"/>
      <c r="H153" s="260"/>
      <c r="I153" s="260"/>
      <c r="J153" s="261"/>
    </row>
    <row r="154" spans="1:10" ht="36" customHeight="1" thickBot="1" x14ac:dyDescent="0.3">
      <c r="B154" s="262" t="s">
        <v>253</v>
      </c>
      <c r="C154" s="263"/>
      <c r="D154" s="263"/>
      <c r="E154" s="264"/>
      <c r="F154" s="265">
        <v>90</v>
      </c>
      <c r="G154" s="266"/>
      <c r="H154" s="266"/>
      <c r="I154" s="266"/>
      <c r="J154" s="267"/>
    </row>
    <row r="155" spans="1:10" ht="24" thickBot="1" x14ac:dyDescent="0.3"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18" customHeight="1" x14ac:dyDescent="0.25"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s="123" customFormat="1" ht="67.5" customHeight="1" x14ac:dyDescent="0.25">
      <c r="A157" s="7"/>
      <c r="B157" s="122" t="s">
        <v>254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s="123" customFormat="1" ht="40.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s="125" customFormat="1" ht="27" customHeight="1" x14ac:dyDescent="0.25">
      <c r="A159" s="7" t="s">
        <v>113</v>
      </c>
      <c r="B159" s="124" t="s">
        <v>256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s="127" customFormat="1" ht="40.5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ht="18" customHeight="1" x14ac:dyDescent="0.25"/>
  </sheetData>
  <sheetProtection selectLockedCells="1" selectUnlockedCells="1"/>
  <mergeCells count="300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2" manualBreakCount="2">
    <brk id="42" min="1" max="10" man="1"/>
    <brk id="97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5"/>
  <sheetViews>
    <sheetView view="pageBreakPreview" topLeftCell="B1" zoomScale="50" zoomScaleNormal="60" zoomScaleSheetLayoutView="50" workbookViewId="0">
      <pane ySplit="4" topLeftCell="A111" activePane="bottomLeft" state="frozen"/>
      <selection activeCell="F121" sqref="F121:I121"/>
      <selection pane="bottomLeft" activeCell="A119" sqref="A119:XFD11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283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32544</v>
      </c>
      <c r="G8" s="32">
        <f>H8*1.1</f>
        <v>29832.000000000004</v>
      </c>
      <c r="H8" s="32">
        <v>27120</v>
      </c>
      <c r="I8" s="32">
        <f>H8*0.75</f>
        <v>20340</v>
      </c>
      <c r="J8" s="32">
        <f>H8*0.5</f>
        <v>13560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46080</v>
      </c>
      <c r="G9" s="36">
        <f>H9*1.1</f>
        <v>42240</v>
      </c>
      <c r="H9" s="36">
        <v>38400</v>
      </c>
      <c r="I9" s="36">
        <f>H9*0.75</f>
        <v>28800</v>
      </c>
      <c r="J9" s="36">
        <f>H9*0.5</f>
        <v>19200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39168</v>
      </c>
      <c r="G10" s="36">
        <f>H10*1.1</f>
        <v>35904</v>
      </c>
      <c r="H10" s="36">
        <v>32640</v>
      </c>
      <c r="I10" s="36">
        <f>H10*0.75</f>
        <v>24480</v>
      </c>
      <c r="J10" s="36">
        <f>H10*0.5</f>
        <v>16320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9360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13440</v>
      </c>
      <c r="G14" s="186"/>
      <c r="H14" s="186"/>
      <c r="I14" s="186"/>
      <c r="J14" s="187"/>
    </row>
    <row r="15" spans="1:10" ht="24" thickBot="1" x14ac:dyDescent="0.3"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1296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3360</v>
      </c>
      <c r="G19" s="186"/>
      <c r="H19" s="186"/>
      <c r="I19" s="186"/>
      <c r="J19" s="187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9360 до 711360</v>
      </c>
      <c r="G21" s="48"/>
      <c r="H21" s="48"/>
      <c r="I21" s="48"/>
      <c r="J21" s="49"/>
    </row>
    <row r="22" spans="1:10" ht="34.5" customHeight="1" outlineLevel="1" x14ac:dyDescent="0.25">
      <c r="B22" s="34" t="s">
        <v>124</v>
      </c>
      <c r="C22" s="35"/>
      <c r="D22" s="35"/>
      <c r="E22" s="40"/>
      <c r="F22" s="41">
        <v>9360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18720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37440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56160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74880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93600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112320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131040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149760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168480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187200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205920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224640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243360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262080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280800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299520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318240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336960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355680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18720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37440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74880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112320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149760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187200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224640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262080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299520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336960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374400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411840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449280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486720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524160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561600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599040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636480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673920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711360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7200 до 383760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7200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11280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28080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46800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65520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84240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102960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121680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140400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159120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177840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196560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215280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234000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252720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271440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290160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308880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327600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346320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365040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383760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1680 до 31920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5520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21360</v>
      </c>
      <c r="G87" s="42"/>
      <c r="H87" s="42"/>
      <c r="I87" s="42"/>
      <c r="J87" s="43"/>
    </row>
    <row r="88" spans="2:10" ht="36" customHeight="1" x14ac:dyDescent="0.25">
      <c r="B88" s="62" t="s">
        <v>263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24960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10080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29808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1680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1680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3360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5040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31920</v>
      </c>
      <c r="G96" s="42"/>
      <c r="H96" s="42"/>
      <c r="I96" s="42"/>
      <c r="J96" s="43"/>
    </row>
    <row r="97" spans="1:10" ht="54" customHeight="1" thickBot="1" x14ac:dyDescent="0.3"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2160 до 127440</v>
      </c>
      <c r="G97" s="240"/>
      <c r="H97" s="240"/>
      <c r="I97" s="240"/>
      <c r="J97" s="241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23040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2304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5760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68640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41520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22320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48480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58176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14832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12024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29808</v>
      </c>
      <c r="G110" s="42"/>
      <c r="H110" s="42"/>
      <c r="I110" s="42"/>
      <c r="J110" s="43"/>
    </row>
    <row r="111" spans="1:10" ht="36" customHeight="1" x14ac:dyDescent="0.25">
      <c r="B111" s="62" t="s">
        <v>211</v>
      </c>
      <c r="C111" s="63"/>
      <c r="D111" s="63"/>
      <c r="E111" s="40"/>
      <c r="F111" s="41">
        <v>89760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2160</v>
      </c>
      <c r="G112" s="42"/>
      <c r="H112" s="42"/>
      <c r="I112" s="42"/>
      <c r="J112" s="43"/>
    </row>
    <row r="113" spans="1:10" ht="36" customHeight="1" x14ac:dyDescent="0.25">
      <c r="B113" s="34" t="s">
        <v>213</v>
      </c>
      <c r="C113" s="88"/>
      <c r="D113" s="88"/>
      <c r="E113" s="89"/>
      <c r="F113" s="41">
        <v>25680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21360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127440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40800</v>
      </c>
      <c r="G116" s="42"/>
      <c r="H116" s="42"/>
      <c r="I116" s="42"/>
      <c r="J116" s="43"/>
    </row>
    <row r="117" spans="1:10" ht="36" customHeight="1" x14ac:dyDescent="0.25">
      <c r="B117" s="62" t="s">
        <v>217</v>
      </c>
      <c r="C117" s="63"/>
      <c r="D117" s="63"/>
      <c r="E117" s="40"/>
      <c r="F117" s="41">
        <v>5520</v>
      </c>
      <c r="G117" s="42"/>
      <c r="H117" s="42"/>
      <c r="I117" s="42"/>
      <c r="J117" s="43"/>
    </row>
    <row r="118" spans="1:10" ht="36" customHeight="1" x14ac:dyDescent="0.25">
      <c r="B118" s="62" t="s">
        <v>218</v>
      </c>
      <c r="C118" s="63"/>
      <c r="D118" s="63"/>
      <c r="E118" s="40"/>
      <c r="F118" s="41">
        <v>60000</v>
      </c>
      <c r="G118" s="42"/>
      <c r="H118" s="42"/>
      <c r="I118" s="42"/>
      <c r="J118" s="43"/>
    </row>
    <row r="119" spans="1:10" ht="36" customHeight="1" x14ac:dyDescent="0.25">
      <c r="B119" s="62" t="s">
        <v>219</v>
      </c>
      <c r="C119" s="63"/>
      <c r="D119" s="63"/>
      <c r="E119" s="35"/>
      <c r="F119" s="41">
        <v>30000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96480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58560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31680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68160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81792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21120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17280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41760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3360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178560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57120</v>
      </c>
      <c r="G130" s="42"/>
      <c r="H130" s="42"/>
      <c r="I130" s="42"/>
      <c r="J130" s="43"/>
    </row>
    <row r="131" spans="1:10" ht="36" customHeight="1" thickBot="1" x14ac:dyDescent="0.3"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30816</v>
      </c>
      <c r="G137" s="246">
        <f>H137*1.1</f>
        <v>28248.000000000004</v>
      </c>
      <c r="H137" s="246">
        <v>25680</v>
      </c>
      <c r="I137" s="246">
        <f>H137*0.75</f>
        <v>19260</v>
      </c>
      <c r="J137" s="247">
        <f>H137*0.5</f>
        <v>12840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14160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6912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43200</v>
      </c>
      <c r="G140" s="246">
        <f>H140*1.1</f>
        <v>39600</v>
      </c>
      <c r="H140" s="246">
        <v>36000</v>
      </c>
      <c r="I140" s="246">
        <f>H140*0.75</f>
        <v>27000</v>
      </c>
      <c r="J140" s="247">
        <f>H140*0.5</f>
        <v>18000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20160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10080</v>
      </c>
      <c r="G142" s="42"/>
      <c r="H142" s="42"/>
      <c r="I142" s="42"/>
      <c r="J142" s="43"/>
    </row>
    <row r="143" spans="1:10" ht="36" customHeight="1" thickBot="1" x14ac:dyDescent="0.3">
      <c r="B143" s="62" t="s">
        <v>243</v>
      </c>
      <c r="C143" s="63"/>
      <c r="D143" s="63"/>
      <c r="E143" s="35"/>
      <c r="F143" s="109">
        <f>H143*1.2</f>
        <v>72000</v>
      </c>
      <c r="G143" s="109">
        <f>H143*1.1</f>
        <v>66000</v>
      </c>
      <c r="H143" s="109">
        <v>60000</v>
      </c>
      <c r="I143" s="109">
        <f>H143*0.75</f>
        <v>45000</v>
      </c>
      <c r="J143" s="109">
        <f>H143*0.5</f>
        <v>30000</v>
      </c>
    </row>
    <row r="144" spans="1:10" ht="54" customHeight="1" thickBot="1" x14ac:dyDescent="0.3"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B145" s="64" t="s">
        <v>245</v>
      </c>
      <c r="C145" s="65"/>
      <c r="D145" s="65"/>
      <c r="E145" s="66"/>
      <c r="F145" s="67">
        <v>30744</v>
      </c>
      <c r="G145" s="68"/>
      <c r="H145" s="68"/>
      <c r="I145" s="68"/>
      <c r="J145" s="69"/>
    </row>
    <row r="146" spans="1:10" ht="36" customHeight="1" x14ac:dyDescent="0.25">
      <c r="B146" s="62" t="s">
        <v>246</v>
      </c>
      <c r="C146" s="63"/>
      <c r="D146" s="63"/>
      <c r="E146" s="40"/>
      <c r="F146" s="41">
        <v>61320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76776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1176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46032</v>
      </c>
      <c r="G149" s="42"/>
      <c r="H149" s="42"/>
      <c r="I149" s="42"/>
      <c r="J149" s="43"/>
    </row>
    <row r="150" spans="1:10" ht="36" customHeight="1" x14ac:dyDescent="0.25">
      <c r="B150" s="62" t="s">
        <v>250</v>
      </c>
      <c r="C150" s="63"/>
      <c r="D150" s="63"/>
      <c r="E150" s="40"/>
      <c r="F150" s="41">
        <v>92064</v>
      </c>
      <c r="G150" s="42"/>
      <c r="H150" s="42"/>
      <c r="I150" s="42"/>
      <c r="J150" s="43"/>
    </row>
    <row r="151" spans="1:10" ht="36" customHeight="1" x14ac:dyDescent="0.25">
      <c r="B151" s="62" t="s">
        <v>251</v>
      </c>
      <c r="C151" s="63"/>
      <c r="D151" s="63"/>
      <c r="E151" s="40"/>
      <c r="F151" s="41">
        <v>115080</v>
      </c>
      <c r="G151" s="42"/>
      <c r="H151" s="42"/>
      <c r="I151" s="42"/>
      <c r="J151" s="43"/>
    </row>
    <row r="152" spans="1:10" ht="36" customHeight="1" thickBot="1" x14ac:dyDescent="0.3">
      <c r="B152" s="110" t="s">
        <v>252</v>
      </c>
      <c r="C152" s="111"/>
      <c r="D152" s="111"/>
      <c r="E152" s="112"/>
      <c r="F152" s="113">
        <v>1680</v>
      </c>
      <c r="G152" s="114"/>
      <c r="H152" s="114"/>
      <c r="I152" s="114"/>
      <c r="J152" s="115"/>
    </row>
    <row r="153" spans="1:10" ht="36" customHeight="1" thickBot="1" x14ac:dyDescent="0.3"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B154" s="262" t="s">
        <v>253</v>
      </c>
      <c r="C154" s="263"/>
      <c r="D154" s="263"/>
      <c r="E154" s="264"/>
      <c r="F154" s="265">
        <v>90</v>
      </c>
      <c r="G154" s="266"/>
      <c r="H154" s="266"/>
      <c r="I154" s="266"/>
      <c r="J154" s="267"/>
    </row>
    <row r="155" spans="1:10" ht="24" thickBot="1" x14ac:dyDescent="0.3"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18" customHeight="1" x14ac:dyDescent="0.25"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67.5" customHeight="1" x14ac:dyDescent="0.25">
      <c r="B157" s="122" t="s">
        <v>254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0.5" customHeight="1" x14ac:dyDescent="0.25"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18" customHeight="1" x14ac:dyDescent="0.25">
      <c r="A159" s="7" t="s">
        <v>113</v>
      </c>
      <c r="B159" s="124" t="s">
        <v>256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s="123" customFormat="1" ht="40.5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0" s="123" customFormat="1" ht="18" customHeight="1" x14ac:dyDescent="0.25">
      <c r="A161" s="7"/>
      <c r="B161" s="128"/>
      <c r="C161" s="9"/>
      <c r="D161" s="9"/>
      <c r="E161" s="9"/>
      <c r="F161" s="129"/>
      <c r="G161" s="129"/>
      <c r="H161" s="129"/>
      <c r="I161" s="129"/>
      <c r="J161" s="129"/>
    </row>
    <row r="162" spans="1:10" s="125" customFormat="1" ht="27" customHeight="1" x14ac:dyDescent="0.25">
      <c r="A162" s="7"/>
      <c r="B162" s="128"/>
      <c r="C162" s="9"/>
      <c r="D162" s="9"/>
      <c r="E162" s="9"/>
      <c r="F162" s="129"/>
      <c r="G162" s="129"/>
      <c r="H162" s="129"/>
      <c r="I162" s="129"/>
      <c r="J162" s="129"/>
    </row>
    <row r="163" spans="1:10" s="125" customFormat="1" ht="27" customHeight="1" x14ac:dyDescent="0.25">
      <c r="A163" s="7"/>
      <c r="B163" s="128"/>
      <c r="C163" s="9"/>
      <c r="D163" s="9"/>
      <c r="E163" s="9"/>
      <c r="F163" s="129"/>
      <c r="G163" s="129"/>
      <c r="H163" s="129"/>
      <c r="I163" s="129"/>
      <c r="J163" s="129"/>
    </row>
    <row r="164" spans="1:10" s="127" customFormat="1" ht="45" customHeight="1" x14ac:dyDescent="0.25">
      <c r="A164" s="7"/>
      <c r="B164" s="128"/>
      <c r="C164" s="9"/>
      <c r="D164" s="9"/>
      <c r="E164" s="9"/>
      <c r="F164" s="129"/>
      <c r="G164" s="129"/>
      <c r="H164" s="129"/>
      <c r="I164" s="129"/>
      <c r="J164" s="129"/>
    </row>
    <row r="165" spans="1:10" ht="18" customHeight="1" x14ac:dyDescent="0.25"/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1"/>
  <sheetViews>
    <sheetView view="pageBreakPreview" zoomScale="60" zoomScaleNormal="60" workbookViewId="0">
      <pane ySplit="4" topLeftCell="A134" activePane="bottomLeft" state="frozen"/>
      <selection activeCell="A198" sqref="A198:XFD198"/>
      <selection pane="bottomLeft" activeCell="A139" sqref="A139:XFD139"/>
    </sheetView>
  </sheetViews>
  <sheetFormatPr defaultColWidth="19" defaultRowHeight="21" outlineLevelRow="1" x14ac:dyDescent="0.25"/>
  <cols>
    <col min="1" max="1" width="16.7109375" style="130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32659.199999999997</v>
      </c>
      <c r="G8" s="32">
        <f>H8*1.1</f>
        <v>29937.600000000002</v>
      </c>
      <c r="H8" s="32">
        <v>27216</v>
      </c>
      <c r="I8" s="32">
        <f>H8*0.75</f>
        <v>20412</v>
      </c>
      <c r="J8" s="32">
        <f>H8*0.5</f>
        <v>13608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54432</v>
      </c>
      <c r="G9" s="36">
        <f>H9*1.1</f>
        <v>49896.000000000007</v>
      </c>
      <c r="H9" s="36">
        <v>45360</v>
      </c>
      <c r="I9" s="36">
        <f>H9*0.75</f>
        <v>34020</v>
      </c>
      <c r="J9" s="36">
        <f>H9*0.5</f>
        <v>22680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37800</v>
      </c>
      <c r="G10" s="36">
        <f>H10*1.1</f>
        <v>34650</v>
      </c>
      <c r="H10" s="36">
        <v>31500</v>
      </c>
      <c r="I10" s="36">
        <f>H10*0.75</f>
        <v>23625</v>
      </c>
      <c r="J10" s="36">
        <f>H10*0.5</f>
        <v>15750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63072</v>
      </c>
      <c r="G11" s="38">
        <f>H11*1.1</f>
        <v>57816.000000000007</v>
      </c>
      <c r="H11" s="38">
        <v>52560</v>
      </c>
      <c r="I11" s="38">
        <f>H11*0.75</f>
        <v>39420</v>
      </c>
      <c r="J11" s="38">
        <f>H11*0.5</f>
        <v>26280</v>
      </c>
    </row>
    <row r="12" spans="1:10" ht="24" customHeight="1" thickBot="1" x14ac:dyDescent="0.3">
      <c r="A12" s="7"/>
      <c r="B12" s="27"/>
      <c r="C12" s="80"/>
      <c r="D12" s="80"/>
      <c r="E12" s="81"/>
      <c r="F12" s="82"/>
      <c r="G12" s="83"/>
      <c r="H12" s="83"/>
      <c r="I12" s="83"/>
      <c r="J12" s="84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9000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15120</v>
      </c>
      <c r="G14" s="186"/>
      <c r="H14" s="186"/>
      <c r="I14" s="186"/>
      <c r="J14" s="187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432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720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648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1080</v>
      </c>
      <c r="G19" s="186"/>
      <c r="H19" s="186"/>
      <c r="I19" s="186"/>
      <c r="J19" s="187"/>
    </row>
    <row r="20" spans="1:10" ht="24" customHeight="1" thickBot="1" x14ac:dyDescent="0.3">
      <c r="A20" s="7"/>
      <c r="B20" s="27"/>
      <c r="C20" s="28"/>
      <c r="D20" s="28"/>
      <c r="E20" s="29"/>
      <c r="F20" s="199"/>
      <c r="G20" s="270"/>
      <c r="H20" s="270"/>
      <c r="I20" s="270"/>
      <c r="J20" s="271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"&amp;MIN($F$22:F81)&amp;" до "&amp;MAX($F$22:F81)</f>
        <v>Цена от 7740 до 464400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7740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15480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23220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30960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38700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46440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54180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61920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69660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77400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85140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92880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100620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108360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116100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123840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131580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139320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147060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154800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284</v>
      </c>
      <c r="C42" s="35"/>
      <c r="D42" s="35"/>
      <c r="E42" s="40"/>
      <c r="F42" s="41">
        <v>162540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285</v>
      </c>
      <c r="C43" s="35"/>
      <c r="D43" s="35"/>
      <c r="E43" s="40"/>
      <c r="F43" s="41">
        <v>170280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286</v>
      </c>
      <c r="C44" s="35"/>
      <c r="D44" s="35"/>
      <c r="E44" s="40"/>
      <c r="F44" s="41">
        <v>178020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287</v>
      </c>
      <c r="C45" s="35"/>
      <c r="D45" s="35"/>
      <c r="E45" s="40"/>
      <c r="F45" s="41">
        <v>185760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288</v>
      </c>
      <c r="C46" s="35"/>
      <c r="D46" s="35"/>
      <c r="E46" s="40"/>
      <c r="F46" s="41">
        <v>193500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289</v>
      </c>
      <c r="C47" s="35"/>
      <c r="D47" s="35"/>
      <c r="E47" s="40"/>
      <c r="F47" s="41">
        <v>201240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290</v>
      </c>
      <c r="C48" s="35"/>
      <c r="D48" s="35"/>
      <c r="E48" s="40"/>
      <c r="F48" s="41">
        <v>208980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291</v>
      </c>
      <c r="C49" s="35"/>
      <c r="D49" s="35"/>
      <c r="E49" s="40"/>
      <c r="F49" s="41">
        <v>216720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292</v>
      </c>
      <c r="C50" s="35"/>
      <c r="D50" s="35"/>
      <c r="E50" s="40"/>
      <c r="F50" s="41">
        <v>224460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293</v>
      </c>
      <c r="C51" s="35"/>
      <c r="D51" s="35"/>
      <c r="E51" s="40"/>
      <c r="F51" s="41">
        <v>232200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15480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30960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46440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61920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77400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92880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108360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123840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139320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154800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170280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185760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201240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216720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232200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247680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263160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278640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294120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309600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294</v>
      </c>
      <c r="C72" s="35"/>
      <c r="D72" s="35"/>
      <c r="E72" s="40"/>
      <c r="F72" s="41">
        <v>325080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295</v>
      </c>
      <c r="C73" s="35"/>
      <c r="D73" s="35"/>
      <c r="E73" s="40"/>
      <c r="F73" s="41">
        <v>340560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296</v>
      </c>
      <c r="C74" s="35"/>
      <c r="D74" s="35"/>
      <c r="E74" s="40"/>
      <c r="F74" s="41">
        <v>356040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297</v>
      </c>
      <c r="C75" s="35"/>
      <c r="D75" s="35"/>
      <c r="E75" s="40"/>
      <c r="F75" s="41">
        <v>371520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298</v>
      </c>
      <c r="C76" s="35"/>
      <c r="D76" s="35"/>
      <c r="E76" s="40"/>
      <c r="F76" s="41">
        <v>387000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299</v>
      </c>
      <c r="C77" s="35"/>
      <c r="D77" s="35"/>
      <c r="E77" s="40"/>
      <c r="F77" s="41">
        <v>402480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300</v>
      </c>
      <c r="C78" s="35"/>
      <c r="D78" s="35"/>
      <c r="E78" s="40"/>
      <c r="F78" s="41">
        <v>417960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301</v>
      </c>
      <c r="C79" s="35"/>
      <c r="D79" s="35"/>
      <c r="E79" s="40"/>
      <c r="F79" s="41">
        <v>433440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302</v>
      </c>
      <c r="C80" s="35"/>
      <c r="D80" s="35"/>
      <c r="E80" s="40"/>
      <c r="F80" s="41">
        <v>448920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275" t="s">
        <v>303</v>
      </c>
      <c r="C81" s="276"/>
      <c r="D81" s="276"/>
      <c r="E81" s="73"/>
      <c r="F81" s="85">
        <v>464400</v>
      </c>
      <c r="G81" s="86"/>
      <c r="H81" s="86"/>
      <c r="I81" s="86"/>
      <c r="J81" s="87"/>
    </row>
    <row r="82" spans="1:10" ht="36" customHeight="1" thickBot="1" x14ac:dyDescent="0.3">
      <c r="A82" s="7"/>
      <c r="B82" s="248" t="s">
        <v>164</v>
      </c>
      <c r="C82" s="249"/>
      <c r="D82" s="249"/>
      <c r="E82" s="250"/>
      <c r="F82" s="251" t="str">
        <f>"Цена от "&amp;MIN(F83:F104)&amp;" до "&amp;MAX(F83:F104)</f>
        <v>Цена от 6480 до 166410</v>
      </c>
      <c r="G82" s="252"/>
      <c r="H82" s="252"/>
      <c r="I82" s="252"/>
      <c r="J82" s="253"/>
    </row>
    <row r="83" spans="1:10" s="17" customFormat="1" ht="36" customHeight="1" outlineLevel="1" x14ac:dyDescent="0.25">
      <c r="A83" s="7"/>
      <c r="B83" s="34" t="s">
        <v>165</v>
      </c>
      <c r="C83" s="35"/>
      <c r="D83" s="35"/>
      <c r="E83" s="40"/>
      <c r="F83" s="277">
        <v>6480</v>
      </c>
      <c r="G83" s="278"/>
      <c r="H83" s="278"/>
      <c r="I83" s="278"/>
      <c r="J83" s="279"/>
    </row>
    <row r="84" spans="1:10" s="17" customFormat="1" ht="36" customHeight="1" outlineLevel="1" x14ac:dyDescent="0.25">
      <c r="A84" s="7"/>
      <c r="B84" s="34" t="s">
        <v>166</v>
      </c>
      <c r="C84" s="35"/>
      <c r="D84" s="35"/>
      <c r="E84" s="40"/>
      <c r="F84" s="277">
        <v>9900</v>
      </c>
      <c r="G84" s="278"/>
      <c r="H84" s="278"/>
      <c r="I84" s="278"/>
      <c r="J84" s="279"/>
    </row>
    <row r="85" spans="1:10" s="17" customFormat="1" ht="36" customHeight="1" outlineLevel="1" x14ac:dyDescent="0.25">
      <c r="A85" s="7"/>
      <c r="B85" s="34" t="s">
        <v>167</v>
      </c>
      <c r="C85" s="35"/>
      <c r="D85" s="35"/>
      <c r="E85" s="40"/>
      <c r="F85" s="277">
        <v>19350</v>
      </c>
      <c r="G85" s="278"/>
      <c r="H85" s="278"/>
      <c r="I85" s="278"/>
      <c r="J85" s="279"/>
    </row>
    <row r="86" spans="1:10" s="17" customFormat="1" ht="36" customHeight="1" outlineLevel="1" x14ac:dyDescent="0.25">
      <c r="A86" s="7"/>
      <c r="B86" s="34" t="s">
        <v>168</v>
      </c>
      <c r="C86" s="35"/>
      <c r="D86" s="35"/>
      <c r="E86" s="40"/>
      <c r="F86" s="277">
        <v>27090</v>
      </c>
      <c r="G86" s="278"/>
      <c r="H86" s="278"/>
      <c r="I86" s="278"/>
      <c r="J86" s="279"/>
    </row>
    <row r="87" spans="1:10" s="17" customFormat="1" ht="36" customHeight="1" outlineLevel="1" x14ac:dyDescent="0.25">
      <c r="A87" s="7"/>
      <c r="B87" s="34" t="s">
        <v>169</v>
      </c>
      <c r="C87" s="35"/>
      <c r="D87" s="35"/>
      <c r="E87" s="40"/>
      <c r="F87" s="277">
        <v>34830</v>
      </c>
      <c r="G87" s="278"/>
      <c r="H87" s="278"/>
      <c r="I87" s="278"/>
      <c r="J87" s="279"/>
    </row>
    <row r="88" spans="1:10" s="17" customFormat="1" ht="36" customHeight="1" outlineLevel="1" x14ac:dyDescent="0.25">
      <c r="A88" s="7"/>
      <c r="B88" s="34" t="s">
        <v>170</v>
      </c>
      <c r="C88" s="35"/>
      <c r="D88" s="35"/>
      <c r="E88" s="40"/>
      <c r="F88" s="277">
        <v>42570</v>
      </c>
      <c r="G88" s="278"/>
      <c r="H88" s="278"/>
      <c r="I88" s="278"/>
      <c r="J88" s="279"/>
    </row>
    <row r="89" spans="1:10" s="17" customFormat="1" ht="36" customHeight="1" outlineLevel="1" x14ac:dyDescent="0.25">
      <c r="A89" s="7"/>
      <c r="B89" s="34" t="s">
        <v>171</v>
      </c>
      <c r="C89" s="35"/>
      <c r="D89" s="35"/>
      <c r="E89" s="40"/>
      <c r="F89" s="277">
        <v>50310</v>
      </c>
      <c r="G89" s="278"/>
      <c r="H89" s="278"/>
      <c r="I89" s="278"/>
      <c r="J89" s="279"/>
    </row>
    <row r="90" spans="1:10" s="17" customFormat="1" ht="36" customHeight="1" outlineLevel="1" x14ac:dyDescent="0.25">
      <c r="A90" s="7"/>
      <c r="B90" s="34" t="s">
        <v>172</v>
      </c>
      <c r="C90" s="35"/>
      <c r="D90" s="35"/>
      <c r="E90" s="40"/>
      <c r="F90" s="277">
        <v>58050</v>
      </c>
      <c r="G90" s="278"/>
      <c r="H90" s="278"/>
      <c r="I90" s="278"/>
      <c r="J90" s="279"/>
    </row>
    <row r="91" spans="1:10" s="17" customFormat="1" ht="36" customHeight="1" outlineLevel="1" x14ac:dyDescent="0.25">
      <c r="A91" s="7"/>
      <c r="B91" s="34" t="s">
        <v>173</v>
      </c>
      <c r="C91" s="35"/>
      <c r="D91" s="35"/>
      <c r="E91" s="40"/>
      <c r="F91" s="277">
        <v>65790</v>
      </c>
      <c r="G91" s="278"/>
      <c r="H91" s="278"/>
      <c r="I91" s="278"/>
      <c r="J91" s="279"/>
    </row>
    <row r="92" spans="1:10" s="17" customFormat="1" ht="36" customHeight="1" outlineLevel="1" x14ac:dyDescent="0.25">
      <c r="A92" s="7"/>
      <c r="B92" s="34" t="s">
        <v>174</v>
      </c>
      <c r="C92" s="35"/>
      <c r="D92" s="35"/>
      <c r="E92" s="40"/>
      <c r="F92" s="277">
        <v>73530</v>
      </c>
      <c r="G92" s="278"/>
      <c r="H92" s="278"/>
      <c r="I92" s="278"/>
      <c r="J92" s="279"/>
    </row>
    <row r="93" spans="1:10" s="17" customFormat="1" ht="36" customHeight="1" outlineLevel="1" x14ac:dyDescent="0.25">
      <c r="A93" s="7"/>
      <c r="B93" s="34" t="s">
        <v>175</v>
      </c>
      <c r="C93" s="35"/>
      <c r="D93" s="35"/>
      <c r="E93" s="40"/>
      <c r="F93" s="277">
        <v>81270</v>
      </c>
      <c r="G93" s="278"/>
      <c r="H93" s="278"/>
      <c r="I93" s="278"/>
      <c r="J93" s="279"/>
    </row>
    <row r="94" spans="1:10" s="17" customFormat="1" ht="36" customHeight="1" outlineLevel="1" x14ac:dyDescent="0.25">
      <c r="A94" s="130"/>
      <c r="B94" s="34" t="s">
        <v>176</v>
      </c>
      <c r="C94" s="35"/>
      <c r="D94" s="35"/>
      <c r="E94" s="40"/>
      <c r="F94" s="277">
        <v>89010</v>
      </c>
      <c r="G94" s="278"/>
      <c r="H94" s="278"/>
      <c r="I94" s="278"/>
      <c r="J94" s="279"/>
    </row>
    <row r="95" spans="1:10" s="17" customFormat="1" ht="36" customHeight="1" outlineLevel="1" x14ac:dyDescent="0.25">
      <c r="A95" s="130"/>
      <c r="B95" s="34" t="s">
        <v>177</v>
      </c>
      <c r="C95" s="35"/>
      <c r="D95" s="35"/>
      <c r="E95" s="40"/>
      <c r="F95" s="277">
        <v>96750</v>
      </c>
      <c r="G95" s="278"/>
      <c r="H95" s="278"/>
      <c r="I95" s="278"/>
      <c r="J95" s="279"/>
    </row>
    <row r="96" spans="1:10" s="17" customFormat="1" ht="36" customHeight="1" outlineLevel="1" x14ac:dyDescent="0.25">
      <c r="A96" s="130"/>
      <c r="B96" s="34" t="s">
        <v>178</v>
      </c>
      <c r="C96" s="35"/>
      <c r="D96" s="35"/>
      <c r="E96" s="40"/>
      <c r="F96" s="277">
        <v>104490</v>
      </c>
      <c r="G96" s="278"/>
      <c r="H96" s="278"/>
      <c r="I96" s="278"/>
      <c r="J96" s="279"/>
    </row>
    <row r="97" spans="1:10" s="17" customFormat="1" ht="36" customHeight="1" outlineLevel="1" x14ac:dyDescent="0.25">
      <c r="A97" s="130"/>
      <c r="B97" s="34" t="s">
        <v>179</v>
      </c>
      <c r="C97" s="35"/>
      <c r="D97" s="35"/>
      <c r="E97" s="40"/>
      <c r="F97" s="277">
        <v>112230</v>
      </c>
      <c r="G97" s="278"/>
      <c r="H97" s="278"/>
      <c r="I97" s="278"/>
      <c r="J97" s="279"/>
    </row>
    <row r="98" spans="1:10" s="17" customFormat="1" ht="36" customHeight="1" outlineLevel="1" x14ac:dyDescent="0.25">
      <c r="A98" s="130"/>
      <c r="B98" s="34" t="s">
        <v>180</v>
      </c>
      <c r="C98" s="35"/>
      <c r="D98" s="35"/>
      <c r="E98" s="40"/>
      <c r="F98" s="277">
        <v>119970</v>
      </c>
      <c r="G98" s="278"/>
      <c r="H98" s="278"/>
      <c r="I98" s="278"/>
      <c r="J98" s="279"/>
    </row>
    <row r="99" spans="1:10" s="17" customFormat="1" ht="36" customHeight="1" outlineLevel="1" x14ac:dyDescent="0.25">
      <c r="A99" s="130"/>
      <c r="B99" s="34" t="s">
        <v>181</v>
      </c>
      <c r="C99" s="35"/>
      <c r="D99" s="35"/>
      <c r="E99" s="40"/>
      <c r="F99" s="277">
        <v>127710</v>
      </c>
      <c r="G99" s="278"/>
      <c r="H99" s="278"/>
      <c r="I99" s="278"/>
      <c r="J99" s="279"/>
    </row>
    <row r="100" spans="1:10" s="17" customFormat="1" ht="36" customHeight="1" outlineLevel="1" x14ac:dyDescent="0.25">
      <c r="A100" s="130"/>
      <c r="B100" s="34" t="s">
        <v>182</v>
      </c>
      <c r="C100" s="35"/>
      <c r="D100" s="35"/>
      <c r="E100" s="40"/>
      <c r="F100" s="277">
        <v>135450</v>
      </c>
      <c r="G100" s="278"/>
      <c r="H100" s="278"/>
      <c r="I100" s="278"/>
      <c r="J100" s="279"/>
    </row>
    <row r="101" spans="1:10" s="17" customFormat="1" ht="36" customHeight="1" outlineLevel="1" x14ac:dyDescent="0.25">
      <c r="A101" s="130"/>
      <c r="B101" s="34" t="s">
        <v>183</v>
      </c>
      <c r="C101" s="35"/>
      <c r="D101" s="35"/>
      <c r="E101" s="40"/>
      <c r="F101" s="277">
        <v>143190</v>
      </c>
      <c r="G101" s="278"/>
      <c r="H101" s="278"/>
      <c r="I101" s="278"/>
      <c r="J101" s="279"/>
    </row>
    <row r="102" spans="1:10" s="17" customFormat="1" ht="36" customHeight="1" outlineLevel="1" x14ac:dyDescent="0.25">
      <c r="A102" s="130"/>
      <c r="B102" s="34" t="s">
        <v>184</v>
      </c>
      <c r="C102" s="35"/>
      <c r="D102" s="35"/>
      <c r="E102" s="40"/>
      <c r="F102" s="277">
        <v>150930</v>
      </c>
      <c r="G102" s="278"/>
      <c r="H102" s="278"/>
      <c r="I102" s="278"/>
      <c r="J102" s="279"/>
    </row>
    <row r="103" spans="1:10" s="17" customFormat="1" ht="36" customHeight="1" outlineLevel="1" x14ac:dyDescent="0.25">
      <c r="A103" s="130"/>
      <c r="B103" s="34" t="s">
        <v>185</v>
      </c>
      <c r="C103" s="35"/>
      <c r="D103" s="35"/>
      <c r="E103" s="40"/>
      <c r="F103" s="277">
        <v>158670</v>
      </c>
      <c r="G103" s="278"/>
      <c r="H103" s="278"/>
      <c r="I103" s="278"/>
      <c r="J103" s="279"/>
    </row>
    <row r="104" spans="1:10" s="17" customFormat="1" ht="36" customHeight="1" outlineLevel="1" thickBot="1" x14ac:dyDescent="0.3">
      <c r="A104" s="130"/>
      <c r="B104" s="34" t="s">
        <v>186</v>
      </c>
      <c r="C104" s="35"/>
      <c r="D104" s="35"/>
      <c r="E104" s="40"/>
      <c r="F104" s="277">
        <v>166410</v>
      </c>
      <c r="G104" s="278"/>
      <c r="H104" s="278"/>
      <c r="I104" s="278"/>
      <c r="J104" s="279"/>
    </row>
    <row r="105" spans="1:10" ht="36" customHeight="1" thickBot="1" x14ac:dyDescent="0.3"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864 до 29160</v>
      </c>
      <c r="G105" s="54"/>
      <c r="H105" s="54"/>
      <c r="I105" s="54"/>
      <c r="J105" s="55"/>
    </row>
    <row r="106" spans="1:10" ht="36" customHeight="1" x14ac:dyDescent="0.25">
      <c r="B106" s="62" t="s">
        <v>188</v>
      </c>
      <c r="C106" s="63"/>
      <c r="D106" s="63"/>
      <c r="E106" s="40"/>
      <c r="F106" s="41">
        <v>4320</v>
      </c>
      <c r="G106" s="42"/>
      <c r="H106" s="42"/>
      <c r="I106" s="42"/>
      <c r="J106" s="43"/>
    </row>
    <row r="107" spans="1:10" ht="36" customHeight="1" x14ac:dyDescent="0.25">
      <c r="B107" s="62" t="s">
        <v>189</v>
      </c>
      <c r="C107" s="63"/>
      <c r="D107" s="63"/>
      <c r="E107" s="40"/>
      <c r="F107" s="41">
        <v>23400</v>
      </c>
      <c r="G107" s="42"/>
      <c r="H107" s="42"/>
      <c r="I107" s="42"/>
      <c r="J107" s="43"/>
    </row>
    <row r="108" spans="1:10" ht="36" customHeight="1" x14ac:dyDescent="0.25">
      <c r="B108" s="62" t="s">
        <v>263</v>
      </c>
      <c r="C108" s="63"/>
      <c r="D108" s="63"/>
      <c r="E108" s="40"/>
      <c r="F108" s="41">
        <v>864</v>
      </c>
      <c r="G108" s="42"/>
      <c r="H108" s="42"/>
      <c r="I108" s="42"/>
      <c r="J108" s="43"/>
    </row>
    <row r="109" spans="1:10" ht="36" customHeight="1" x14ac:dyDescent="0.25">
      <c r="B109" s="62" t="s">
        <v>191</v>
      </c>
      <c r="C109" s="63"/>
      <c r="D109" s="63"/>
      <c r="E109" s="40"/>
      <c r="F109" s="41">
        <v>9000</v>
      </c>
      <c r="G109" s="42"/>
      <c r="H109" s="42"/>
      <c r="I109" s="42"/>
      <c r="J109" s="43"/>
    </row>
    <row r="110" spans="1:10" ht="36" customHeight="1" x14ac:dyDescent="0.25">
      <c r="B110" s="62" t="s">
        <v>192</v>
      </c>
      <c r="C110" s="63"/>
      <c r="D110" s="63"/>
      <c r="E110" s="40"/>
      <c r="F110" s="41">
        <v>4320</v>
      </c>
      <c r="G110" s="42"/>
      <c r="H110" s="42"/>
      <c r="I110" s="42"/>
      <c r="J110" s="43"/>
    </row>
    <row r="111" spans="1:10" ht="36" customHeight="1" x14ac:dyDescent="0.25">
      <c r="B111" s="62" t="s">
        <v>193</v>
      </c>
      <c r="C111" s="63"/>
      <c r="D111" s="63"/>
      <c r="E111" s="40"/>
      <c r="F111" s="41">
        <v>5940</v>
      </c>
      <c r="G111" s="42"/>
      <c r="H111" s="42"/>
      <c r="I111" s="42"/>
      <c r="J111" s="43"/>
    </row>
    <row r="112" spans="1:10" ht="36" customHeight="1" x14ac:dyDescent="0.25">
      <c r="B112" s="62" t="s">
        <v>194</v>
      </c>
      <c r="C112" s="63"/>
      <c r="D112" s="63"/>
      <c r="E112" s="40"/>
      <c r="F112" s="41">
        <v>1728</v>
      </c>
      <c r="G112" s="42"/>
      <c r="H112" s="42"/>
      <c r="I112" s="42"/>
      <c r="J112" s="43"/>
    </row>
    <row r="113" spans="1:10" ht="36" customHeight="1" x14ac:dyDescent="0.25">
      <c r="B113" s="62" t="s">
        <v>195</v>
      </c>
      <c r="C113" s="63"/>
      <c r="D113" s="63"/>
      <c r="E113" s="40"/>
      <c r="F113" s="41">
        <v>1728</v>
      </c>
      <c r="G113" s="42"/>
      <c r="H113" s="42"/>
      <c r="I113" s="42"/>
      <c r="J113" s="43"/>
    </row>
    <row r="114" spans="1:10" ht="36" customHeight="1" x14ac:dyDescent="0.25">
      <c r="B114" s="62" t="s">
        <v>196</v>
      </c>
      <c r="C114" s="63"/>
      <c r="D114" s="63"/>
      <c r="E114" s="40"/>
      <c r="F114" s="41">
        <v>3456</v>
      </c>
      <c r="G114" s="42"/>
      <c r="H114" s="42"/>
      <c r="I114" s="42"/>
      <c r="J114" s="43"/>
    </row>
    <row r="115" spans="1:10" ht="36" customHeight="1" x14ac:dyDescent="0.25">
      <c r="B115" s="62" t="s">
        <v>197</v>
      </c>
      <c r="C115" s="63"/>
      <c r="D115" s="63"/>
      <c r="E115" s="40"/>
      <c r="F115" s="41">
        <v>5184</v>
      </c>
      <c r="G115" s="42"/>
      <c r="H115" s="42"/>
      <c r="I115" s="42"/>
      <c r="J115" s="43"/>
    </row>
    <row r="116" spans="1:10" ht="36" customHeight="1" thickBot="1" x14ac:dyDescent="0.3">
      <c r="B116" s="62" t="s">
        <v>198</v>
      </c>
      <c r="C116" s="63"/>
      <c r="D116" s="63"/>
      <c r="E116" s="40"/>
      <c r="F116" s="41">
        <v>29160</v>
      </c>
      <c r="G116" s="42"/>
      <c r="H116" s="42"/>
      <c r="I116" s="42"/>
      <c r="J116" s="43"/>
    </row>
    <row r="117" spans="1:10" ht="58.5" customHeight="1" thickBot="1" x14ac:dyDescent="0.3">
      <c r="B117" s="171" t="s">
        <v>264</v>
      </c>
      <c r="C117" s="172"/>
      <c r="D117" s="172"/>
      <c r="E117" s="173"/>
      <c r="F117" s="94" t="str">
        <f>"Цена от "&amp;MIN(F119:F119,F123:J124,H157,F125:J136)&amp;" до "&amp;MAX(F119:F119,F123:J124,H157,F125:J136)</f>
        <v>Цена от 3780 до 39096</v>
      </c>
      <c r="G117" s="95"/>
      <c r="H117" s="95"/>
      <c r="I117" s="95"/>
      <c r="J117" s="96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B119" s="62" t="s">
        <v>200</v>
      </c>
      <c r="C119" s="63"/>
      <c r="D119" s="63"/>
      <c r="E119" s="40"/>
      <c r="F119" s="41">
        <v>15552</v>
      </c>
      <c r="G119" s="42"/>
      <c r="H119" s="42"/>
      <c r="I119" s="42"/>
      <c r="J119" s="43"/>
    </row>
    <row r="120" spans="1:10" ht="36" customHeight="1" x14ac:dyDescent="0.25">
      <c r="B120" s="62" t="s">
        <v>201</v>
      </c>
      <c r="C120" s="63"/>
      <c r="D120" s="63"/>
      <c r="E120" s="40"/>
      <c r="F120" s="41">
        <v>1555.1999999999998</v>
      </c>
      <c r="G120" s="42"/>
      <c r="H120" s="42"/>
      <c r="I120" s="42"/>
      <c r="J120" s="43"/>
    </row>
    <row r="121" spans="1:10" ht="36" customHeight="1" thickBot="1" x14ac:dyDescent="0.3">
      <c r="B121" s="62" t="s">
        <v>202</v>
      </c>
      <c r="C121" s="63"/>
      <c r="D121" s="63"/>
      <c r="E121" s="40"/>
      <c r="F121" s="41">
        <v>3888</v>
      </c>
      <c r="G121" s="42"/>
      <c r="H121" s="42"/>
      <c r="I121" s="42"/>
      <c r="J121" s="43"/>
    </row>
    <row r="122" spans="1:10" ht="24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130" t="s">
        <v>111</v>
      </c>
      <c r="B123" s="62" t="s">
        <v>203</v>
      </c>
      <c r="C123" s="63"/>
      <c r="D123" s="63"/>
      <c r="E123" s="40"/>
      <c r="F123" s="41">
        <v>18900</v>
      </c>
      <c r="G123" s="42"/>
      <c r="H123" s="42"/>
      <c r="I123" s="42"/>
      <c r="J123" s="43"/>
    </row>
    <row r="124" spans="1:10" ht="36" customHeight="1" x14ac:dyDescent="0.25">
      <c r="A124" s="130" t="s">
        <v>111</v>
      </c>
      <c r="B124" s="34" t="s">
        <v>204</v>
      </c>
      <c r="C124" s="88"/>
      <c r="D124" s="88"/>
      <c r="E124" s="89"/>
      <c r="F124" s="41">
        <v>10980</v>
      </c>
      <c r="G124" s="42"/>
      <c r="H124" s="42"/>
      <c r="I124" s="42"/>
      <c r="J124" s="43"/>
    </row>
    <row r="125" spans="1:10" ht="36" customHeight="1" x14ac:dyDescent="0.25">
      <c r="A125" s="130" t="s">
        <v>111</v>
      </c>
      <c r="B125" s="62" t="s">
        <v>205</v>
      </c>
      <c r="C125" s="63"/>
      <c r="D125" s="63"/>
      <c r="E125" s="40"/>
      <c r="F125" s="41">
        <v>12420</v>
      </c>
      <c r="G125" s="42"/>
      <c r="H125" s="42"/>
      <c r="I125" s="42"/>
      <c r="J125" s="43"/>
    </row>
    <row r="126" spans="1:10" ht="36" customHeight="1" x14ac:dyDescent="0.25">
      <c r="A126" s="130" t="s">
        <v>111</v>
      </c>
      <c r="B126" s="62" t="s">
        <v>206</v>
      </c>
      <c r="C126" s="63"/>
      <c r="D126" s="63"/>
      <c r="E126" s="40"/>
      <c r="F126" s="41">
        <v>27216</v>
      </c>
      <c r="G126" s="42"/>
      <c r="H126" s="42"/>
      <c r="I126" s="42"/>
      <c r="J126" s="43"/>
    </row>
    <row r="127" spans="1:10" ht="36" customHeight="1" x14ac:dyDescent="0.25">
      <c r="A127" s="130" t="s">
        <v>111</v>
      </c>
      <c r="B127" s="62" t="s">
        <v>207</v>
      </c>
      <c r="C127" s="63"/>
      <c r="D127" s="63"/>
      <c r="E127" s="40"/>
      <c r="F127" s="41">
        <v>32659.199999999997</v>
      </c>
      <c r="G127" s="42"/>
      <c r="H127" s="42"/>
      <c r="I127" s="42"/>
      <c r="J127" s="43"/>
    </row>
    <row r="128" spans="1:10" ht="36" customHeight="1" x14ac:dyDescent="0.25">
      <c r="A128" s="130" t="s">
        <v>111</v>
      </c>
      <c r="B128" s="62" t="s">
        <v>208</v>
      </c>
      <c r="C128" s="63"/>
      <c r="D128" s="63"/>
      <c r="E128" s="40"/>
      <c r="F128" s="41">
        <v>12420</v>
      </c>
      <c r="G128" s="42"/>
      <c r="H128" s="42"/>
      <c r="I128" s="42"/>
      <c r="J128" s="43"/>
    </row>
    <row r="129" spans="1:10" ht="36" customHeight="1" x14ac:dyDescent="0.25">
      <c r="A129" s="130" t="s">
        <v>111</v>
      </c>
      <c r="B129" s="62" t="s">
        <v>209</v>
      </c>
      <c r="C129" s="63"/>
      <c r="D129" s="63"/>
      <c r="E129" s="40"/>
      <c r="F129" s="41">
        <v>10620</v>
      </c>
      <c r="G129" s="42"/>
      <c r="H129" s="42"/>
      <c r="I129" s="42"/>
      <c r="J129" s="43"/>
    </row>
    <row r="130" spans="1:10" ht="36" customHeight="1" x14ac:dyDescent="0.25">
      <c r="A130" s="130" t="s">
        <v>111</v>
      </c>
      <c r="B130" s="62" t="s">
        <v>210</v>
      </c>
      <c r="C130" s="63"/>
      <c r="D130" s="63"/>
      <c r="E130" s="40"/>
      <c r="F130" s="41">
        <v>16020</v>
      </c>
      <c r="G130" s="42"/>
      <c r="H130" s="42"/>
      <c r="I130" s="42"/>
      <c r="J130" s="43"/>
    </row>
    <row r="131" spans="1:10" ht="36" customHeight="1" x14ac:dyDescent="0.25">
      <c r="B131" s="62" t="s">
        <v>211</v>
      </c>
      <c r="C131" s="63"/>
      <c r="D131" s="63"/>
      <c r="E131" s="40"/>
      <c r="F131" s="41">
        <v>20412</v>
      </c>
      <c r="G131" s="42"/>
      <c r="H131" s="42"/>
      <c r="I131" s="42"/>
      <c r="J131" s="43"/>
    </row>
    <row r="132" spans="1:10" ht="36" customHeight="1" x14ac:dyDescent="0.25">
      <c r="A132" s="130" t="s">
        <v>111</v>
      </c>
      <c r="B132" s="64" t="s">
        <v>212</v>
      </c>
      <c r="C132" s="65"/>
      <c r="D132" s="65"/>
      <c r="E132" s="66"/>
      <c r="F132" s="41">
        <v>3780</v>
      </c>
      <c r="G132" s="42"/>
      <c r="H132" s="42"/>
      <c r="I132" s="42"/>
      <c r="J132" s="43"/>
    </row>
    <row r="133" spans="1:10" ht="36" customHeight="1" x14ac:dyDescent="0.25">
      <c r="B133" s="34" t="s">
        <v>213</v>
      </c>
      <c r="C133" s="88"/>
      <c r="D133" s="88"/>
      <c r="E133" s="89"/>
      <c r="F133" s="41">
        <v>12744</v>
      </c>
      <c r="G133" s="42"/>
      <c r="H133" s="42"/>
      <c r="I133" s="42"/>
      <c r="J133" s="43"/>
    </row>
    <row r="134" spans="1:10" ht="36" customHeight="1" x14ac:dyDescent="0.25">
      <c r="B134" s="34" t="s">
        <v>214</v>
      </c>
      <c r="C134" s="88"/>
      <c r="D134" s="88"/>
      <c r="E134" s="89"/>
      <c r="F134" s="41">
        <v>8820</v>
      </c>
      <c r="G134" s="42"/>
      <c r="H134" s="42"/>
      <c r="I134" s="42"/>
      <c r="J134" s="43"/>
    </row>
    <row r="135" spans="1:10" ht="36" customHeight="1" x14ac:dyDescent="0.25">
      <c r="A135" s="130" t="s">
        <v>111</v>
      </c>
      <c r="B135" s="34" t="s">
        <v>215</v>
      </c>
      <c r="C135" s="88"/>
      <c r="D135" s="88"/>
      <c r="E135" s="89"/>
      <c r="F135" s="41">
        <v>39096</v>
      </c>
      <c r="G135" s="42"/>
      <c r="H135" s="42"/>
      <c r="I135" s="42"/>
      <c r="J135" s="43"/>
    </row>
    <row r="136" spans="1:10" ht="36" customHeight="1" x14ac:dyDescent="0.25">
      <c r="A136" s="130" t="s">
        <v>111</v>
      </c>
      <c r="B136" s="62" t="s">
        <v>216</v>
      </c>
      <c r="C136" s="63"/>
      <c r="D136" s="63"/>
      <c r="E136" s="40"/>
      <c r="F136" s="41">
        <v>11160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217</v>
      </c>
      <c r="C137" s="63"/>
      <c r="D137" s="63"/>
      <c r="E137" s="40"/>
      <c r="F137" s="41">
        <v>4320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218</v>
      </c>
      <c r="C138" s="63"/>
      <c r="D138" s="63"/>
      <c r="E138" s="40"/>
      <c r="F138" s="41">
        <v>30060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219</v>
      </c>
      <c r="C139" s="63"/>
      <c r="D139" s="63"/>
      <c r="E139" s="35"/>
      <c r="F139" s="41">
        <v>30060</v>
      </c>
      <c r="G139" s="42"/>
      <c r="H139" s="42"/>
      <c r="I139" s="42"/>
      <c r="J139" s="43"/>
    </row>
    <row r="140" spans="1:10" ht="36" customHeight="1" x14ac:dyDescent="0.25">
      <c r="A140" s="130" t="s">
        <v>113</v>
      </c>
      <c r="B140" s="62" t="s">
        <v>220</v>
      </c>
      <c r="C140" s="63"/>
      <c r="D140" s="63"/>
      <c r="E140" s="40"/>
      <c r="F140" s="41">
        <v>31680</v>
      </c>
      <c r="G140" s="42"/>
      <c r="H140" s="42"/>
      <c r="I140" s="42"/>
      <c r="J140" s="43"/>
    </row>
    <row r="141" spans="1:10" ht="36" customHeight="1" x14ac:dyDescent="0.25">
      <c r="A141" s="130" t="s">
        <v>113</v>
      </c>
      <c r="B141" s="62" t="s">
        <v>221</v>
      </c>
      <c r="C141" s="63"/>
      <c r="D141" s="63"/>
      <c r="E141" s="40"/>
      <c r="F141" s="41">
        <v>18720</v>
      </c>
      <c r="G141" s="42"/>
      <c r="H141" s="42"/>
      <c r="I141" s="42"/>
      <c r="J141" s="43"/>
    </row>
    <row r="142" spans="1:10" ht="36" customHeight="1" x14ac:dyDescent="0.25">
      <c r="A142" s="130" t="s">
        <v>113</v>
      </c>
      <c r="B142" s="62" t="s">
        <v>222</v>
      </c>
      <c r="C142" s="63"/>
      <c r="D142" s="63"/>
      <c r="E142" s="40"/>
      <c r="F142" s="41">
        <v>20880</v>
      </c>
      <c r="G142" s="42"/>
      <c r="H142" s="42"/>
      <c r="I142" s="42"/>
      <c r="J142" s="43"/>
    </row>
    <row r="143" spans="1:10" ht="36" customHeight="1" x14ac:dyDescent="0.25">
      <c r="A143" s="130" t="s">
        <v>113</v>
      </c>
      <c r="B143" s="62" t="s">
        <v>223</v>
      </c>
      <c r="C143" s="63"/>
      <c r="D143" s="63"/>
      <c r="E143" s="40"/>
      <c r="F143" s="41">
        <v>45360</v>
      </c>
      <c r="G143" s="42"/>
      <c r="H143" s="42"/>
      <c r="I143" s="42"/>
      <c r="J143" s="43"/>
    </row>
    <row r="144" spans="1:10" ht="36" customHeight="1" x14ac:dyDescent="0.25">
      <c r="A144" s="130" t="s">
        <v>113</v>
      </c>
      <c r="B144" s="71" t="s">
        <v>224</v>
      </c>
      <c r="C144" s="72"/>
      <c r="D144" s="72"/>
      <c r="E144" s="73"/>
      <c r="F144" s="85">
        <v>54432</v>
      </c>
      <c r="G144" s="86"/>
      <c r="H144" s="86"/>
      <c r="I144" s="86"/>
      <c r="J144" s="87"/>
    </row>
    <row r="145" spans="1:10" ht="36" customHeight="1" x14ac:dyDescent="0.25">
      <c r="A145" s="130" t="s">
        <v>113</v>
      </c>
      <c r="B145" s="62" t="s">
        <v>225</v>
      </c>
      <c r="C145" s="63"/>
      <c r="D145" s="63"/>
      <c r="E145" s="40"/>
      <c r="F145" s="41">
        <v>20880</v>
      </c>
      <c r="G145" s="42"/>
      <c r="H145" s="42"/>
      <c r="I145" s="42"/>
      <c r="J145" s="43"/>
    </row>
    <row r="146" spans="1:10" ht="36" customHeight="1" x14ac:dyDescent="0.25">
      <c r="A146" s="130" t="s">
        <v>113</v>
      </c>
      <c r="B146" s="62" t="s">
        <v>226</v>
      </c>
      <c r="C146" s="63"/>
      <c r="D146" s="63"/>
      <c r="E146" s="40"/>
      <c r="F146" s="41">
        <v>18000</v>
      </c>
      <c r="G146" s="42"/>
      <c r="H146" s="42"/>
      <c r="I146" s="42"/>
      <c r="J146" s="43"/>
    </row>
    <row r="147" spans="1:10" ht="36" customHeight="1" x14ac:dyDescent="0.25">
      <c r="A147" s="130" t="s">
        <v>113</v>
      </c>
      <c r="B147" s="34" t="s">
        <v>227</v>
      </c>
      <c r="C147" s="88"/>
      <c r="D147" s="88"/>
      <c r="E147" s="89"/>
      <c r="F147" s="213">
        <v>26640</v>
      </c>
      <c r="G147" s="280"/>
      <c r="H147" s="280"/>
      <c r="I147" s="280"/>
      <c r="J147" s="281"/>
    </row>
    <row r="148" spans="1:10" ht="36" customHeight="1" x14ac:dyDescent="0.25">
      <c r="A148" s="130" t="s">
        <v>113</v>
      </c>
      <c r="B148" s="34" t="s">
        <v>228</v>
      </c>
      <c r="C148" s="88"/>
      <c r="D148" s="88"/>
      <c r="E148" s="89"/>
      <c r="F148" s="213">
        <v>6480</v>
      </c>
      <c r="G148" s="280"/>
      <c r="H148" s="280"/>
      <c r="I148" s="280"/>
      <c r="J148" s="281"/>
    </row>
    <row r="149" spans="1:10" ht="36" customHeight="1" x14ac:dyDescent="0.25">
      <c r="A149" s="130" t="s">
        <v>113</v>
      </c>
      <c r="B149" s="62" t="s">
        <v>229</v>
      </c>
      <c r="C149" s="63"/>
      <c r="D149" s="63"/>
      <c r="E149" s="40"/>
      <c r="F149" s="41">
        <v>64800</v>
      </c>
      <c r="G149" s="42"/>
      <c r="H149" s="42"/>
      <c r="I149" s="42"/>
      <c r="J149" s="43"/>
    </row>
    <row r="150" spans="1:10" ht="36" customHeight="1" thickBot="1" x14ac:dyDescent="0.3">
      <c r="A150" s="130" t="s">
        <v>113</v>
      </c>
      <c r="B150" s="62" t="s">
        <v>230</v>
      </c>
      <c r="C150" s="63"/>
      <c r="D150" s="63"/>
      <c r="E150" s="40"/>
      <c r="F150" s="41">
        <v>18720</v>
      </c>
      <c r="G150" s="42"/>
      <c r="H150" s="42"/>
      <c r="I150" s="42"/>
      <c r="J150" s="43"/>
    </row>
    <row r="151" spans="1:10" ht="36" customHeight="1" thickBot="1" x14ac:dyDescent="0.3">
      <c r="A151" s="7"/>
      <c r="B151" s="242" t="s">
        <v>231</v>
      </c>
      <c r="C151" s="243"/>
      <c r="D151" s="243"/>
      <c r="E151" s="244"/>
      <c r="F151" s="239"/>
      <c r="G151" s="240"/>
      <c r="H151" s="240"/>
      <c r="I151" s="240"/>
      <c r="J151" s="241"/>
    </row>
    <row r="152" spans="1:10" ht="22.5" customHeight="1" thickBot="1" x14ac:dyDescent="0.3">
      <c r="A152" s="7" t="s">
        <v>111</v>
      </c>
      <c r="B152" s="177" t="s">
        <v>232</v>
      </c>
      <c r="C152" s="178"/>
      <c r="D152" s="178"/>
      <c r="E152" s="178"/>
      <c r="F152" s="178"/>
      <c r="G152" s="178"/>
      <c r="H152" s="178"/>
      <c r="I152" s="178"/>
      <c r="J152" s="179"/>
    </row>
    <row r="153" spans="1:10" ht="36" customHeight="1" x14ac:dyDescent="0.25">
      <c r="A153" s="7"/>
      <c r="B153" s="30" t="s">
        <v>233</v>
      </c>
      <c r="C153" s="180"/>
      <c r="D153" s="180"/>
      <c r="E153" s="181"/>
      <c r="F153" s="67">
        <v>60</v>
      </c>
      <c r="G153" s="68"/>
      <c r="H153" s="68"/>
      <c r="I153" s="68"/>
      <c r="J153" s="69"/>
    </row>
    <row r="154" spans="1:10" ht="36" customHeight="1" x14ac:dyDescent="0.25">
      <c r="A154" s="7"/>
      <c r="B154" s="62" t="s">
        <v>234</v>
      </c>
      <c r="C154" s="63"/>
      <c r="D154" s="63"/>
      <c r="E154" s="40"/>
      <c r="F154" s="41">
        <v>60</v>
      </c>
      <c r="G154" s="42"/>
      <c r="H154" s="42"/>
      <c r="I154" s="42"/>
      <c r="J154" s="43"/>
    </row>
    <row r="155" spans="1:10" ht="36" customHeight="1" thickBot="1" x14ac:dyDescent="0.3">
      <c r="A155" s="7"/>
      <c r="B155" s="62" t="s">
        <v>235</v>
      </c>
      <c r="C155" s="63"/>
      <c r="D155" s="63"/>
      <c r="E155" s="40"/>
      <c r="F155" s="41">
        <v>120</v>
      </c>
      <c r="G155" s="42"/>
      <c r="H155" s="42"/>
      <c r="I155" s="42"/>
      <c r="J155" s="43"/>
    </row>
    <row r="156" spans="1:10" ht="36" customHeight="1" thickBot="1" x14ac:dyDescent="0.3">
      <c r="A156" s="7"/>
      <c r="B156" s="18" t="s">
        <v>236</v>
      </c>
      <c r="C156" s="19"/>
      <c r="D156" s="19"/>
      <c r="E156" s="20"/>
      <c r="F156" s="239"/>
      <c r="G156" s="240"/>
      <c r="H156" s="240"/>
      <c r="I156" s="240"/>
      <c r="J156" s="241"/>
    </row>
    <row r="157" spans="1:10" ht="36" customHeight="1" x14ac:dyDescent="0.25">
      <c r="A157" s="130" t="s">
        <v>111</v>
      </c>
      <c r="B157" s="62" t="s">
        <v>237</v>
      </c>
      <c r="C157" s="63"/>
      <c r="D157" s="63"/>
      <c r="E157" s="40"/>
      <c r="F157" s="245">
        <f>H157*1.2</f>
        <v>27000</v>
      </c>
      <c r="G157" s="246">
        <f>H157*1.1</f>
        <v>24750.000000000004</v>
      </c>
      <c r="H157" s="246">
        <v>22500</v>
      </c>
      <c r="I157" s="246">
        <f>H157*0.75</f>
        <v>16875</v>
      </c>
      <c r="J157" s="247">
        <f>H157*0.5</f>
        <v>11250</v>
      </c>
    </row>
    <row r="158" spans="1:10" ht="36" customHeight="1" x14ac:dyDescent="0.25">
      <c r="A158" s="130" t="s">
        <v>111</v>
      </c>
      <c r="B158" s="62" t="s">
        <v>238</v>
      </c>
      <c r="C158" s="63"/>
      <c r="D158" s="63"/>
      <c r="E158" s="40"/>
      <c r="F158" s="41">
        <v>18900</v>
      </c>
      <c r="G158" s="42"/>
      <c r="H158" s="42"/>
      <c r="I158" s="42"/>
      <c r="J158" s="43"/>
    </row>
    <row r="159" spans="1:10" ht="36" customHeight="1" x14ac:dyDescent="0.25">
      <c r="A159" s="130" t="s">
        <v>111</v>
      </c>
      <c r="B159" s="62" t="s">
        <v>239</v>
      </c>
      <c r="C159" s="63"/>
      <c r="D159" s="63"/>
      <c r="E159" s="40"/>
      <c r="F159" s="41">
        <v>5400</v>
      </c>
      <c r="G159" s="42"/>
      <c r="H159" s="42"/>
      <c r="I159" s="42"/>
      <c r="J159" s="43"/>
    </row>
    <row r="160" spans="1:10" ht="36" customHeight="1" x14ac:dyDescent="0.25">
      <c r="A160" s="130" t="s">
        <v>113</v>
      </c>
      <c r="B160" s="62" t="s">
        <v>240</v>
      </c>
      <c r="C160" s="63"/>
      <c r="D160" s="63"/>
      <c r="E160" s="40"/>
      <c r="F160" s="245">
        <f>H160*1.2</f>
        <v>44928</v>
      </c>
      <c r="G160" s="246">
        <f>H160*1.1</f>
        <v>41184</v>
      </c>
      <c r="H160" s="246">
        <v>37440</v>
      </c>
      <c r="I160" s="246">
        <f>H160*0.75</f>
        <v>28080</v>
      </c>
      <c r="J160" s="247">
        <f>H160*0.5</f>
        <v>18720</v>
      </c>
    </row>
    <row r="161" spans="1:10" ht="36" customHeight="1" x14ac:dyDescent="0.25">
      <c r="A161" s="130" t="s">
        <v>113</v>
      </c>
      <c r="B161" s="62" t="s">
        <v>241</v>
      </c>
      <c r="C161" s="63"/>
      <c r="D161" s="63"/>
      <c r="E161" s="40"/>
      <c r="F161" s="41">
        <v>31680</v>
      </c>
      <c r="G161" s="42"/>
      <c r="H161" s="42"/>
      <c r="I161" s="42"/>
      <c r="J161" s="43"/>
    </row>
    <row r="162" spans="1:10" ht="36" customHeight="1" x14ac:dyDescent="0.25">
      <c r="A162" s="130" t="s">
        <v>113</v>
      </c>
      <c r="B162" s="62" t="s">
        <v>242</v>
      </c>
      <c r="C162" s="63"/>
      <c r="D162" s="63"/>
      <c r="E162" s="40"/>
      <c r="F162" s="41">
        <v>9360</v>
      </c>
      <c r="G162" s="42"/>
      <c r="H162" s="42"/>
      <c r="I162" s="42"/>
      <c r="J162" s="43"/>
    </row>
    <row r="163" spans="1:10" ht="36" customHeight="1" thickBot="1" x14ac:dyDescent="0.3">
      <c r="A163" s="7"/>
      <c r="B163" s="62" t="s">
        <v>243</v>
      </c>
      <c r="C163" s="63"/>
      <c r="D163" s="63"/>
      <c r="E163" s="40"/>
      <c r="F163" s="41">
        <v>22500</v>
      </c>
      <c r="G163" s="42"/>
      <c r="H163" s="42"/>
      <c r="I163" s="42"/>
      <c r="J163" s="43"/>
    </row>
    <row r="164" spans="1:10" ht="54" customHeight="1" thickBot="1" x14ac:dyDescent="0.3">
      <c r="B164" s="18" t="s">
        <v>244</v>
      </c>
      <c r="C164" s="19"/>
      <c r="D164" s="19"/>
      <c r="E164" s="20"/>
      <c r="F164" s="102"/>
      <c r="G164" s="103"/>
      <c r="H164" s="103"/>
      <c r="I164" s="103"/>
      <c r="J164" s="104"/>
    </row>
    <row r="165" spans="1:10" ht="36" customHeight="1" x14ac:dyDescent="0.25">
      <c r="B165" s="64" t="s">
        <v>245</v>
      </c>
      <c r="C165" s="65"/>
      <c r="D165" s="65"/>
      <c r="E165" s="66"/>
      <c r="F165" s="67">
        <v>29808</v>
      </c>
      <c r="G165" s="68"/>
      <c r="H165" s="68"/>
      <c r="I165" s="68"/>
      <c r="J165" s="69"/>
    </row>
    <row r="166" spans="1:10" ht="36" customHeight="1" x14ac:dyDescent="0.25">
      <c r="B166" s="62" t="s">
        <v>246</v>
      </c>
      <c r="C166" s="63"/>
      <c r="D166" s="63"/>
      <c r="E166" s="40"/>
      <c r="F166" s="41">
        <v>59616</v>
      </c>
      <c r="G166" s="42"/>
      <c r="H166" s="42"/>
      <c r="I166" s="42"/>
      <c r="J166" s="43"/>
    </row>
    <row r="167" spans="1:10" ht="36" customHeight="1" x14ac:dyDescent="0.25">
      <c r="B167" s="62" t="s">
        <v>247</v>
      </c>
      <c r="C167" s="63"/>
      <c r="D167" s="63"/>
      <c r="E167" s="40"/>
      <c r="F167" s="41">
        <v>74700</v>
      </c>
      <c r="G167" s="42"/>
      <c r="H167" s="42"/>
      <c r="I167" s="42"/>
      <c r="J167" s="43"/>
    </row>
    <row r="168" spans="1:10" ht="36" customHeight="1" x14ac:dyDescent="0.25">
      <c r="B168" s="62" t="s">
        <v>248</v>
      </c>
      <c r="C168" s="63"/>
      <c r="D168" s="63"/>
      <c r="E168" s="40"/>
      <c r="F168" s="41">
        <v>864</v>
      </c>
      <c r="G168" s="42"/>
      <c r="H168" s="42"/>
      <c r="I168" s="42"/>
      <c r="J168" s="43"/>
    </row>
    <row r="169" spans="1:10" ht="36" customHeight="1" x14ac:dyDescent="0.25">
      <c r="B169" s="62" t="s">
        <v>249</v>
      </c>
      <c r="C169" s="63"/>
      <c r="D169" s="63"/>
      <c r="E169" s="40"/>
      <c r="F169" s="41">
        <v>45000</v>
      </c>
      <c r="G169" s="42"/>
      <c r="H169" s="42"/>
      <c r="I169" s="42"/>
      <c r="J169" s="43"/>
    </row>
    <row r="170" spans="1:10" ht="36" customHeight="1" x14ac:dyDescent="0.25">
      <c r="B170" s="62" t="s">
        <v>250</v>
      </c>
      <c r="C170" s="63"/>
      <c r="D170" s="63"/>
      <c r="E170" s="40"/>
      <c r="F170" s="41">
        <v>89208</v>
      </c>
      <c r="G170" s="42"/>
      <c r="H170" s="42"/>
      <c r="I170" s="42"/>
      <c r="J170" s="43"/>
    </row>
    <row r="171" spans="1:10" ht="36" customHeight="1" x14ac:dyDescent="0.25">
      <c r="B171" s="62" t="s">
        <v>251</v>
      </c>
      <c r="C171" s="63"/>
      <c r="D171" s="63"/>
      <c r="E171" s="40"/>
      <c r="F171" s="41">
        <v>113580</v>
      </c>
      <c r="G171" s="42"/>
      <c r="H171" s="42"/>
      <c r="I171" s="42"/>
      <c r="J171" s="43"/>
    </row>
    <row r="172" spans="1:10" ht="36" customHeight="1" thickBot="1" x14ac:dyDescent="0.3">
      <c r="B172" s="110" t="s">
        <v>252</v>
      </c>
      <c r="C172" s="111"/>
      <c r="D172" s="111"/>
      <c r="E172" s="112"/>
      <c r="F172" s="113">
        <v>1728</v>
      </c>
      <c r="G172" s="114"/>
      <c r="H172" s="114"/>
      <c r="I172" s="114"/>
      <c r="J172" s="115"/>
    </row>
    <row r="173" spans="1:10" ht="36" customHeight="1" thickBot="1" x14ac:dyDescent="0.3">
      <c r="B173" s="272" t="s">
        <v>232</v>
      </c>
      <c r="C173" s="273"/>
      <c r="D173" s="273"/>
      <c r="E173" s="273"/>
      <c r="F173" s="273"/>
      <c r="G173" s="273"/>
      <c r="H173" s="273"/>
      <c r="I173" s="273"/>
      <c r="J173" s="274"/>
    </row>
    <row r="174" spans="1:10" ht="36" customHeight="1" thickBot="1" x14ac:dyDescent="0.3">
      <c r="B174" s="262" t="s">
        <v>253</v>
      </c>
      <c r="C174" s="263"/>
      <c r="D174" s="263"/>
      <c r="E174" s="264"/>
      <c r="F174" s="265">
        <v>90</v>
      </c>
      <c r="G174" s="266"/>
      <c r="H174" s="266"/>
      <c r="I174" s="266"/>
      <c r="J174" s="267"/>
    </row>
    <row r="175" spans="1:10" ht="24" thickBot="1" x14ac:dyDescent="0.3">
      <c r="B175" s="27"/>
      <c r="C175" s="80"/>
      <c r="D175" s="80"/>
      <c r="E175" s="81"/>
      <c r="F175" s="82"/>
      <c r="G175" s="83"/>
      <c r="H175" s="83"/>
      <c r="I175" s="83"/>
      <c r="J175" s="84"/>
    </row>
    <row r="176" spans="1:10" ht="18" customHeight="1" x14ac:dyDescent="0.25">
      <c r="A176" s="7"/>
      <c r="B176" s="119"/>
      <c r="C176" s="120"/>
      <c r="D176" s="120"/>
      <c r="E176" s="120"/>
      <c r="F176" s="121"/>
      <c r="G176" s="121"/>
      <c r="H176" s="121"/>
      <c r="I176" s="121"/>
      <c r="J176" s="121"/>
    </row>
    <row r="177" spans="1:10" s="123" customFormat="1" ht="67.5" customHeight="1" x14ac:dyDescent="0.25">
      <c r="A177" s="7"/>
      <c r="B177" s="122" t="s">
        <v>304</v>
      </c>
      <c r="C177" s="122"/>
      <c r="D177" s="122"/>
      <c r="E177" s="122"/>
      <c r="F177" s="122"/>
      <c r="G177" s="122"/>
      <c r="H177" s="122"/>
      <c r="I177" s="122"/>
      <c r="J177" s="122"/>
    </row>
    <row r="178" spans="1:10" s="123" customFormat="1" ht="40.5" customHeight="1" x14ac:dyDescent="0.25">
      <c r="A178" s="7"/>
      <c r="B178" s="122" t="s">
        <v>255</v>
      </c>
      <c r="C178" s="122"/>
      <c r="D178" s="122"/>
      <c r="E178" s="122"/>
      <c r="F178" s="122"/>
      <c r="G178" s="122"/>
      <c r="H178" s="122"/>
      <c r="I178" s="122"/>
      <c r="J178" s="122"/>
    </row>
    <row r="179" spans="1:10" s="125" customFormat="1" ht="27" customHeight="1" x14ac:dyDescent="0.25">
      <c r="A179" s="7" t="s">
        <v>113</v>
      </c>
      <c r="B179" s="124" t="s">
        <v>256</v>
      </c>
      <c r="C179" s="124"/>
      <c r="D179" s="124"/>
      <c r="E179" s="124"/>
      <c r="F179" s="124"/>
      <c r="G179" s="124"/>
      <c r="H179" s="124"/>
      <c r="I179" s="124"/>
      <c r="J179" s="124"/>
    </row>
    <row r="180" spans="1:10" s="127" customFormat="1" ht="40.5" customHeight="1" x14ac:dyDescent="0.25">
      <c r="A180" s="7"/>
      <c r="B180" s="126" t="s">
        <v>257</v>
      </c>
      <c r="C180" s="126"/>
      <c r="D180" s="126"/>
      <c r="E180" s="126"/>
      <c r="F180" s="126"/>
      <c r="G180" s="126"/>
      <c r="H180" s="126"/>
      <c r="I180" s="126"/>
      <c r="J180" s="126"/>
    </row>
    <row r="181" spans="1:10" ht="18" customHeight="1" x14ac:dyDescent="0.25">
      <c r="A181" s="7"/>
    </row>
  </sheetData>
  <sheetProtection selectLockedCells="1" selectUnlockedCells="1"/>
  <mergeCells count="340">
    <mergeCell ref="B178:J178"/>
    <mergeCell ref="B179:J179"/>
    <mergeCell ref="B180:J180"/>
    <mergeCell ref="B173:J173"/>
    <mergeCell ref="B174:E174"/>
    <mergeCell ref="F174:J174"/>
    <mergeCell ref="B175:E175"/>
    <mergeCell ref="F175:J175"/>
    <mergeCell ref="B177:J177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7:E157"/>
    <mergeCell ref="B158:E158"/>
    <mergeCell ref="F158:J158"/>
    <mergeCell ref="B159:E159"/>
    <mergeCell ref="F159:J159"/>
    <mergeCell ref="B160:E160"/>
    <mergeCell ref="B154:E154"/>
    <mergeCell ref="F154:J154"/>
    <mergeCell ref="B155:E155"/>
    <mergeCell ref="F155:J155"/>
    <mergeCell ref="B156:E156"/>
    <mergeCell ref="F156:J156"/>
    <mergeCell ref="B150:E150"/>
    <mergeCell ref="F150:J150"/>
    <mergeCell ref="F151:J151"/>
    <mergeCell ref="B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50" zoomScaleNormal="60" zoomScaleSheetLayoutView="50" workbookViewId="0">
      <pane ySplit="4" topLeftCell="A112" activePane="bottomLeft" state="frozen"/>
      <selection activeCell="A198" sqref="A198:XFD198"/>
      <selection pane="bottomLeft" activeCell="A119" sqref="A119:XFD119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283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19958.399999999998</v>
      </c>
      <c r="G8" s="32">
        <f>H8*1.1</f>
        <v>18295.2</v>
      </c>
      <c r="H8" s="32">
        <v>16632</v>
      </c>
      <c r="I8" s="32">
        <f>H8*0.75</f>
        <v>12474</v>
      </c>
      <c r="J8" s="32">
        <f>H8*0.5</f>
        <v>8316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28224</v>
      </c>
      <c r="G9" s="36">
        <f>H9*1.1</f>
        <v>25872.000000000004</v>
      </c>
      <c r="H9" s="36">
        <v>23520</v>
      </c>
      <c r="I9" s="36">
        <f>H9*0.75</f>
        <v>17640</v>
      </c>
      <c r="J9" s="36">
        <f>H9*0.5</f>
        <v>11760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30240</v>
      </c>
      <c r="G10" s="36">
        <f>H10*1.1</f>
        <v>27720.000000000004</v>
      </c>
      <c r="H10" s="36">
        <v>25200</v>
      </c>
      <c r="I10" s="36">
        <f>H10*0.75</f>
        <v>18900</v>
      </c>
      <c r="J10" s="36">
        <f>H10*0.5</f>
        <v>12600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42624</v>
      </c>
      <c r="G11" s="38">
        <f>H11*1.1</f>
        <v>39072</v>
      </c>
      <c r="H11" s="38">
        <v>35520</v>
      </c>
      <c r="I11" s="38">
        <f>H11*0.75</f>
        <v>26640</v>
      </c>
      <c r="J11" s="38">
        <f>H11*0.5</f>
        <v>17760</v>
      </c>
    </row>
    <row r="12" spans="1:10" ht="24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4800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6720</v>
      </c>
      <c r="G14" s="186"/>
      <c r="H14" s="186"/>
      <c r="I14" s="186"/>
      <c r="J14" s="187"/>
    </row>
    <row r="15" spans="1:10" ht="24" thickBot="1" x14ac:dyDescent="0.3"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840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2016</v>
      </c>
      <c r="G19" s="186"/>
      <c r="H19" s="186"/>
      <c r="I19" s="186"/>
      <c r="J19" s="187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5592 до 223680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5592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11184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16776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22368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27960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33552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39144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44736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50328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55920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61512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67104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72696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78288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83880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89472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95064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100656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106248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111840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11184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22368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33552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44736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55920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67104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78288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89472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100656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111840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123024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134208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145392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156576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167760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178944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190128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201312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212496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223680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5280 до 120228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5280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5520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13980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19572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25164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30756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36348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41940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47532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53124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58716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64308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69900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75492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81084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86676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92268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97860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103452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109044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114636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120228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1368 до 26640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3192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12240</v>
      </c>
      <c r="G87" s="42"/>
      <c r="H87" s="42"/>
      <c r="I87" s="42"/>
      <c r="J87" s="43"/>
    </row>
    <row r="88" spans="2:10" ht="36" customHeight="1" x14ac:dyDescent="0.25">
      <c r="B88" s="62" t="s">
        <v>263</v>
      </c>
      <c r="C88" s="63"/>
      <c r="D88" s="63"/>
      <c r="E88" s="40"/>
      <c r="F88" s="41">
        <v>1680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26640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5280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16080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1368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1368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2736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4104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18720</v>
      </c>
      <c r="G96" s="42"/>
      <c r="H96" s="42"/>
      <c r="I96" s="42"/>
      <c r="J96" s="43"/>
    </row>
    <row r="97" spans="1:10" ht="54" customHeight="1" thickBot="1" x14ac:dyDescent="0.3"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2160 до 34800</v>
      </c>
      <c r="G97" s="240"/>
      <c r="H97" s="240"/>
      <c r="I97" s="240"/>
      <c r="J97" s="241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17280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1728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4320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13392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10800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9072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12960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15552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4536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3888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7200</v>
      </c>
      <c r="G110" s="42"/>
      <c r="H110" s="42"/>
      <c r="I110" s="42"/>
      <c r="J110" s="43"/>
    </row>
    <row r="111" spans="1:10" ht="36" customHeight="1" x14ac:dyDescent="0.25">
      <c r="B111" s="62" t="s">
        <v>211</v>
      </c>
      <c r="C111" s="63"/>
      <c r="D111" s="63"/>
      <c r="E111" s="40"/>
      <c r="F111" s="41">
        <v>9384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2160</v>
      </c>
      <c r="G112" s="42"/>
      <c r="H112" s="42"/>
      <c r="I112" s="42"/>
      <c r="J112" s="43"/>
    </row>
    <row r="113" spans="1:10" ht="36" customHeight="1" x14ac:dyDescent="0.25">
      <c r="B113" s="34" t="s">
        <v>213</v>
      </c>
      <c r="C113" s="88"/>
      <c r="D113" s="88"/>
      <c r="E113" s="89"/>
      <c r="F113" s="41">
        <v>7680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6240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34800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8160</v>
      </c>
      <c r="G116" s="42"/>
      <c r="H116" s="42"/>
      <c r="I116" s="42"/>
      <c r="J116" s="43"/>
    </row>
    <row r="117" spans="1:10" ht="36" customHeight="1" x14ac:dyDescent="0.25">
      <c r="B117" s="62" t="s">
        <v>217</v>
      </c>
      <c r="C117" s="63"/>
      <c r="D117" s="63"/>
      <c r="E117" s="40"/>
      <c r="F117" s="41">
        <v>3192</v>
      </c>
      <c r="G117" s="42"/>
      <c r="H117" s="42"/>
      <c r="I117" s="42"/>
      <c r="J117" s="43"/>
    </row>
    <row r="118" spans="1:10" ht="36" customHeight="1" x14ac:dyDescent="0.25">
      <c r="B118" s="62" t="s">
        <v>218</v>
      </c>
      <c r="C118" s="63"/>
      <c r="D118" s="63"/>
      <c r="E118" s="40"/>
      <c r="F118" s="41">
        <v>40200</v>
      </c>
      <c r="G118" s="42"/>
      <c r="H118" s="42"/>
      <c r="I118" s="42"/>
      <c r="J118" s="43"/>
    </row>
    <row r="119" spans="1:10" ht="36" customHeight="1" x14ac:dyDescent="0.25">
      <c r="B119" s="62" t="s">
        <v>219</v>
      </c>
      <c r="C119" s="63"/>
      <c r="D119" s="63"/>
      <c r="E119" s="35"/>
      <c r="F119" s="41">
        <v>22020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19200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15360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12960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18240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21888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6720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5760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10080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3360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48960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11520</v>
      </c>
      <c r="G130" s="42"/>
      <c r="H130" s="42"/>
      <c r="I130" s="42"/>
      <c r="J130" s="43"/>
    </row>
    <row r="131" spans="1:10" ht="36" customHeight="1" thickBot="1" x14ac:dyDescent="0.3"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13248</v>
      </c>
      <c r="G137" s="246">
        <f>H137*1.1</f>
        <v>12144.000000000002</v>
      </c>
      <c r="H137" s="246">
        <v>11040</v>
      </c>
      <c r="I137" s="246">
        <f>H137*0.75</f>
        <v>8280</v>
      </c>
      <c r="J137" s="247">
        <f>H137*0.5</f>
        <v>5520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10800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5400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19008</v>
      </c>
      <c r="G140" s="246">
        <f>H140*1.1</f>
        <v>17424</v>
      </c>
      <c r="H140" s="246">
        <v>15840</v>
      </c>
      <c r="I140" s="246">
        <f>H140*0.75</f>
        <v>11880</v>
      </c>
      <c r="J140" s="247">
        <f>H140*0.5</f>
        <v>7920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15360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7680</v>
      </c>
      <c r="G142" s="42"/>
      <c r="H142" s="42"/>
      <c r="I142" s="42"/>
      <c r="J142" s="43"/>
    </row>
    <row r="143" spans="1:10" ht="36" customHeight="1" thickBot="1" x14ac:dyDescent="0.3">
      <c r="B143" s="62" t="s">
        <v>243</v>
      </c>
      <c r="C143" s="63"/>
      <c r="D143" s="63"/>
      <c r="E143" s="35"/>
      <c r="F143" s="109">
        <f>H143*1.2</f>
        <v>17179.2</v>
      </c>
      <c r="G143" s="109">
        <f>H143*1.1</f>
        <v>15747.6</v>
      </c>
      <c r="H143" s="109">
        <v>14316</v>
      </c>
      <c r="I143" s="109">
        <f>H143*0.75</f>
        <v>10737</v>
      </c>
      <c r="J143" s="109">
        <f>H143*0.5</f>
        <v>7158</v>
      </c>
    </row>
    <row r="144" spans="1:10" ht="54" customHeight="1" thickBot="1" x14ac:dyDescent="0.3"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B145" s="64" t="s">
        <v>245</v>
      </c>
      <c r="C145" s="65"/>
      <c r="D145" s="65"/>
      <c r="E145" s="66"/>
      <c r="F145" s="67">
        <v>17136</v>
      </c>
      <c r="G145" s="68"/>
      <c r="H145" s="68"/>
      <c r="I145" s="68"/>
      <c r="J145" s="69"/>
    </row>
    <row r="146" spans="1:10" ht="36" customHeight="1" x14ac:dyDescent="0.25">
      <c r="B146" s="62" t="s">
        <v>246</v>
      </c>
      <c r="C146" s="63"/>
      <c r="D146" s="63"/>
      <c r="E146" s="40"/>
      <c r="F146" s="41">
        <v>34272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42840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552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25704</v>
      </c>
      <c r="G149" s="42"/>
      <c r="H149" s="42"/>
      <c r="I149" s="42"/>
      <c r="J149" s="43"/>
    </row>
    <row r="150" spans="1:10" ht="36" customHeight="1" x14ac:dyDescent="0.25">
      <c r="B150" s="62" t="s">
        <v>250</v>
      </c>
      <c r="C150" s="63"/>
      <c r="D150" s="63"/>
      <c r="E150" s="40"/>
      <c r="F150" s="41">
        <v>51408</v>
      </c>
      <c r="G150" s="42"/>
      <c r="H150" s="42"/>
      <c r="I150" s="42"/>
      <c r="J150" s="43"/>
    </row>
    <row r="151" spans="1:10" ht="36" customHeight="1" x14ac:dyDescent="0.25">
      <c r="B151" s="62" t="s">
        <v>251</v>
      </c>
      <c r="C151" s="63"/>
      <c r="D151" s="63"/>
      <c r="E151" s="40"/>
      <c r="F151" s="41">
        <v>64176</v>
      </c>
      <c r="G151" s="42"/>
      <c r="H151" s="42"/>
      <c r="I151" s="42"/>
      <c r="J151" s="43"/>
    </row>
    <row r="152" spans="1:10" ht="36" customHeight="1" thickBot="1" x14ac:dyDescent="0.3">
      <c r="B152" s="110" t="s">
        <v>252</v>
      </c>
      <c r="C152" s="111"/>
      <c r="D152" s="111"/>
      <c r="E152" s="112"/>
      <c r="F152" s="113">
        <v>948</v>
      </c>
      <c r="G152" s="114"/>
      <c r="H152" s="114"/>
      <c r="I152" s="114"/>
      <c r="J152" s="115"/>
    </row>
    <row r="153" spans="1:10" ht="36" customHeight="1" x14ac:dyDescent="0.25"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B154" s="282" t="s">
        <v>253</v>
      </c>
      <c r="C154" s="283"/>
      <c r="D154" s="283"/>
      <c r="E154" s="284"/>
      <c r="F154" s="285">
        <v>90</v>
      </c>
      <c r="G154" s="286"/>
      <c r="H154" s="286"/>
      <c r="I154" s="286"/>
      <c r="J154" s="287"/>
    </row>
    <row r="155" spans="1:10" ht="24" thickBot="1" x14ac:dyDescent="0.3"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18" customHeight="1" x14ac:dyDescent="0.25"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67.5" customHeight="1" x14ac:dyDescent="0.25"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0.5" customHeight="1" x14ac:dyDescent="0.25"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7" customHeight="1" x14ac:dyDescent="0.25">
      <c r="A159" s="7" t="s">
        <v>113</v>
      </c>
      <c r="B159" s="124" t="s">
        <v>256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0.5" customHeight="1" x14ac:dyDescent="0.25"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ht="18" customHeight="1" x14ac:dyDescent="0.25"/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zoomScale="50" zoomScaleNormal="60" zoomScaleSheetLayoutView="50" workbookViewId="0">
      <pane ySplit="4" topLeftCell="A110" activePane="bottomLeft" state="frozen"/>
      <selection activeCell="A198" sqref="A198:XFD198"/>
      <selection pane="bottomLeft" activeCell="A119" sqref="A119:XFD119"/>
    </sheetView>
  </sheetViews>
  <sheetFormatPr defaultColWidth="20.42578125" defaultRowHeight="21" outlineLevelRow="1" x14ac:dyDescent="0.25"/>
  <cols>
    <col min="1" max="1" width="0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39916.799999999996</v>
      </c>
      <c r="G8" s="32">
        <f>H8*1.1</f>
        <v>36590.400000000001</v>
      </c>
      <c r="H8" s="32">
        <v>33264</v>
      </c>
      <c r="I8" s="32">
        <f>H8*0.75</f>
        <v>24948</v>
      </c>
      <c r="J8" s="32">
        <f>H8*0.5</f>
        <v>16632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72576</v>
      </c>
      <c r="G9" s="36">
        <f>H9*1.1</f>
        <v>66528</v>
      </c>
      <c r="H9" s="36">
        <v>60480</v>
      </c>
      <c r="I9" s="36">
        <f>H9*0.75</f>
        <v>45360</v>
      </c>
      <c r="J9" s="36">
        <f>H9*0.5</f>
        <v>30240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45446.400000000001</v>
      </c>
      <c r="G10" s="36">
        <f>H10*1.1</f>
        <v>41659.200000000004</v>
      </c>
      <c r="H10" s="36">
        <v>37872</v>
      </c>
      <c r="I10" s="36">
        <f>H10*0.75</f>
        <v>28404</v>
      </c>
      <c r="J10" s="36">
        <f>H10*0.5</f>
        <v>18936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82080</v>
      </c>
      <c r="G11" s="38">
        <f>H11*1.1</f>
        <v>75240</v>
      </c>
      <c r="H11" s="38">
        <v>68400</v>
      </c>
      <c r="I11" s="38">
        <f>H11*0.75</f>
        <v>51300</v>
      </c>
      <c r="J11" s="38">
        <f>H11*0.5</f>
        <v>34200</v>
      </c>
    </row>
    <row r="12" spans="1:10" ht="24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10980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20160</v>
      </c>
      <c r="G14" s="186"/>
      <c r="H14" s="186"/>
      <c r="I14" s="186"/>
      <c r="J14" s="187"/>
    </row>
    <row r="15" spans="1:10" ht="24" thickBot="1" x14ac:dyDescent="0.3"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900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1656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1620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2952</v>
      </c>
      <c r="G19" s="186"/>
      <c r="H19" s="186"/>
      <c r="I19" s="186"/>
      <c r="J19" s="187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9936 до 397440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9936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19872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29808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39744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49680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59616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69552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79488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89424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99360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109296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119232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129168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139104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149040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158976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168912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178848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188784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198720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19872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39744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59616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79488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99360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119232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139104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158976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178848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198720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218592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238464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258336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278208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298080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317952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337824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357696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377568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397440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213624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14184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24840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34776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44712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54648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64584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74520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84456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94392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104328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114264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124200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134136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144072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154008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163944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173880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183816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193752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203688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213624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1620 до 49680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5868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11700</v>
      </c>
      <c r="G87" s="42"/>
      <c r="H87" s="42"/>
      <c r="I87" s="42"/>
      <c r="J87" s="43"/>
    </row>
    <row r="88" spans="2:10" ht="36" customHeight="1" x14ac:dyDescent="0.25">
      <c r="B88" s="62" t="s">
        <v>263</v>
      </c>
      <c r="C88" s="63"/>
      <c r="D88" s="63"/>
      <c r="E88" s="40"/>
      <c r="F88" s="41">
        <v>2304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49680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9756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29556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1620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1620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3240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4860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27612</v>
      </c>
      <c r="G96" s="42"/>
      <c r="H96" s="42"/>
      <c r="I96" s="42"/>
      <c r="J96" s="43"/>
    </row>
    <row r="97" spans="1:10" ht="54" customHeight="1" thickBot="1" x14ac:dyDescent="0.3"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3384 до 165132</v>
      </c>
      <c r="G97" s="240"/>
      <c r="H97" s="240"/>
      <c r="I97" s="240"/>
      <c r="J97" s="241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28440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2844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7110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22680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26568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31500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28332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33998.399999999994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26568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26568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33120</v>
      </c>
      <c r="G110" s="42"/>
      <c r="H110" s="42"/>
      <c r="I110" s="42"/>
      <c r="J110" s="43"/>
    </row>
    <row r="111" spans="1:10" ht="36" customHeight="1" x14ac:dyDescent="0.25">
      <c r="B111" s="62" t="s">
        <v>211</v>
      </c>
      <c r="C111" s="63"/>
      <c r="D111" s="63"/>
      <c r="E111" s="40"/>
      <c r="F111" s="41">
        <v>120600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3384</v>
      </c>
      <c r="G112" s="42"/>
      <c r="H112" s="42"/>
      <c r="I112" s="42"/>
      <c r="J112" s="43"/>
    </row>
    <row r="113" spans="1:10" ht="36" customHeight="1" x14ac:dyDescent="0.25">
      <c r="B113" s="34" t="s">
        <v>213</v>
      </c>
      <c r="C113" s="88"/>
      <c r="D113" s="88"/>
      <c r="E113" s="89"/>
      <c r="F113" s="41">
        <v>30096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25128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165132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165132</v>
      </c>
      <c r="G116" s="42"/>
      <c r="H116" s="42"/>
      <c r="I116" s="42"/>
      <c r="J116" s="43"/>
    </row>
    <row r="117" spans="1:10" ht="36" customHeight="1" x14ac:dyDescent="0.25">
      <c r="B117" s="62" t="s">
        <v>217</v>
      </c>
      <c r="C117" s="63"/>
      <c r="D117" s="63"/>
      <c r="E117" s="40"/>
      <c r="F117" s="41">
        <v>5868</v>
      </c>
      <c r="G117" s="42"/>
      <c r="H117" s="42"/>
      <c r="I117" s="42"/>
      <c r="J117" s="43"/>
    </row>
    <row r="118" spans="1:10" ht="36" customHeight="1" x14ac:dyDescent="0.25">
      <c r="B118" s="62" t="s">
        <v>218</v>
      </c>
      <c r="C118" s="63"/>
      <c r="D118" s="63"/>
      <c r="E118" s="40"/>
      <c r="F118" s="41">
        <v>45000</v>
      </c>
      <c r="G118" s="42"/>
      <c r="H118" s="42"/>
      <c r="I118" s="42"/>
      <c r="J118" s="43"/>
    </row>
    <row r="119" spans="1:10" ht="36" customHeight="1" x14ac:dyDescent="0.25">
      <c r="B119" s="62" t="s">
        <v>219</v>
      </c>
      <c r="C119" s="63"/>
      <c r="D119" s="63"/>
      <c r="E119" s="35"/>
      <c r="F119" s="41">
        <v>33030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41040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48240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56880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51120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61344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48240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48240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59760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6480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297360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297360</v>
      </c>
      <c r="G130" s="42"/>
      <c r="H130" s="42"/>
      <c r="I130" s="42"/>
      <c r="J130" s="43"/>
    </row>
    <row r="131" spans="1:10" ht="36" customHeight="1" thickBot="1" x14ac:dyDescent="0.3"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30801.599999999999</v>
      </c>
      <c r="G137" s="246">
        <f>H137*1.1</f>
        <v>28234.800000000003</v>
      </c>
      <c r="H137" s="246">
        <v>25668</v>
      </c>
      <c r="I137" s="246">
        <f>H137*0.75</f>
        <v>19251</v>
      </c>
      <c r="J137" s="247">
        <f>H137*0.5</f>
        <v>12834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12060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13284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56160</v>
      </c>
      <c r="G140" s="246">
        <f>H140*1.1</f>
        <v>51480.000000000007</v>
      </c>
      <c r="H140" s="246">
        <v>46800</v>
      </c>
      <c r="I140" s="246">
        <f>H140*0.75</f>
        <v>35100</v>
      </c>
      <c r="J140" s="247">
        <f>H140*0.5</f>
        <v>23400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22320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24480</v>
      </c>
      <c r="G142" s="42"/>
      <c r="H142" s="42"/>
      <c r="I142" s="42"/>
      <c r="J142" s="43"/>
    </row>
    <row r="143" spans="1:10" ht="36" customHeight="1" thickBot="1" x14ac:dyDescent="0.3">
      <c r="B143" s="62" t="s">
        <v>243</v>
      </c>
      <c r="C143" s="63"/>
      <c r="D143" s="63"/>
      <c r="E143" s="35"/>
      <c r="F143" s="109">
        <f>H143*1.2</f>
        <v>25272</v>
      </c>
      <c r="G143" s="109">
        <f>H143*1.1</f>
        <v>23166.000000000004</v>
      </c>
      <c r="H143" s="109">
        <v>21060</v>
      </c>
      <c r="I143" s="109">
        <f>H143*0.75</f>
        <v>15795</v>
      </c>
      <c r="J143" s="109">
        <f>H143*0.5</f>
        <v>10530</v>
      </c>
    </row>
    <row r="144" spans="1:10" ht="54" customHeight="1" thickBot="1" x14ac:dyDescent="0.3"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B145" s="64" t="s">
        <v>245</v>
      </c>
      <c r="C145" s="65"/>
      <c r="D145" s="65"/>
      <c r="E145" s="66"/>
      <c r="F145" s="67">
        <v>47448</v>
      </c>
      <c r="G145" s="68"/>
      <c r="H145" s="68"/>
      <c r="I145" s="68"/>
      <c r="J145" s="69"/>
    </row>
    <row r="146" spans="1:10" ht="36" customHeight="1" x14ac:dyDescent="0.25">
      <c r="B146" s="62" t="s">
        <v>246</v>
      </c>
      <c r="C146" s="63"/>
      <c r="D146" s="63"/>
      <c r="E146" s="40"/>
      <c r="F146" s="41">
        <v>95040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118764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1620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71496</v>
      </c>
      <c r="G149" s="42"/>
      <c r="H149" s="42"/>
      <c r="I149" s="42"/>
      <c r="J149" s="43"/>
    </row>
    <row r="150" spans="1:10" ht="36" customHeight="1" x14ac:dyDescent="0.25">
      <c r="B150" s="62" t="s">
        <v>250</v>
      </c>
      <c r="C150" s="63"/>
      <c r="D150" s="63"/>
      <c r="E150" s="40"/>
      <c r="F150" s="41">
        <v>142668</v>
      </c>
      <c r="G150" s="42"/>
      <c r="H150" s="42"/>
      <c r="I150" s="42"/>
      <c r="J150" s="43"/>
    </row>
    <row r="151" spans="1:10" ht="36" customHeight="1" x14ac:dyDescent="0.25">
      <c r="B151" s="62" t="s">
        <v>251</v>
      </c>
      <c r="C151" s="63"/>
      <c r="D151" s="63"/>
      <c r="E151" s="40"/>
      <c r="F151" s="41">
        <v>178416</v>
      </c>
      <c r="G151" s="42"/>
      <c r="H151" s="42"/>
      <c r="I151" s="42"/>
      <c r="J151" s="43"/>
    </row>
    <row r="152" spans="1:10" ht="36" customHeight="1" thickBot="1" x14ac:dyDescent="0.3">
      <c r="B152" s="110" t="s">
        <v>252</v>
      </c>
      <c r="C152" s="111"/>
      <c r="D152" s="111"/>
      <c r="E152" s="112"/>
      <c r="F152" s="113">
        <v>2304</v>
      </c>
      <c r="G152" s="114"/>
      <c r="H152" s="114"/>
      <c r="I152" s="114"/>
      <c r="J152" s="115"/>
    </row>
    <row r="153" spans="1:10" ht="36" customHeight="1" x14ac:dyDescent="0.25"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B154" s="282" t="s">
        <v>253</v>
      </c>
      <c r="C154" s="283"/>
      <c r="D154" s="283"/>
      <c r="E154" s="284"/>
      <c r="F154" s="285">
        <v>90</v>
      </c>
      <c r="G154" s="286"/>
      <c r="H154" s="286"/>
      <c r="I154" s="286"/>
      <c r="J154" s="287"/>
    </row>
    <row r="155" spans="1:10" ht="24" thickBot="1" x14ac:dyDescent="0.3"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18" customHeight="1" x14ac:dyDescent="0.25"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67.5" customHeight="1" x14ac:dyDescent="0.25"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0.5" customHeight="1" x14ac:dyDescent="0.25"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7" customHeight="1" x14ac:dyDescent="0.25">
      <c r="A159" s="7" t="s">
        <v>113</v>
      </c>
      <c r="B159" s="124" t="s">
        <v>256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0.5" customHeight="1" x14ac:dyDescent="0.25"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ht="18" customHeight="1" x14ac:dyDescent="0.25"/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zoomScale="50" zoomScaleNormal="60" zoomScaleSheetLayoutView="50" workbookViewId="0">
      <pane ySplit="4" topLeftCell="A109" activePane="bottomLeft" state="frozen"/>
      <selection activeCell="A198" sqref="A198:XFD198"/>
      <selection pane="bottomLeft" activeCell="F118" sqref="F118:J118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38750.400000000001</v>
      </c>
      <c r="G8" s="32">
        <f>H8*1.1</f>
        <v>35521.200000000004</v>
      </c>
      <c r="H8" s="32">
        <v>32292</v>
      </c>
      <c r="I8" s="32">
        <f>H8*0.75</f>
        <v>24219</v>
      </c>
      <c r="J8" s="32">
        <f>H8*0.5</f>
        <v>16146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54432</v>
      </c>
      <c r="G9" s="36">
        <f>H9*1.1</f>
        <v>49896.000000000007</v>
      </c>
      <c r="H9" s="36">
        <v>45360</v>
      </c>
      <c r="I9" s="36">
        <f>H9*0.75</f>
        <v>34020</v>
      </c>
      <c r="J9" s="36">
        <f>H9*0.5</f>
        <v>22680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49464</v>
      </c>
      <c r="G10" s="36">
        <f>H10*1.1</f>
        <v>45342.000000000007</v>
      </c>
      <c r="H10" s="36">
        <v>41220</v>
      </c>
      <c r="I10" s="36">
        <f>H10*0.75</f>
        <v>30915</v>
      </c>
      <c r="J10" s="36">
        <f>H10*0.5</f>
        <v>20610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69984</v>
      </c>
      <c r="G11" s="38">
        <f>H11*1.1</f>
        <v>64152.000000000007</v>
      </c>
      <c r="H11" s="38">
        <v>58320</v>
      </c>
      <c r="I11" s="38">
        <f>H11*0.75</f>
        <v>43740</v>
      </c>
      <c r="J11" s="38">
        <f>H11*0.5</f>
        <v>29160</v>
      </c>
    </row>
    <row r="12" spans="1:10" ht="24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9000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12960</v>
      </c>
      <c r="G14" s="186"/>
      <c r="H14" s="186"/>
      <c r="I14" s="186"/>
      <c r="J14" s="187"/>
    </row>
    <row r="15" spans="1:10" ht="24" thickBot="1" x14ac:dyDescent="0.3"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1728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2448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3312</v>
      </c>
      <c r="G19" s="186"/>
      <c r="H19" s="186"/>
      <c r="I19" s="186"/>
      <c r="J19" s="187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4320 до 172800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8640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17280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25920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34560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43200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51840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60480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69120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77760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86400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95040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103680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112320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120960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129600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138240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146880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155520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164160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172800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10800 до 92880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11700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16740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15120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23760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28080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32400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36720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41040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45360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49680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54000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58320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62640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66960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71280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75600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79920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84240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88560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92880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2520 до 32400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5400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9216</v>
      </c>
      <c r="G87" s="42"/>
      <c r="H87" s="42"/>
      <c r="I87" s="42"/>
      <c r="J87" s="43"/>
    </row>
    <row r="88" spans="2:10" ht="36" customHeight="1" x14ac:dyDescent="0.25">
      <c r="B88" s="62" t="s">
        <v>263</v>
      </c>
      <c r="C88" s="63"/>
      <c r="D88" s="63"/>
      <c r="E88" s="40"/>
      <c r="F88" s="41">
        <v>3600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14400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5868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7920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2520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2520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5040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7560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32400</v>
      </c>
      <c r="G96" s="42"/>
      <c r="H96" s="42"/>
      <c r="I96" s="42"/>
      <c r="J96" s="43"/>
    </row>
    <row r="97" spans="1:10" ht="54" customHeight="1" thickBot="1" x14ac:dyDescent="0.3"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3024 до 53280</v>
      </c>
      <c r="G97" s="240"/>
      <c r="H97" s="240"/>
      <c r="I97" s="240"/>
      <c r="J97" s="241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21996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2199.6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5490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15156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37782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35856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43027.199999999997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17532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18720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45540.000000000007</v>
      </c>
      <c r="G110" s="42"/>
      <c r="H110" s="42"/>
      <c r="I110" s="42"/>
      <c r="J110" s="43"/>
    </row>
    <row r="111" spans="1:10" ht="36" customHeight="1" x14ac:dyDescent="0.25">
      <c r="B111" s="62" t="s">
        <v>211</v>
      </c>
      <c r="C111" s="63"/>
      <c r="D111" s="63"/>
      <c r="E111" s="40"/>
      <c r="F111" s="41">
        <v>48060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3024</v>
      </c>
      <c r="G112" s="42"/>
      <c r="H112" s="42"/>
      <c r="I112" s="42"/>
      <c r="J112" s="43"/>
    </row>
    <row r="113" spans="1:10" ht="36" customHeight="1" x14ac:dyDescent="0.25">
      <c r="B113" s="34" t="s">
        <v>213</v>
      </c>
      <c r="C113" s="88"/>
      <c r="D113" s="88"/>
      <c r="E113" s="89"/>
      <c r="F113" s="41">
        <v>13680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9360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53280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7920</v>
      </c>
      <c r="G116" s="42"/>
      <c r="H116" s="42"/>
      <c r="I116" s="42"/>
      <c r="J116" s="43"/>
    </row>
    <row r="117" spans="1:10" ht="36" customHeight="1" x14ac:dyDescent="0.25">
      <c r="B117" s="62" t="s">
        <v>217</v>
      </c>
      <c r="C117" s="63"/>
      <c r="D117" s="63"/>
      <c r="E117" s="40"/>
      <c r="F117" s="41">
        <v>6048</v>
      </c>
      <c r="G117" s="42"/>
      <c r="H117" s="42"/>
      <c r="I117" s="42"/>
      <c r="J117" s="43"/>
    </row>
    <row r="118" spans="1:10" ht="36" customHeight="1" x14ac:dyDescent="0.25">
      <c r="B118" s="62" t="s">
        <v>218</v>
      </c>
      <c r="C118" s="63"/>
      <c r="D118" s="63"/>
      <c r="E118" s="40"/>
      <c r="F118" s="41">
        <v>36000</v>
      </c>
      <c r="G118" s="42"/>
      <c r="H118" s="42"/>
      <c r="I118" s="42"/>
      <c r="J118" s="43"/>
    </row>
    <row r="119" spans="1:10" ht="36" customHeight="1" x14ac:dyDescent="0.25">
      <c r="B119" s="62" t="s">
        <v>219</v>
      </c>
      <c r="C119" s="63"/>
      <c r="D119" s="63"/>
      <c r="E119" s="35"/>
      <c r="F119" s="41">
        <v>24030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25200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21600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53280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50400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60480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25200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26640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64080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74880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11520</v>
      </c>
      <c r="G130" s="42"/>
      <c r="H130" s="42"/>
      <c r="I130" s="42"/>
      <c r="J130" s="43"/>
    </row>
    <row r="131" spans="1:10" ht="36" customHeight="1" thickBot="1" x14ac:dyDescent="0.3"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30412.799999999999</v>
      </c>
      <c r="G137" s="246">
        <f>H137*1.1</f>
        <v>27878.400000000001</v>
      </c>
      <c r="H137" s="246">
        <v>25344</v>
      </c>
      <c r="I137" s="246">
        <f>H137*0.75</f>
        <v>19008</v>
      </c>
      <c r="J137" s="247">
        <f>H137*0.5</f>
        <v>12672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3960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3960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43200</v>
      </c>
      <c r="G140" s="246">
        <f>H140*1.1</f>
        <v>39600</v>
      </c>
      <c r="H140" s="246">
        <v>36000</v>
      </c>
      <c r="I140" s="246">
        <f>H140*0.75</f>
        <v>27000</v>
      </c>
      <c r="J140" s="247">
        <f>H140*0.5</f>
        <v>18000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5760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5760</v>
      </c>
      <c r="G142" s="42"/>
      <c r="H142" s="42"/>
      <c r="I142" s="42"/>
      <c r="J142" s="43"/>
    </row>
    <row r="143" spans="1:10" ht="36" customHeight="1" thickBot="1" x14ac:dyDescent="0.3">
      <c r="B143" s="62" t="s">
        <v>243</v>
      </c>
      <c r="C143" s="63"/>
      <c r="D143" s="63"/>
      <c r="E143" s="35"/>
      <c r="F143" s="109">
        <f>H143*1.2</f>
        <v>14472</v>
      </c>
      <c r="G143" s="109">
        <f>H143*1.1</f>
        <v>13266.000000000002</v>
      </c>
      <c r="H143" s="109">
        <v>12060</v>
      </c>
      <c r="I143" s="109">
        <f>H143*0.75</f>
        <v>9045</v>
      </c>
      <c r="J143" s="109">
        <f>H143*0.5</f>
        <v>6030</v>
      </c>
    </row>
    <row r="144" spans="1:10" ht="54" customHeight="1" thickBot="1" x14ac:dyDescent="0.3"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B145" s="64" t="s">
        <v>245</v>
      </c>
      <c r="C145" s="65"/>
      <c r="D145" s="65"/>
      <c r="E145" s="66"/>
      <c r="F145" s="67">
        <v>15300</v>
      </c>
      <c r="G145" s="68"/>
      <c r="H145" s="68"/>
      <c r="I145" s="68"/>
      <c r="J145" s="69"/>
    </row>
    <row r="146" spans="1:10" ht="36" customHeight="1" x14ac:dyDescent="0.25">
      <c r="B146" s="62" t="s">
        <v>246</v>
      </c>
      <c r="C146" s="63"/>
      <c r="D146" s="63"/>
      <c r="E146" s="40"/>
      <c r="F146" s="41">
        <v>29700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37800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792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22500</v>
      </c>
      <c r="G149" s="42"/>
      <c r="H149" s="42"/>
      <c r="I149" s="42"/>
      <c r="J149" s="43"/>
    </row>
    <row r="150" spans="1:10" ht="36" customHeight="1" x14ac:dyDescent="0.25">
      <c r="B150" s="62" t="s">
        <v>250</v>
      </c>
      <c r="C150" s="63"/>
      <c r="D150" s="63"/>
      <c r="E150" s="40"/>
      <c r="F150" s="41">
        <v>45936.000000000007</v>
      </c>
      <c r="G150" s="42"/>
      <c r="H150" s="42"/>
      <c r="I150" s="42"/>
      <c r="J150" s="43"/>
    </row>
    <row r="151" spans="1:10" ht="36" customHeight="1" x14ac:dyDescent="0.25">
      <c r="B151" s="62" t="s">
        <v>251</v>
      </c>
      <c r="C151" s="63"/>
      <c r="D151" s="63"/>
      <c r="E151" s="40"/>
      <c r="F151" s="41">
        <v>57960</v>
      </c>
      <c r="G151" s="42"/>
      <c r="H151" s="42"/>
      <c r="I151" s="42"/>
      <c r="J151" s="43"/>
    </row>
    <row r="152" spans="1:10" ht="36" customHeight="1" thickBot="1" x14ac:dyDescent="0.3">
      <c r="B152" s="110" t="s">
        <v>252</v>
      </c>
      <c r="C152" s="111"/>
      <c r="D152" s="111"/>
      <c r="E152" s="112"/>
      <c r="F152" s="113">
        <v>1188.0000000000002</v>
      </c>
      <c r="G152" s="114"/>
      <c r="H152" s="114"/>
      <c r="I152" s="114"/>
      <c r="J152" s="115"/>
    </row>
    <row r="153" spans="1:10" ht="36" customHeight="1" x14ac:dyDescent="0.25"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B154" s="282" t="s">
        <v>253</v>
      </c>
      <c r="C154" s="283"/>
      <c r="D154" s="283"/>
      <c r="E154" s="284"/>
      <c r="F154" s="285">
        <v>90</v>
      </c>
      <c r="G154" s="286"/>
      <c r="H154" s="286"/>
      <c r="I154" s="286"/>
      <c r="J154" s="287"/>
    </row>
    <row r="155" spans="1:10" ht="24" thickBot="1" x14ac:dyDescent="0.3"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18" customHeight="1" x14ac:dyDescent="0.25"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67.5" customHeight="1" x14ac:dyDescent="0.25"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0.5" customHeight="1" x14ac:dyDescent="0.25"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7" customHeight="1" x14ac:dyDescent="0.25">
      <c r="A159" s="7" t="s">
        <v>113</v>
      </c>
      <c r="B159" s="124" t="s">
        <v>256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0.5" customHeight="1" x14ac:dyDescent="0.25"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ht="18" customHeight="1" x14ac:dyDescent="0.25"/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zoomScale="60" zoomScaleNormal="60" workbookViewId="0">
      <pane ySplit="4" topLeftCell="A97" activePane="bottomLeft" state="frozen"/>
      <selection activeCell="A198" sqref="A198:XFD198"/>
      <selection pane="bottomLeft" activeCell="F119" sqref="F119:J11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30585.599999999999</v>
      </c>
      <c r="G8" s="32">
        <f>H8*1.1</f>
        <v>28036.800000000003</v>
      </c>
      <c r="H8" s="32">
        <v>25488</v>
      </c>
      <c r="I8" s="32">
        <f>H8*0.75</f>
        <v>19116</v>
      </c>
      <c r="J8" s="32">
        <f>H8*0.5</f>
        <v>12744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43200</v>
      </c>
      <c r="G9" s="36">
        <f>H9*1.1</f>
        <v>39600</v>
      </c>
      <c r="H9" s="36">
        <v>36000</v>
      </c>
      <c r="I9" s="36">
        <f>H9*0.75</f>
        <v>27000</v>
      </c>
      <c r="J9" s="36">
        <f>H9*0.5</f>
        <v>18000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36979.199999999997</v>
      </c>
      <c r="G10" s="36">
        <f>H10*1.1</f>
        <v>33897.600000000006</v>
      </c>
      <c r="H10" s="36">
        <v>30816</v>
      </c>
      <c r="I10" s="36">
        <f>H10*0.75</f>
        <v>23112</v>
      </c>
      <c r="J10" s="36">
        <f>H10*0.5</f>
        <v>15408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51840</v>
      </c>
      <c r="G11" s="38">
        <f>H11*1.1</f>
        <v>47520.000000000007</v>
      </c>
      <c r="H11" s="38">
        <v>43200</v>
      </c>
      <c r="I11" s="38">
        <f>H11*0.75</f>
        <v>32400</v>
      </c>
      <c r="J11" s="38">
        <f>H11*0.5</f>
        <v>21600</v>
      </c>
    </row>
    <row r="12" spans="1:10" ht="24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7812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11520</v>
      </c>
      <c r="G14" s="186"/>
      <c r="H14" s="186"/>
      <c r="I14" s="186"/>
      <c r="J14" s="187"/>
    </row>
    <row r="15" spans="1:10" ht="24" thickBot="1" x14ac:dyDescent="0.3"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1080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2016</v>
      </c>
      <c r="G19" s="186"/>
      <c r="H19" s="186"/>
      <c r="I19" s="186"/>
      <c r="J19" s="187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2124 до 84960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2124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4248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6372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8496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10620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12744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14868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16992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19116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21240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23364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25488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27612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29736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31860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33984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36108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38232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40356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42480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4248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8496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12744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16992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21240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25488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29736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33984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38232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42480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46728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50976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55224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59472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63720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67968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72216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76464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80712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84960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5310 до 45666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9216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14580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5310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7434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9558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11682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13806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15930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18054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20178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22302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24426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26550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28674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30798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32922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35046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37170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39294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41418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43542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45666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40356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7776</v>
      </c>
      <c r="G87" s="42"/>
      <c r="H87" s="42"/>
      <c r="I87" s="42"/>
      <c r="J87" s="43"/>
    </row>
    <row r="88" spans="2:10" ht="36" customHeight="1" x14ac:dyDescent="0.25">
      <c r="B88" s="62" t="s">
        <v>263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40356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8136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24120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28332</v>
      </c>
      <c r="G96" s="42"/>
      <c r="H96" s="42"/>
      <c r="I96" s="42"/>
      <c r="J96" s="43"/>
    </row>
    <row r="97" spans="1:10" ht="54" customHeight="1" thickBot="1" x14ac:dyDescent="0.3"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3564 до 36979,2</v>
      </c>
      <c r="G97" s="240"/>
      <c r="H97" s="240"/>
      <c r="I97" s="240"/>
      <c r="J97" s="241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21240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2124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5310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15228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26928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17712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30816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36979.199999999997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24840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36108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25128</v>
      </c>
      <c r="G110" s="42"/>
      <c r="H110" s="42"/>
      <c r="I110" s="42"/>
      <c r="J110" s="43"/>
    </row>
    <row r="111" spans="1:10" ht="36" customHeight="1" x14ac:dyDescent="0.25">
      <c r="B111" s="62" t="s">
        <v>211</v>
      </c>
      <c r="C111" s="63"/>
      <c r="D111" s="63"/>
      <c r="E111" s="40"/>
      <c r="F111" s="41">
        <v>9000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3564</v>
      </c>
      <c r="G112" s="42"/>
      <c r="H112" s="42"/>
      <c r="I112" s="42"/>
      <c r="J112" s="43"/>
    </row>
    <row r="113" spans="1:10" ht="36" customHeight="1" x14ac:dyDescent="0.25">
      <c r="B113" s="34" t="s">
        <v>213</v>
      </c>
      <c r="C113" s="88"/>
      <c r="D113" s="88"/>
      <c r="E113" s="89"/>
      <c r="F113" s="41">
        <v>12744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8496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36468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21600</v>
      </c>
      <c r="G116" s="42"/>
      <c r="H116" s="42"/>
      <c r="I116" s="42"/>
      <c r="J116" s="43"/>
    </row>
    <row r="117" spans="1:10" ht="36" customHeight="1" x14ac:dyDescent="0.25">
      <c r="B117" s="62" t="s">
        <v>217</v>
      </c>
      <c r="C117" s="63"/>
      <c r="D117" s="63"/>
      <c r="E117" s="40"/>
      <c r="F117" s="41">
        <v>3888</v>
      </c>
      <c r="G117" s="42"/>
      <c r="H117" s="42"/>
      <c r="I117" s="42"/>
      <c r="J117" s="43"/>
    </row>
    <row r="118" spans="1:10" ht="36" customHeight="1" x14ac:dyDescent="0.25">
      <c r="B118" s="62" t="s">
        <v>218</v>
      </c>
      <c r="C118" s="63"/>
      <c r="D118" s="63"/>
      <c r="E118" s="40"/>
      <c r="F118" s="41">
        <v>23040</v>
      </c>
      <c r="G118" s="42"/>
      <c r="H118" s="42"/>
      <c r="I118" s="42"/>
      <c r="J118" s="43"/>
    </row>
    <row r="119" spans="1:10" ht="36" customHeight="1" x14ac:dyDescent="0.25">
      <c r="B119" s="62" t="s">
        <v>219</v>
      </c>
      <c r="C119" s="63"/>
      <c r="D119" s="63"/>
      <c r="E119" s="35"/>
      <c r="F119" s="41">
        <v>18000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21600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38160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25200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43200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51840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35280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51120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35280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5040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51120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30240</v>
      </c>
      <c r="G130" s="42"/>
      <c r="H130" s="42"/>
      <c r="I130" s="42"/>
      <c r="J130" s="43"/>
    </row>
    <row r="131" spans="1:10" ht="36" customHeight="1" thickBot="1" x14ac:dyDescent="0.3"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27648</v>
      </c>
      <c r="G137" s="246">
        <f>H137*1.1</f>
        <v>25344.000000000004</v>
      </c>
      <c r="H137" s="246">
        <v>23040</v>
      </c>
      <c r="I137" s="246">
        <f>H137*0.75</f>
        <v>17280</v>
      </c>
      <c r="J137" s="247">
        <f>H137*0.5</f>
        <v>11520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11520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21600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38880</v>
      </c>
      <c r="G140" s="246">
        <f>H140*1.1</f>
        <v>35640</v>
      </c>
      <c r="H140" s="246">
        <v>32400</v>
      </c>
      <c r="I140" s="246">
        <f>H140*0.75</f>
        <v>24300</v>
      </c>
      <c r="J140" s="247">
        <f>H140*0.5</f>
        <v>16200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16560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30240</v>
      </c>
      <c r="G142" s="42"/>
      <c r="H142" s="42"/>
      <c r="I142" s="42"/>
      <c r="J142" s="43"/>
    </row>
    <row r="143" spans="1:10" ht="36" customHeight="1" thickBot="1" x14ac:dyDescent="0.3">
      <c r="B143" s="62" t="s">
        <v>243</v>
      </c>
      <c r="C143" s="63"/>
      <c r="D143" s="63"/>
      <c r="E143" s="40"/>
      <c r="F143" s="41">
        <v>23040</v>
      </c>
      <c r="G143" s="42"/>
      <c r="H143" s="42"/>
      <c r="I143" s="42"/>
      <c r="J143" s="43"/>
    </row>
    <row r="144" spans="1:10" ht="54" customHeight="1" thickBot="1" x14ac:dyDescent="0.3"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B145" s="64" t="s">
        <v>245</v>
      </c>
      <c r="C145" s="65"/>
      <c r="D145" s="65"/>
      <c r="E145" s="66"/>
      <c r="F145" s="67">
        <v>19836</v>
      </c>
      <c r="G145" s="68"/>
      <c r="H145" s="68"/>
      <c r="I145" s="68"/>
      <c r="J145" s="69"/>
    </row>
    <row r="146" spans="1:10" ht="36" customHeight="1" x14ac:dyDescent="0.25">
      <c r="B146" s="62" t="s">
        <v>246</v>
      </c>
      <c r="C146" s="63"/>
      <c r="D146" s="63"/>
      <c r="E146" s="40"/>
      <c r="F146" s="41">
        <v>40716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50976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1080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30456</v>
      </c>
      <c r="G149" s="42"/>
      <c r="H149" s="42"/>
      <c r="I149" s="42"/>
      <c r="J149" s="43"/>
    </row>
    <row r="150" spans="1:10" ht="36" customHeight="1" x14ac:dyDescent="0.25">
      <c r="B150" s="62" t="s">
        <v>250</v>
      </c>
      <c r="C150" s="63"/>
      <c r="D150" s="63"/>
      <c r="E150" s="40"/>
      <c r="F150" s="41">
        <v>60912</v>
      </c>
      <c r="G150" s="42"/>
      <c r="H150" s="42"/>
      <c r="I150" s="42"/>
      <c r="J150" s="43"/>
    </row>
    <row r="151" spans="1:10" ht="36" customHeight="1" x14ac:dyDescent="0.25">
      <c r="B151" s="62" t="s">
        <v>251</v>
      </c>
      <c r="C151" s="63"/>
      <c r="D151" s="63"/>
      <c r="E151" s="40"/>
      <c r="F151" s="41">
        <v>76464</v>
      </c>
      <c r="G151" s="42"/>
      <c r="H151" s="42"/>
      <c r="I151" s="42"/>
      <c r="J151" s="43"/>
    </row>
    <row r="152" spans="1:10" ht="36" customHeight="1" thickBot="1" x14ac:dyDescent="0.3">
      <c r="B152" s="110" t="s">
        <v>252</v>
      </c>
      <c r="C152" s="111"/>
      <c r="D152" s="111"/>
      <c r="E152" s="112"/>
      <c r="F152" s="113">
        <v>1080</v>
      </c>
      <c r="G152" s="114"/>
      <c r="H152" s="114"/>
      <c r="I152" s="114"/>
      <c r="J152" s="115"/>
    </row>
    <row r="153" spans="1:10" ht="36" customHeight="1" x14ac:dyDescent="0.25"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B154" s="282" t="s">
        <v>253</v>
      </c>
      <c r="C154" s="283"/>
      <c r="D154" s="283"/>
      <c r="E154" s="284"/>
      <c r="F154" s="285">
        <v>90</v>
      </c>
      <c r="G154" s="286"/>
      <c r="H154" s="286"/>
      <c r="I154" s="286"/>
      <c r="J154" s="287"/>
    </row>
    <row r="155" spans="1:10" ht="24" thickBot="1" x14ac:dyDescent="0.3"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18" customHeight="1" x14ac:dyDescent="0.25"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67.5" customHeight="1" x14ac:dyDescent="0.25"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0.5" customHeight="1" x14ac:dyDescent="0.25"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7" customHeight="1" x14ac:dyDescent="0.25">
      <c r="A159" s="7" t="s">
        <v>113</v>
      </c>
      <c r="B159" s="124" t="s">
        <v>256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5" customHeight="1" x14ac:dyDescent="0.25"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ht="18" customHeight="1" x14ac:dyDescent="0.25"/>
  </sheetData>
  <sheetProtection selectLockedCells="1" selectUnlockedCells="1"/>
  <mergeCells count="300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zoomScale="65" zoomScaleNormal="60" zoomScaleSheetLayoutView="65" workbookViewId="0">
      <pane ySplit="4" topLeftCell="A100" activePane="bottomLeft" state="frozen"/>
      <selection activeCell="A198" sqref="A198:XFD198"/>
      <selection pane="bottomLeft" activeCell="F120" sqref="F120:J120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283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17280</v>
      </c>
      <c r="G8" s="32">
        <f>H8*1.1</f>
        <v>15840.000000000002</v>
      </c>
      <c r="H8" s="32">
        <v>14400</v>
      </c>
      <c r="I8" s="32">
        <f>H8*0.75</f>
        <v>10800</v>
      </c>
      <c r="J8" s="32">
        <f>H8*0.5</f>
        <v>7200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24192</v>
      </c>
      <c r="G9" s="36">
        <f>H9*1.1</f>
        <v>22176</v>
      </c>
      <c r="H9" s="36">
        <v>20160</v>
      </c>
      <c r="I9" s="36">
        <f>H9*0.75</f>
        <v>15120</v>
      </c>
      <c r="J9" s="36">
        <f>H9*0.5</f>
        <v>10080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21254.399999999998</v>
      </c>
      <c r="G10" s="36">
        <f>H10*1.1</f>
        <v>19483.2</v>
      </c>
      <c r="H10" s="36">
        <v>17712</v>
      </c>
      <c r="I10" s="36">
        <f>H10*0.75</f>
        <v>13284</v>
      </c>
      <c r="J10" s="36">
        <f>H10*0.5</f>
        <v>8856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29952</v>
      </c>
      <c r="G11" s="38">
        <f>H11*1.1</f>
        <v>27456.000000000004</v>
      </c>
      <c r="H11" s="38">
        <v>24960</v>
      </c>
      <c r="I11" s="38">
        <f>H11*0.75</f>
        <v>18720</v>
      </c>
      <c r="J11" s="38">
        <f>H11*0.5</f>
        <v>12480</v>
      </c>
    </row>
    <row r="12" spans="1:10" ht="24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4248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6240</v>
      </c>
      <c r="G14" s="186"/>
      <c r="H14" s="186"/>
      <c r="I14" s="186"/>
      <c r="J14" s="187"/>
    </row>
    <row r="15" spans="1:10" ht="24" thickBot="1" x14ac:dyDescent="0.3"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504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720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720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1008</v>
      </c>
      <c r="G19" s="186"/>
      <c r="H19" s="186"/>
      <c r="I19" s="186"/>
      <c r="J19" s="187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1248 до 49920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1248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2496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3744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4992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6240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7488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8736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9984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11232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12480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13728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14976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16224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17472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18720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19968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21216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22464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23712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24960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2496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4992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7488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9984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12480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14976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17472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19968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22464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24960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27456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29952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32448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34944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37440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39936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42432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44928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47424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49920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3120 до 26832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5208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8040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3120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4368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5616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6864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8112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9360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10608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11856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13104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14352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15600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16848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18096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19344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20592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21840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23088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24336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25584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26832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15816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2232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8496</v>
      </c>
      <c r="G87" s="42"/>
      <c r="H87" s="42"/>
      <c r="I87" s="42"/>
      <c r="J87" s="43"/>
    </row>
    <row r="88" spans="2:10" ht="36" customHeight="1" x14ac:dyDescent="0.25">
      <c r="B88" s="62" t="s">
        <v>263</v>
      </c>
      <c r="C88" s="63"/>
      <c r="D88" s="63"/>
      <c r="E88" s="40"/>
      <c r="F88" s="41">
        <v>1416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9456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3552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4488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15816</v>
      </c>
      <c r="G96" s="42"/>
      <c r="H96" s="42"/>
      <c r="I96" s="42"/>
      <c r="J96" s="43"/>
    </row>
    <row r="97" spans="1:10" ht="54" customHeight="1" thickBot="1" x14ac:dyDescent="0.3">
      <c r="B97" s="220" t="s">
        <v>264</v>
      </c>
      <c r="C97" s="221"/>
      <c r="D97" s="221"/>
      <c r="E97" s="222"/>
      <c r="F97" s="239" t="str">
        <f>"Цена от "&amp;MIN(F99,F103:J104,H137,F105:J116)&amp;" до "&amp;MAX(F99,F103:F104,H137,F105:J116)</f>
        <v>Цена от 1200 до 17928</v>
      </c>
      <c r="G97" s="240"/>
      <c r="H97" s="240"/>
      <c r="I97" s="240"/>
      <c r="J97" s="241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2520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252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636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7800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12048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14640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17568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1896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1896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13224</v>
      </c>
      <c r="G110" s="42"/>
      <c r="H110" s="42"/>
      <c r="I110" s="42"/>
      <c r="J110" s="43"/>
    </row>
    <row r="111" spans="1:10" ht="36" customHeight="1" x14ac:dyDescent="0.25">
      <c r="B111" s="62" t="s">
        <v>211</v>
      </c>
      <c r="C111" s="63"/>
      <c r="D111" s="63"/>
      <c r="E111" s="40"/>
      <c r="F111" s="41">
        <v>8040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2016</v>
      </c>
      <c r="G112" s="42"/>
      <c r="H112" s="42"/>
      <c r="I112" s="42"/>
      <c r="J112" s="43"/>
    </row>
    <row r="113" spans="1:10" ht="36" customHeight="1" x14ac:dyDescent="0.25">
      <c r="B113" s="34" t="s">
        <v>213</v>
      </c>
      <c r="C113" s="88"/>
      <c r="D113" s="88"/>
      <c r="E113" s="89"/>
      <c r="F113" s="41">
        <v>7800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5304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17928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8040</v>
      </c>
      <c r="G116" s="42"/>
      <c r="H116" s="42"/>
      <c r="I116" s="42"/>
      <c r="J116" s="43"/>
    </row>
    <row r="117" spans="1:10" ht="36" customHeight="1" x14ac:dyDescent="0.25">
      <c r="B117" s="62" t="s">
        <v>217</v>
      </c>
      <c r="C117" s="63"/>
      <c r="D117" s="63"/>
      <c r="E117" s="40"/>
      <c r="F117" s="41">
        <v>2232</v>
      </c>
      <c r="G117" s="42"/>
      <c r="H117" s="42"/>
      <c r="I117" s="42"/>
      <c r="J117" s="43"/>
    </row>
    <row r="118" spans="1:10" ht="36" customHeight="1" x14ac:dyDescent="0.25">
      <c r="B118" s="62" t="s">
        <v>218</v>
      </c>
      <c r="C118" s="63"/>
      <c r="D118" s="63"/>
      <c r="E118" s="40"/>
      <c r="F118" s="41">
        <v>4020</v>
      </c>
      <c r="G118" s="42"/>
      <c r="H118" s="42"/>
      <c r="I118" s="42"/>
      <c r="J118" s="43"/>
    </row>
    <row r="119" spans="1:10" ht="36" customHeight="1" x14ac:dyDescent="0.25">
      <c r="B119" s="62" t="s">
        <v>219</v>
      </c>
      <c r="C119" s="63"/>
      <c r="D119" s="63"/>
      <c r="E119" s="35"/>
      <c r="F119" s="41">
        <v>6000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11040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1920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17280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20640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24768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2880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2880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18720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2880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25440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11520</v>
      </c>
      <c r="G130" s="42"/>
      <c r="H130" s="42"/>
      <c r="I130" s="42"/>
      <c r="J130" s="43"/>
    </row>
    <row r="131" spans="1:10" ht="36" customHeight="1" thickBot="1" x14ac:dyDescent="0.3"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3600</v>
      </c>
      <c r="G137" s="246">
        <f>H137*1.1</f>
        <v>3300.0000000000005</v>
      </c>
      <c r="H137" s="246">
        <v>3000</v>
      </c>
      <c r="I137" s="246">
        <f>H137*0.75</f>
        <v>2250</v>
      </c>
      <c r="J137" s="247">
        <f>H137*0.5</f>
        <v>1500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3000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5904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5184</v>
      </c>
      <c r="G140" s="246">
        <f>H140*1.1</f>
        <v>4752</v>
      </c>
      <c r="H140" s="246">
        <v>4320</v>
      </c>
      <c r="I140" s="246">
        <f>H140*0.75</f>
        <v>3240</v>
      </c>
      <c r="J140" s="247">
        <f>H140*0.5</f>
        <v>2160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4320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8640</v>
      </c>
      <c r="G142" s="42"/>
      <c r="H142" s="42"/>
      <c r="I142" s="42"/>
      <c r="J142" s="43"/>
    </row>
    <row r="143" spans="1:10" ht="36" customHeight="1" thickBot="1" x14ac:dyDescent="0.3">
      <c r="B143" s="62" t="s">
        <v>243</v>
      </c>
      <c r="C143" s="63"/>
      <c r="D143" s="63"/>
      <c r="E143" s="40"/>
      <c r="F143" s="41">
        <v>3000</v>
      </c>
      <c r="G143" s="42"/>
      <c r="H143" s="42"/>
      <c r="I143" s="42"/>
      <c r="J143" s="43"/>
    </row>
    <row r="144" spans="1:10" ht="54" customHeight="1" thickBot="1" x14ac:dyDescent="0.3"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B145" s="64" t="s">
        <v>245</v>
      </c>
      <c r="C145" s="65"/>
      <c r="D145" s="65"/>
      <c r="E145" s="66"/>
      <c r="F145" s="67">
        <v>12048</v>
      </c>
      <c r="G145" s="68"/>
      <c r="H145" s="68"/>
      <c r="I145" s="68"/>
      <c r="J145" s="69"/>
    </row>
    <row r="146" spans="1:10" ht="36" customHeight="1" x14ac:dyDescent="0.25">
      <c r="B146" s="62" t="s">
        <v>246</v>
      </c>
      <c r="C146" s="63"/>
      <c r="D146" s="63"/>
      <c r="E146" s="40"/>
      <c r="F146" s="41">
        <v>24072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30240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480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18168</v>
      </c>
      <c r="G149" s="42"/>
      <c r="H149" s="42"/>
      <c r="I149" s="42"/>
      <c r="J149" s="43"/>
    </row>
    <row r="150" spans="1:10" ht="36" customHeight="1" x14ac:dyDescent="0.25">
      <c r="B150" s="62" t="s">
        <v>250</v>
      </c>
      <c r="C150" s="63"/>
      <c r="D150" s="63"/>
      <c r="E150" s="40"/>
      <c r="F150" s="41">
        <v>36120</v>
      </c>
      <c r="G150" s="42"/>
      <c r="H150" s="42"/>
      <c r="I150" s="42"/>
      <c r="J150" s="43"/>
    </row>
    <row r="151" spans="1:10" ht="36" customHeight="1" x14ac:dyDescent="0.25">
      <c r="B151" s="62" t="s">
        <v>251</v>
      </c>
      <c r="C151" s="63"/>
      <c r="D151" s="63"/>
      <c r="E151" s="40"/>
      <c r="F151" s="41">
        <v>45072</v>
      </c>
      <c r="G151" s="42"/>
      <c r="H151" s="42"/>
      <c r="I151" s="42"/>
      <c r="J151" s="43"/>
    </row>
    <row r="152" spans="1:10" ht="36" customHeight="1" thickBot="1" x14ac:dyDescent="0.3">
      <c r="B152" s="110" t="s">
        <v>252</v>
      </c>
      <c r="C152" s="111"/>
      <c r="D152" s="111"/>
      <c r="E152" s="112"/>
      <c r="F152" s="113">
        <v>720</v>
      </c>
      <c r="G152" s="114"/>
      <c r="H152" s="114"/>
      <c r="I152" s="114"/>
      <c r="J152" s="115"/>
    </row>
    <row r="153" spans="1:10" ht="36" customHeight="1" x14ac:dyDescent="0.25"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B154" s="282" t="s">
        <v>253</v>
      </c>
      <c r="C154" s="283"/>
      <c r="D154" s="283"/>
      <c r="E154" s="284"/>
      <c r="F154" s="285">
        <v>90</v>
      </c>
      <c r="G154" s="286"/>
      <c r="H154" s="286"/>
      <c r="I154" s="286"/>
      <c r="J154" s="287"/>
    </row>
    <row r="155" spans="1:10" ht="24" thickBot="1" x14ac:dyDescent="0.3"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18" customHeight="1" x14ac:dyDescent="0.25"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67.5" customHeight="1" x14ac:dyDescent="0.25"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0.5" customHeight="1" x14ac:dyDescent="0.25"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7" customHeight="1" x14ac:dyDescent="0.25">
      <c r="A159" s="7" t="s">
        <v>113</v>
      </c>
      <c r="B159" s="124" t="s">
        <v>256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0.5" customHeight="1" x14ac:dyDescent="0.25"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ht="18" customHeight="1" x14ac:dyDescent="0.25"/>
  </sheetData>
  <sheetProtection selectLockedCells="1" selectUnlockedCells="1"/>
  <mergeCells count="300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zoomScale="50" zoomScaleNormal="60" zoomScaleSheetLayoutView="50" workbookViewId="0">
      <pane ySplit="4" topLeftCell="A100" activePane="bottomLeft" state="frozen"/>
      <selection activeCell="A198" sqref="A198:XFD198"/>
      <selection pane="bottomLeft" activeCell="F114" sqref="F114:J114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customHeight="1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50976</v>
      </c>
      <c r="G8" s="32">
        <f>H8*1.1</f>
        <v>46728.000000000007</v>
      </c>
      <c r="H8" s="32">
        <v>42480</v>
      </c>
      <c r="I8" s="32">
        <f>H8*0.75</f>
        <v>31860</v>
      </c>
      <c r="J8" s="32">
        <f>H8*0.5</f>
        <v>21240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71712</v>
      </c>
      <c r="G9" s="36">
        <f>H9*1.1</f>
        <v>65736</v>
      </c>
      <c r="H9" s="36">
        <v>59760</v>
      </c>
      <c r="I9" s="36">
        <f>H9*0.75</f>
        <v>44820</v>
      </c>
      <c r="J9" s="36">
        <f>H9*0.5</f>
        <v>29880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61344</v>
      </c>
      <c r="G10" s="36">
        <f>H10*1.1</f>
        <v>56232.000000000007</v>
      </c>
      <c r="H10" s="36">
        <v>51120</v>
      </c>
      <c r="I10" s="36">
        <f>H10*0.75</f>
        <v>38340</v>
      </c>
      <c r="J10" s="36">
        <f>H10*0.5</f>
        <v>25560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86400</v>
      </c>
      <c r="G11" s="38">
        <f>H11*1.1</f>
        <v>79200</v>
      </c>
      <c r="H11" s="38">
        <v>72000</v>
      </c>
      <c r="I11" s="38">
        <f>H11*0.75</f>
        <v>54000</v>
      </c>
      <c r="J11" s="38">
        <f>H11*0.5</f>
        <v>36000</v>
      </c>
    </row>
    <row r="12" spans="1:10" ht="24" customHeight="1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7560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10800</v>
      </c>
      <c r="G14" s="186"/>
      <c r="H14" s="186"/>
      <c r="I14" s="186"/>
      <c r="J14" s="187"/>
    </row>
    <row r="15" spans="1:10" ht="24" customHeight="1" thickBot="1" x14ac:dyDescent="0.3"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1440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4032</v>
      </c>
      <c r="G19" s="186"/>
      <c r="H19" s="186"/>
      <c r="I19" s="186"/>
      <c r="J19" s="187"/>
    </row>
    <row r="20" spans="1:10" ht="24" customHeight="1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8640 до 345600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8640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17280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25920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34560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43200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51840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60480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69120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77760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86400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95040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103680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112320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120960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129600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138240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146880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155520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164160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172800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17280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34560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51840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69120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86400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103680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120960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138240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155520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172800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190080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207360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224640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241920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259200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276480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293760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311040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328320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345600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10800 до 185760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10800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15840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21600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30240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38880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47520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56160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64800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73440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82080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90720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99360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108000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116640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125280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133920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142560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151200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159840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168480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177120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185760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28800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12960</v>
      </c>
      <c r="G87" s="42"/>
      <c r="H87" s="42"/>
      <c r="I87" s="42"/>
      <c r="J87" s="43"/>
    </row>
    <row r="88" spans="2:10" ht="36" customHeight="1" x14ac:dyDescent="0.25">
      <c r="B88" s="62" t="s">
        <v>263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28800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9360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27360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25200</v>
      </c>
      <c r="G96" s="42"/>
      <c r="H96" s="42"/>
      <c r="I96" s="42"/>
      <c r="J96" s="43"/>
    </row>
    <row r="97" spans="1:10" ht="54" customHeight="1" thickBot="1" x14ac:dyDescent="0.3"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3060 до 155520</v>
      </c>
      <c r="G97" s="240"/>
      <c r="H97" s="240"/>
      <c r="I97" s="240"/>
      <c r="J97" s="241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34560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3456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17280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38160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30600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38160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50400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60480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57600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37440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46080</v>
      </c>
      <c r="G110" s="42"/>
      <c r="H110" s="42"/>
      <c r="I110" s="42"/>
      <c r="J110" s="43"/>
    </row>
    <row r="111" spans="1:10" ht="36" customHeight="1" x14ac:dyDescent="0.25">
      <c r="B111" s="62" t="s">
        <v>211</v>
      </c>
      <c r="C111" s="63"/>
      <c r="D111" s="63"/>
      <c r="E111" s="40"/>
      <c r="F111" s="41">
        <v>119520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3060</v>
      </c>
      <c r="G112" s="42"/>
      <c r="H112" s="42"/>
      <c r="I112" s="42"/>
      <c r="J112" s="43"/>
    </row>
    <row r="113" spans="1:10" ht="36" customHeight="1" x14ac:dyDescent="0.25">
      <c r="B113" s="34" t="s">
        <v>213</v>
      </c>
      <c r="C113" s="88"/>
      <c r="D113" s="88"/>
      <c r="E113" s="89"/>
      <c r="F113" s="41">
        <v>36720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30960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155520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115920</v>
      </c>
      <c r="G116" s="42"/>
      <c r="H116" s="42"/>
      <c r="I116" s="42"/>
      <c r="J116" s="43"/>
    </row>
    <row r="117" spans="1:10" ht="36" customHeight="1" x14ac:dyDescent="0.25">
      <c r="B117" s="62" t="s">
        <v>217</v>
      </c>
      <c r="C117" s="63"/>
      <c r="D117" s="63"/>
      <c r="E117" s="40"/>
      <c r="F117" s="41">
        <v>7200</v>
      </c>
      <c r="G117" s="42"/>
      <c r="H117" s="42"/>
      <c r="I117" s="42"/>
      <c r="J117" s="43"/>
    </row>
    <row r="118" spans="1:10" ht="36" customHeight="1" x14ac:dyDescent="0.25">
      <c r="B118" s="62" t="s">
        <v>218</v>
      </c>
      <c r="C118" s="63"/>
      <c r="D118" s="63"/>
      <c r="E118" s="40"/>
      <c r="F118" s="41">
        <v>79200</v>
      </c>
      <c r="G118" s="42"/>
      <c r="H118" s="42"/>
      <c r="I118" s="42"/>
      <c r="J118" s="43"/>
    </row>
    <row r="119" spans="1:10" ht="36" customHeight="1" x14ac:dyDescent="0.25">
      <c r="B119" s="62" t="s">
        <v>219</v>
      </c>
      <c r="C119" s="63"/>
      <c r="D119" s="63"/>
      <c r="E119" s="35"/>
      <c r="F119" s="41">
        <v>33030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54000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43200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54000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70560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84672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80640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52560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64800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218160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162720</v>
      </c>
      <c r="G130" s="42"/>
      <c r="H130" s="42"/>
      <c r="I130" s="42"/>
      <c r="J130" s="43"/>
    </row>
    <row r="131" spans="1:10" ht="36" customHeight="1" thickBot="1" x14ac:dyDescent="0.3"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25920</v>
      </c>
      <c r="G137" s="246">
        <f>H137*1.1</f>
        <v>23760.000000000004</v>
      </c>
      <c r="H137" s="246">
        <v>21600</v>
      </c>
      <c r="I137" s="246">
        <f>H137*0.75</f>
        <v>16200</v>
      </c>
      <c r="J137" s="247">
        <f>H137*0.5</f>
        <v>10800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14400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23040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36288</v>
      </c>
      <c r="G140" s="246">
        <f>H140*1.1</f>
        <v>33264</v>
      </c>
      <c r="H140" s="246">
        <v>30240</v>
      </c>
      <c r="I140" s="246">
        <f>H140*0.75</f>
        <v>22680</v>
      </c>
      <c r="J140" s="247">
        <f>H140*0.5</f>
        <v>15120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20160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32400</v>
      </c>
      <c r="G142" s="42"/>
      <c r="H142" s="42"/>
      <c r="I142" s="42"/>
      <c r="J142" s="43"/>
    </row>
    <row r="143" spans="1:10" ht="36" customHeight="1" thickBot="1" x14ac:dyDescent="0.3">
      <c r="B143" s="62" t="s">
        <v>243</v>
      </c>
      <c r="C143" s="63"/>
      <c r="D143" s="63"/>
      <c r="E143" s="35"/>
      <c r="F143" s="109">
        <f>H143*1.2</f>
        <v>44928</v>
      </c>
      <c r="G143" s="109">
        <f>H143*1.1</f>
        <v>41184</v>
      </c>
      <c r="H143" s="109">
        <v>37440</v>
      </c>
      <c r="I143" s="109">
        <f>H143*0.75</f>
        <v>28080</v>
      </c>
      <c r="J143" s="109">
        <f>H143*0.5</f>
        <v>18720</v>
      </c>
    </row>
    <row r="144" spans="1:10" ht="54" customHeight="1" thickBot="1" x14ac:dyDescent="0.3"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B145" s="64" t="s">
        <v>245</v>
      </c>
      <c r="C145" s="65"/>
      <c r="D145" s="65"/>
      <c r="E145" s="66"/>
      <c r="F145" s="67">
        <v>55080</v>
      </c>
      <c r="G145" s="68"/>
      <c r="H145" s="68"/>
      <c r="I145" s="68"/>
      <c r="J145" s="69"/>
    </row>
    <row r="146" spans="1:10" ht="36" customHeight="1" x14ac:dyDescent="0.25">
      <c r="B146" s="62" t="s">
        <v>246</v>
      </c>
      <c r="C146" s="63"/>
      <c r="D146" s="63"/>
      <c r="E146" s="40"/>
      <c r="F146" s="41">
        <v>110160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137880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1800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82800</v>
      </c>
      <c r="G149" s="42"/>
      <c r="H149" s="42"/>
      <c r="I149" s="42"/>
      <c r="J149" s="43"/>
    </row>
    <row r="150" spans="1:10" ht="36" customHeight="1" x14ac:dyDescent="0.25">
      <c r="B150" s="62" t="s">
        <v>250</v>
      </c>
      <c r="C150" s="63"/>
      <c r="D150" s="63"/>
      <c r="E150" s="40"/>
      <c r="F150" s="41">
        <v>165240</v>
      </c>
      <c r="G150" s="42"/>
      <c r="H150" s="42"/>
      <c r="I150" s="42"/>
      <c r="J150" s="43"/>
    </row>
    <row r="151" spans="1:10" ht="36" customHeight="1" x14ac:dyDescent="0.25">
      <c r="B151" s="62" t="s">
        <v>251</v>
      </c>
      <c r="C151" s="63"/>
      <c r="D151" s="63"/>
      <c r="E151" s="40"/>
      <c r="F151" s="41">
        <v>206640</v>
      </c>
      <c r="G151" s="42"/>
      <c r="H151" s="42"/>
      <c r="I151" s="42"/>
      <c r="J151" s="43"/>
    </row>
    <row r="152" spans="1:10" ht="36" customHeight="1" thickBot="1" x14ac:dyDescent="0.3">
      <c r="B152" s="110" t="s">
        <v>252</v>
      </c>
      <c r="C152" s="111"/>
      <c r="D152" s="111"/>
      <c r="E152" s="112"/>
      <c r="F152" s="113">
        <v>2880</v>
      </c>
      <c r="G152" s="114"/>
      <c r="H152" s="114"/>
      <c r="I152" s="114"/>
      <c r="J152" s="115"/>
    </row>
    <row r="153" spans="1:10" ht="36" customHeight="1" x14ac:dyDescent="0.25"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B154" s="282" t="s">
        <v>253</v>
      </c>
      <c r="C154" s="283"/>
      <c r="D154" s="283"/>
      <c r="E154" s="284"/>
      <c r="F154" s="285">
        <v>90</v>
      </c>
      <c r="G154" s="286"/>
      <c r="H154" s="286"/>
      <c r="I154" s="286"/>
      <c r="J154" s="287"/>
    </row>
    <row r="155" spans="1:10" ht="24" customHeight="1" thickBot="1" x14ac:dyDescent="0.3"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18" customHeight="1" x14ac:dyDescent="0.25"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67.5" customHeight="1" x14ac:dyDescent="0.25"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0.5" customHeight="1" x14ac:dyDescent="0.25"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7" customHeight="1" x14ac:dyDescent="0.25">
      <c r="A159" s="7" t="s">
        <v>113</v>
      </c>
      <c r="B159" s="124" t="s">
        <v>256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0.5" customHeight="1" x14ac:dyDescent="0.25"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ht="18" customHeight="1" x14ac:dyDescent="0.25"/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zoomScale="65" zoomScaleNormal="60" zoomScaleSheetLayoutView="65" workbookViewId="0">
      <pane ySplit="4" topLeftCell="A100" activePane="bottomLeft" state="frozen"/>
      <selection activeCell="B150" sqref="B150:J151"/>
      <selection pane="bottomLeft" activeCell="F120" sqref="F120:J120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33134.400000000001</v>
      </c>
      <c r="G8" s="32">
        <f>H8*1.1</f>
        <v>30373.200000000001</v>
      </c>
      <c r="H8" s="32">
        <v>27612</v>
      </c>
      <c r="I8" s="32">
        <f>H8*0.75</f>
        <v>20709</v>
      </c>
      <c r="J8" s="32">
        <f>H8*0.5</f>
        <v>13806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46656</v>
      </c>
      <c r="G9" s="36">
        <f>H9*1.1</f>
        <v>42768</v>
      </c>
      <c r="H9" s="36">
        <v>38880</v>
      </c>
      <c r="I9" s="36">
        <f>H9*0.75</f>
        <v>29160</v>
      </c>
      <c r="J9" s="36">
        <f>H9*0.5</f>
        <v>19440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41212.799999999996</v>
      </c>
      <c r="G10" s="36">
        <f>H10*1.1</f>
        <v>37778.400000000001</v>
      </c>
      <c r="H10" s="36">
        <v>34344</v>
      </c>
      <c r="I10" s="36">
        <f>H10*0.75</f>
        <v>25758</v>
      </c>
      <c r="J10" s="36">
        <f>H10*0.5</f>
        <v>17172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57888</v>
      </c>
      <c r="G11" s="38">
        <f>H11*1.1</f>
        <v>53064.000000000007</v>
      </c>
      <c r="H11" s="38">
        <v>48240</v>
      </c>
      <c r="I11" s="38">
        <f>H11*0.75</f>
        <v>36180</v>
      </c>
      <c r="J11" s="38">
        <f>H11*0.5</f>
        <v>24120</v>
      </c>
    </row>
    <row r="12" spans="1:10" ht="24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7452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10800</v>
      </c>
      <c r="G14" s="186"/>
      <c r="H14" s="186"/>
      <c r="I14" s="186"/>
      <c r="J14" s="187"/>
    </row>
    <row r="15" spans="1:10" ht="24" thickBot="1" x14ac:dyDescent="0.3"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1080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2016</v>
      </c>
      <c r="G19" s="186"/>
      <c r="H19" s="186"/>
      <c r="I19" s="186"/>
      <c r="J19" s="187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2124 до 84960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2124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4248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6372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8496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10620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12744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14868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16992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19116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21240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23364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25488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27612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29736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31860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33984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36108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38232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40356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42480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4248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8496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12744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16992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21240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25488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29736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33984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38232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42480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46728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50976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55224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59472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63720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67968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72216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76464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80712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84960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5310 до 45666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9216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14580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5310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7434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9558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11682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13806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15930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18054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20178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22302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24426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26550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28674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30798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32922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35046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37170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39294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41418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43542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45666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28332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4248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16992</v>
      </c>
      <c r="G87" s="42"/>
      <c r="H87" s="42"/>
      <c r="I87" s="42"/>
      <c r="J87" s="43"/>
    </row>
    <row r="88" spans="2:10" ht="36" customHeight="1" x14ac:dyDescent="0.25">
      <c r="B88" s="62" t="s">
        <v>263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26928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8136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24120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28332</v>
      </c>
      <c r="G96" s="42"/>
      <c r="H96" s="42"/>
      <c r="I96" s="42"/>
      <c r="J96" s="43"/>
    </row>
    <row r="97" spans="1:10" ht="54" customHeight="1" thickBot="1" x14ac:dyDescent="0.3"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3564 до 43329,6</v>
      </c>
      <c r="G97" s="240"/>
      <c r="H97" s="240"/>
      <c r="I97" s="240"/>
      <c r="J97" s="241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21240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2124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5310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15228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22680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36108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36108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43329.599999999999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25128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36108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36108</v>
      </c>
      <c r="G110" s="42"/>
      <c r="H110" s="42"/>
      <c r="I110" s="42"/>
      <c r="J110" s="43"/>
    </row>
    <row r="111" spans="1:10" ht="36" customHeight="1" x14ac:dyDescent="0.25">
      <c r="B111" s="62" t="s">
        <v>211</v>
      </c>
      <c r="C111" s="63"/>
      <c r="D111" s="63"/>
      <c r="E111" s="40"/>
      <c r="F111" s="41">
        <v>9000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3564</v>
      </c>
      <c r="G112" s="42"/>
      <c r="H112" s="42"/>
      <c r="I112" s="42"/>
      <c r="J112" s="43"/>
    </row>
    <row r="113" spans="1:10" ht="36" customHeight="1" x14ac:dyDescent="0.25">
      <c r="B113" s="34" t="s">
        <v>213</v>
      </c>
      <c r="C113" s="88"/>
      <c r="D113" s="88"/>
      <c r="E113" s="89"/>
      <c r="F113" s="41">
        <v>12744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8496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31500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21600</v>
      </c>
      <c r="G116" s="42"/>
      <c r="H116" s="42"/>
      <c r="I116" s="42"/>
      <c r="J116" s="43"/>
    </row>
    <row r="117" spans="1:10" ht="36" customHeight="1" x14ac:dyDescent="0.25">
      <c r="B117" s="62" t="s">
        <v>217</v>
      </c>
      <c r="C117" s="63"/>
      <c r="D117" s="63"/>
      <c r="E117" s="40"/>
      <c r="F117" s="41">
        <v>4248</v>
      </c>
      <c r="G117" s="42"/>
      <c r="H117" s="42"/>
      <c r="I117" s="42"/>
      <c r="J117" s="43"/>
    </row>
    <row r="118" spans="1:10" ht="36" customHeight="1" x14ac:dyDescent="0.25">
      <c r="B118" s="62" t="s">
        <v>218</v>
      </c>
      <c r="C118" s="63"/>
      <c r="D118" s="63"/>
      <c r="E118" s="40"/>
      <c r="F118" s="41">
        <v>12060</v>
      </c>
      <c r="G118" s="42"/>
      <c r="H118" s="42"/>
      <c r="I118" s="42"/>
      <c r="J118" s="43"/>
    </row>
    <row r="119" spans="1:10" ht="36" customHeight="1" x14ac:dyDescent="0.25">
      <c r="B119" s="62" t="s">
        <v>219</v>
      </c>
      <c r="C119" s="63"/>
      <c r="D119" s="63"/>
      <c r="E119" s="35"/>
      <c r="F119" s="41">
        <v>12060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21600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32400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51120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51120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61344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35280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51120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51120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5040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44640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30240</v>
      </c>
      <c r="G130" s="42"/>
      <c r="H130" s="42"/>
      <c r="I130" s="42"/>
      <c r="J130" s="43"/>
    </row>
    <row r="131" spans="1:10" ht="36" customHeight="1" thickBot="1" x14ac:dyDescent="0.3"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12744</v>
      </c>
      <c r="G137" s="246">
        <f>H137*1.1</f>
        <v>11682.000000000002</v>
      </c>
      <c r="H137" s="246">
        <v>10620</v>
      </c>
      <c r="I137" s="246">
        <f>H137*0.75</f>
        <v>7965</v>
      </c>
      <c r="J137" s="247">
        <f>H137*0.5</f>
        <v>5310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10620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21600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18144</v>
      </c>
      <c r="G140" s="246">
        <f>H140*1.1</f>
        <v>16632</v>
      </c>
      <c r="H140" s="246">
        <v>15120</v>
      </c>
      <c r="I140" s="246">
        <f>H140*0.75</f>
        <v>11340</v>
      </c>
      <c r="J140" s="247">
        <f>H140*0.5</f>
        <v>7560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15120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30240</v>
      </c>
      <c r="G142" s="42"/>
      <c r="H142" s="42"/>
      <c r="I142" s="42"/>
      <c r="J142" s="43"/>
    </row>
    <row r="143" spans="1:10" ht="36" customHeight="1" thickBot="1" x14ac:dyDescent="0.3">
      <c r="B143" s="62" t="s">
        <v>243</v>
      </c>
      <c r="C143" s="63"/>
      <c r="D143" s="63"/>
      <c r="E143" s="40"/>
      <c r="F143" s="41">
        <v>10620</v>
      </c>
      <c r="G143" s="42"/>
      <c r="H143" s="42"/>
      <c r="I143" s="42"/>
      <c r="J143" s="43"/>
    </row>
    <row r="144" spans="1:10" ht="54" customHeight="1" thickBot="1" x14ac:dyDescent="0.3"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B145" s="64" t="s">
        <v>245</v>
      </c>
      <c r="C145" s="65"/>
      <c r="D145" s="65"/>
      <c r="E145" s="66"/>
      <c r="F145" s="288">
        <v>20160</v>
      </c>
      <c r="G145" s="289"/>
      <c r="H145" s="289"/>
      <c r="I145" s="289"/>
      <c r="J145" s="290"/>
    </row>
    <row r="146" spans="1:10" ht="36" customHeight="1" x14ac:dyDescent="0.25">
      <c r="B146" s="62" t="s">
        <v>246</v>
      </c>
      <c r="C146" s="63"/>
      <c r="D146" s="63"/>
      <c r="E146" s="40"/>
      <c r="F146" s="41">
        <v>40716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50976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720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30816</v>
      </c>
      <c r="G149" s="42"/>
      <c r="H149" s="42"/>
      <c r="I149" s="42"/>
      <c r="J149" s="43"/>
    </row>
    <row r="150" spans="1:10" ht="36" customHeight="1" x14ac:dyDescent="0.25">
      <c r="B150" s="62" t="s">
        <v>250</v>
      </c>
      <c r="C150" s="63"/>
      <c r="D150" s="63"/>
      <c r="E150" s="40"/>
      <c r="F150" s="41">
        <v>61236</v>
      </c>
      <c r="G150" s="42"/>
      <c r="H150" s="42"/>
      <c r="I150" s="42"/>
      <c r="J150" s="43"/>
    </row>
    <row r="151" spans="1:10" ht="36" customHeight="1" x14ac:dyDescent="0.25">
      <c r="B151" s="62" t="s">
        <v>251</v>
      </c>
      <c r="C151" s="63"/>
      <c r="D151" s="63"/>
      <c r="E151" s="40"/>
      <c r="F151" s="41">
        <v>76464</v>
      </c>
      <c r="G151" s="42"/>
      <c r="H151" s="42"/>
      <c r="I151" s="42"/>
      <c r="J151" s="43"/>
    </row>
    <row r="152" spans="1:10" ht="36" customHeight="1" thickBot="1" x14ac:dyDescent="0.3">
      <c r="B152" s="110" t="s">
        <v>252</v>
      </c>
      <c r="C152" s="111"/>
      <c r="D152" s="111"/>
      <c r="E152" s="112"/>
      <c r="F152" s="113">
        <v>1080</v>
      </c>
      <c r="G152" s="114"/>
      <c r="H152" s="114"/>
      <c r="I152" s="114"/>
      <c r="J152" s="115"/>
    </row>
    <row r="153" spans="1:10" ht="36" customHeight="1" x14ac:dyDescent="0.25"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B154" s="282" t="s">
        <v>253</v>
      </c>
      <c r="C154" s="283"/>
      <c r="D154" s="283"/>
      <c r="E154" s="284"/>
      <c r="F154" s="285">
        <v>90</v>
      </c>
      <c r="G154" s="286"/>
      <c r="H154" s="286"/>
      <c r="I154" s="286"/>
      <c r="J154" s="287"/>
    </row>
    <row r="155" spans="1:10" ht="24" thickBot="1" x14ac:dyDescent="0.3"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18" customHeight="1" x14ac:dyDescent="0.25"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67.5" customHeight="1" x14ac:dyDescent="0.25"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0.5" customHeight="1" x14ac:dyDescent="0.25"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7" customHeight="1" x14ac:dyDescent="0.25">
      <c r="A159" s="7" t="s">
        <v>113</v>
      </c>
      <c r="B159" s="124" t="s">
        <v>256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0.5" customHeight="1" x14ac:dyDescent="0.25"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ht="18" customHeight="1" x14ac:dyDescent="0.25"/>
  </sheetData>
  <sheetProtection selectLockedCells="1" selectUnlockedCells="1"/>
  <mergeCells count="300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zoomScale="50" zoomScaleNormal="60" zoomScaleSheetLayoutView="50" workbookViewId="0">
      <pane ySplit="4" topLeftCell="A97" activePane="bottomLeft" state="frozen"/>
      <selection activeCell="A198" sqref="A198:XFD198"/>
      <selection pane="bottomLeft" activeCell="F120" sqref="F120:J120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47520</v>
      </c>
      <c r="G10" s="36">
        <f>H10*1.1</f>
        <v>43560</v>
      </c>
      <c r="H10" s="36">
        <v>39600</v>
      </c>
      <c r="I10" s="36">
        <f>H10*0.75</f>
        <v>29700</v>
      </c>
      <c r="J10" s="36">
        <f>H10*0.5</f>
        <v>19800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66528</v>
      </c>
      <c r="G11" s="38">
        <f>H11*1.1</f>
        <v>60984.000000000007</v>
      </c>
      <c r="H11" s="38">
        <v>55440</v>
      </c>
      <c r="I11" s="38">
        <f>H11*0.75</f>
        <v>41580</v>
      </c>
      <c r="J11" s="38">
        <f>H11*0.5</f>
        <v>27720</v>
      </c>
    </row>
    <row r="12" spans="1:10" ht="24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7920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11520</v>
      </c>
      <c r="G14" s="186"/>
      <c r="H14" s="186"/>
      <c r="I14" s="186"/>
      <c r="J14" s="187"/>
    </row>
    <row r="15" spans="1:10" ht="24" thickBot="1" x14ac:dyDescent="0.3"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1080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3024</v>
      </c>
      <c r="G19" s="186"/>
      <c r="H19" s="186"/>
      <c r="I19" s="186"/>
      <c r="J19" s="187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6480 до 259200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6480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12960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19440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25920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32400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38880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45360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51840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58320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64800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71280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77760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84240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90720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97200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103680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110160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116640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123120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129600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12960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25920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38880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51840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64800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77760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90720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103680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116640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129600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142560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155520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168480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181440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194400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207360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220320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233280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246240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259200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9000 до 139320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9000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14400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16200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22680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29160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35640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42120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48600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55080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61560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68040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74520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81000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87480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93960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100440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106920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113400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119880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126360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132840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139320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30600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5760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8280</v>
      </c>
      <c r="G87" s="42"/>
      <c r="H87" s="42"/>
      <c r="I87" s="42"/>
      <c r="J87" s="43"/>
    </row>
    <row r="88" spans="2:10" ht="36" customHeight="1" x14ac:dyDescent="0.25">
      <c r="B88" s="62" t="s">
        <v>263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30600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9360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18000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29520</v>
      </c>
      <c r="G96" s="42"/>
      <c r="H96" s="42"/>
      <c r="I96" s="42"/>
      <c r="J96" s="43"/>
    </row>
    <row r="97" spans="1:10" ht="54" customHeight="1" thickBot="1" x14ac:dyDescent="0.3"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3060 до 74160</v>
      </c>
      <c r="G97" s="240"/>
      <c r="H97" s="240"/>
      <c r="I97" s="240"/>
      <c r="J97" s="241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12960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1296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4536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25920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12240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24120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36720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44064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21600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12240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24120</v>
      </c>
      <c r="G110" s="42"/>
      <c r="H110" s="42"/>
      <c r="I110" s="42"/>
      <c r="J110" s="43"/>
    </row>
    <row r="111" spans="1:10" ht="36" customHeight="1" x14ac:dyDescent="0.25">
      <c r="B111" s="62" t="s">
        <v>211</v>
      </c>
      <c r="C111" s="63"/>
      <c r="D111" s="63"/>
      <c r="E111" s="40"/>
      <c r="F111" s="41">
        <v>59760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3060</v>
      </c>
      <c r="G112" s="42"/>
      <c r="H112" s="42"/>
      <c r="I112" s="42"/>
      <c r="J112" s="43"/>
    </row>
    <row r="113" spans="1:10" ht="36" customHeight="1" x14ac:dyDescent="0.25">
      <c r="B113" s="34" t="s">
        <v>213</v>
      </c>
      <c r="C113" s="88"/>
      <c r="D113" s="88"/>
      <c r="E113" s="89"/>
      <c r="F113" s="41">
        <v>12960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10800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74160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43200</v>
      </c>
      <c r="G116" s="42"/>
      <c r="H116" s="42"/>
      <c r="I116" s="42"/>
      <c r="J116" s="43"/>
    </row>
    <row r="117" spans="1:10" ht="36" customHeight="1" x14ac:dyDescent="0.25">
      <c r="B117" s="62" t="s">
        <v>217</v>
      </c>
      <c r="C117" s="63"/>
      <c r="D117" s="63"/>
      <c r="E117" s="40"/>
      <c r="F117" s="41">
        <v>5400</v>
      </c>
      <c r="G117" s="42"/>
      <c r="H117" s="42"/>
      <c r="I117" s="42"/>
      <c r="J117" s="43"/>
    </row>
    <row r="118" spans="1:10" ht="36" customHeight="1" x14ac:dyDescent="0.25">
      <c r="B118" s="62" t="s">
        <v>218</v>
      </c>
      <c r="C118" s="63"/>
      <c r="D118" s="63"/>
      <c r="E118" s="40"/>
      <c r="F118" s="41">
        <v>36000</v>
      </c>
      <c r="G118" s="42"/>
      <c r="H118" s="42"/>
      <c r="I118" s="42"/>
      <c r="J118" s="43"/>
    </row>
    <row r="119" spans="1:10" ht="36" customHeight="1" x14ac:dyDescent="0.25">
      <c r="B119" s="62" t="s">
        <v>219</v>
      </c>
      <c r="C119" s="63"/>
      <c r="D119" s="63"/>
      <c r="E119" s="35"/>
      <c r="F119" s="41">
        <v>27000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36720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17280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33840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51840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62208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30240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17280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33840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104400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60480</v>
      </c>
      <c r="G130" s="42"/>
      <c r="H130" s="42"/>
      <c r="I130" s="42"/>
      <c r="J130" s="43"/>
    </row>
    <row r="131" spans="1:10" ht="36" customHeight="1" thickBot="1" x14ac:dyDescent="0.3"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10368</v>
      </c>
      <c r="G137" s="246">
        <f>H137*1.1</f>
        <v>9504</v>
      </c>
      <c r="H137" s="246">
        <v>8640</v>
      </c>
      <c r="I137" s="246">
        <f>H137*0.75</f>
        <v>6480</v>
      </c>
      <c r="J137" s="247">
        <f>H137*0.5</f>
        <v>4320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5760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5040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14688</v>
      </c>
      <c r="G140" s="246">
        <f>H140*1.1</f>
        <v>13464.000000000002</v>
      </c>
      <c r="H140" s="246">
        <v>12240</v>
      </c>
      <c r="I140" s="246">
        <f>H140*0.75</f>
        <v>9180</v>
      </c>
      <c r="J140" s="247">
        <f>H140*0.5</f>
        <v>6120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8640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7200</v>
      </c>
      <c r="G142" s="42"/>
      <c r="H142" s="42"/>
      <c r="I142" s="42"/>
      <c r="J142" s="43"/>
    </row>
    <row r="143" spans="1:10" ht="36" customHeight="1" thickBot="1" x14ac:dyDescent="0.3">
      <c r="B143" s="62" t="s">
        <v>243</v>
      </c>
      <c r="C143" s="63"/>
      <c r="D143" s="63"/>
      <c r="E143" s="35"/>
      <c r="F143" s="109">
        <f>H143*1.2</f>
        <v>12960</v>
      </c>
      <c r="G143" s="109">
        <f>H143*1.1</f>
        <v>11880.000000000002</v>
      </c>
      <c r="H143" s="109">
        <v>10800</v>
      </c>
      <c r="I143" s="109">
        <f>H143*0.75</f>
        <v>8100</v>
      </c>
      <c r="J143" s="109">
        <f>H143*0.5</f>
        <v>5400</v>
      </c>
    </row>
    <row r="144" spans="1:10" ht="54" customHeight="1" thickBot="1" x14ac:dyDescent="0.3"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B145" s="64" t="s">
        <v>245</v>
      </c>
      <c r="C145" s="65"/>
      <c r="D145" s="65"/>
      <c r="E145" s="66"/>
      <c r="F145" s="67">
        <v>36720</v>
      </c>
      <c r="G145" s="68"/>
      <c r="H145" s="68"/>
      <c r="I145" s="68"/>
      <c r="J145" s="69"/>
    </row>
    <row r="146" spans="1:10" ht="36" customHeight="1" x14ac:dyDescent="0.25">
      <c r="B146" s="62" t="s">
        <v>246</v>
      </c>
      <c r="C146" s="63"/>
      <c r="D146" s="63"/>
      <c r="E146" s="40"/>
      <c r="F146" s="41">
        <v>73440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91800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1080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55080</v>
      </c>
      <c r="G149" s="42"/>
      <c r="H149" s="42"/>
      <c r="I149" s="42"/>
      <c r="J149" s="43"/>
    </row>
    <row r="150" spans="1:10" ht="36" customHeight="1" x14ac:dyDescent="0.25">
      <c r="B150" s="62" t="s">
        <v>250</v>
      </c>
      <c r="C150" s="63"/>
      <c r="D150" s="63"/>
      <c r="E150" s="40"/>
      <c r="F150" s="41">
        <v>110160</v>
      </c>
      <c r="G150" s="42"/>
      <c r="H150" s="42"/>
      <c r="I150" s="42"/>
      <c r="J150" s="43"/>
    </row>
    <row r="151" spans="1:10" ht="36" customHeight="1" x14ac:dyDescent="0.25">
      <c r="B151" s="62" t="s">
        <v>251</v>
      </c>
      <c r="C151" s="63"/>
      <c r="D151" s="63"/>
      <c r="E151" s="40"/>
      <c r="F151" s="41">
        <v>137880</v>
      </c>
      <c r="G151" s="42"/>
      <c r="H151" s="42"/>
      <c r="I151" s="42"/>
      <c r="J151" s="43"/>
    </row>
    <row r="152" spans="1:10" ht="36" customHeight="1" thickBot="1" x14ac:dyDescent="0.3">
      <c r="B152" s="110" t="s">
        <v>252</v>
      </c>
      <c r="C152" s="111"/>
      <c r="D152" s="111"/>
      <c r="E152" s="112"/>
      <c r="F152" s="113">
        <v>1800</v>
      </c>
      <c r="G152" s="114"/>
      <c r="H152" s="114"/>
      <c r="I152" s="114"/>
      <c r="J152" s="115"/>
    </row>
    <row r="153" spans="1:10" ht="36" customHeight="1" x14ac:dyDescent="0.25"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B154" s="282" t="s">
        <v>253</v>
      </c>
      <c r="C154" s="283"/>
      <c r="D154" s="283"/>
      <c r="E154" s="284"/>
      <c r="F154" s="285">
        <v>90</v>
      </c>
      <c r="G154" s="286"/>
      <c r="H154" s="286"/>
      <c r="I154" s="286"/>
      <c r="J154" s="287"/>
    </row>
    <row r="155" spans="1:10" ht="24" thickBot="1" x14ac:dyDescent="0.3"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18" customHeight="1" x14ac:dyDescent="0.25"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67.5" customHeight="1" x14ac:dyDescent="0.25"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0.5" customHeight="1" x14ac:dyDescent="0.25"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7" customHeight="1" x14ac:dyDescent="0.25">
      <c r="A159" s="7" t="s">
        <v>113</v>
      </c>
      <c r="B159" s="124" t="s">
        <v>256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0.5" customHeight="1" x14ac:dyDescent="0.25"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ht="18" customHeight="1" x14ac:dyDescent="0.25"/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I159"/>
  <sheetViews>
    <sheetView view="pageBreakPreview" topLeftCell="B1" zoomScale="60" zoomScaleNormal="60" workbookViewId="0">
      <pane ySplit="4" topLeftCell="A101" activePane="bottomLeft" state="frozen"/>
      <selection activeCell="B150" sqref="B150:J151"/>
      <selection pane="bottomLeft" activeCell="F120" sqref="F120:I120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A1" s="130"/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18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A5" s="130"/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A6" s="130"/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customHeight="1" thickBot="1" x14ac:dyDescent="0.3">
      <c r="A7" s="130"/>
      <c r="B7" s="135"/>
      <c r="C7" s="136"/>
      <c r="D7" s="136"/>
      <c r="E7" s="137"/>
      <c r="F7" s="138"/>
      <c r="G7" s="139"/>
      <c r="H7" s="139"/>
      <c r="I7" s="140"/>
    </row>
    <row r="8" spans="1:9" ht="36" customHeight="1" x14ac:dyDescent="0.25">
      <c r="A8" s="130" t="s">
        <v>111</v>
      </c>
      <c r="B8" s="182" t="s">
        <v>112</v>
      </c>
      <c r="C8" s="200"/>
      <c r="D8" s="200"/>
      <c r="E8" s="201"/>
      <c r="F8" s="144">
        <v>27684</v>
      </c>
      <c r="G8" s="145"/>
      <c r="H8" s="145"/>
      <c r="I8" s="146"/>
    </row>
    <row r="9" spans="1:9" ht="36" customHeight="1" x14ac:dyDescent="0.25">
      <c r="A9" s="130" t="s">
        <v>113</v>
      </c>
      <c r="B9" s="30" t="s">
        <v>258</v>
      </c>
      <c r="C9" s="31"/>
      <c r="D9" s="31"/>
      <c r="E9" s="66"/>
      <c r="F9" s="150">
        <v>38880</v>
      </c>
      <c r="G9" s="90"/>
      <c r="H9" s="90"/>
      <c r="I9" s="151"/>
    </row>
    <row r="10" spans="1:9" ht="36" customHeight="1" x14ac:dyDescent="0.25">
      <c r="A10" s="130" t="s">
        <v>111</v>
      </c>
      <c r="B10" s="30" t="s">
        <v>115</v>
      </c>
      <c r="C10" s="31"/>
      <c r="D10" s="31"/>
      <c r="E10" s="66"/>
      <c r="F10" s="150">
        <v>31500</v>
      </c>
      <c r="G10" s="90"/>
      <c r="H10" s="90"/>
      <c r="I10" s="151"/>
    </row>
    <row r="11" spans="1:9" ht="36" customHeight="1" thickBot="1" x14ac:dyDescent="0.3">
      <c r="A11" s="130" t="s">
        <v>113</v>
      </c>
      <c r="B11" s="116" t="s">
        <v>259</v>
      </c>
      <c r="C11" s="206"/>
      <c r="D11" s="206"/>
      <c r="E11" s="207"/>
      <c r="F11" s="113">
        <v>44640</v>
      </c>
      <c r="G11" s="114"/>
      <c r="H11" s="114"/>
      <c r="I11" s="115"/>
    </row>
    <row r="12" spans="1:9" ht="24" customHeight="1" thickBot="1" x14ac:dyDescent="0.3">
      <c r="A12" s="130"/>
      <c r="B12" s="155"/>
      <c r="C12" s="156"/>
      <c r="D12" s="156"/>
      <c r="E12" s="157"/>
      <c r="F12" s="158"/>
      <c r="G12" s="159"/>
      <c r="H12" s="159"/>
      <c r="I12" s="160"/>
    </row>
    <row r="13" spans="1:9" ht="36" customHeight="1" x14ac:dyDescent="0.25">
      <c r="A13" s="130" t="s">
        <v>111</v>
      </c>
      <c r="B13" s="182" t="s">
        <v>117</v>
      </c>
      <c r="C13" s="200"/>
      <c r="D13" s="200"/>
      <c r="E13" s="201"/>
      <c r="F13" s="144">
        <v>7200</v>
      </c>
      <c r="G13" s="145"/>
      <c r="H13" s="145"/>
      <c r="I13" s="146"/>
    </row>
    <row r="14" spans="1:9" ht="36" customHeight="1" thickBot="1" x14ac:dyDescent="0.3">
      <c r="A14" s="130" t="s">
        <v>113</v>
      </c>
      <c r="B14" s="116" t="s">
        <v>260</v>
      </c>
      <c r="C14" s="206"/>
      <c r="D14" s="206"/>
      <c r="E14" s="207"/>
      <c r="F14" s="113">
        <v>10080</v>
      </c>
      <c r="G14" s="114"/>
      <c r="H14" s="114"/>
      <c r="I14" s="115"/>
    </row>
    <row r="15" spans="1:9" ht="24" customHeight="1" thickBot="1" x14ac:dyDescent="0.3">
      <c r="A15" s="130"/>
      <c r="B15" s="155"/>
      <c r="C15" s="156"/>
      <c r="D15" s="156"/>
      <c r="E15" s="157"/>
      <c r="F15" s="158"/>
      <c r="G15" s="159"/>
      <c r="H15" s="159"/>
      <c r="I15" s="160"/>
    </row>
    <row r="16" spans="1:9" ht="36" customHeight="1" x14ac:dyDescent="0.25">
      <c r="A16" s="130" t="s">
        <v>111</v>
      </c>
      <c r="B16" s="34" t="s">
        <v>119</v>
      </c>
      <c r="C16" s="35"/>
      <c r="D16" s="35"/>
      <c r="E16" s="40"/>
      <c r="F16" s="144">
        <v>1260</v>
      </c>
      <c r="G16" s="145"/>
      <c r="H16" s="145"/>
      <c r="I16" s="146"/>
    </row>
    <row r="17" spans="1:9" ht="36" customHeight="1" x14ac:dyDescent="0.25">
      <c r="A17" s="130" t="s">
        <v>113</v>
      </c>
      <c r="B17" s="34" t="s">
        <v>261</v>
      </c>
      <c r="C17" s="35"/>
      <c r="D17" s="35"/>
      <c r="E17" s="40"/>
      <c r="F17" s="150">
        <v>1800</v>
      </c>
      <c r="G17" s="90"/>
      <c r="H17" s="90"/>
      <c r="I17" s="151"/>
    </row>
    <row r="18" spans="1:9" ht="36" customHeight="1" x14ac:dyDescent="0.25">
      <c r="A18" s="130" t="s">
        <v>111</v>
      </c>
      <c r="B18" s="34" t="s">
        <v>121</v>
      </c>
      <c r="C18" s="35"/>
      <c r="D18" s="35"/>
      <c r="E18" s="40"/>
      <c r="F18" s="150">
        <v>1476</v>
      </c>
      <c r="G18" s="90"/>
      <c r="H18" s="90"/>
      <c r="I18" s="151"/>
    </row>
    <row r="19" spans="1:9" ht="36" customHeight="1" thickBot="1" x14ac:dyDescent="0.3">
      <c r="A19" s="130" t="s">
        <v>113</v>
      </c>
      <c r="B19" s="34" t="s">
        <v>262</v>
      </c>
      <c r="C19" s="35"/>
      <c r="D19" s="35"/>
      <c r="E19" s="40"/>
      <c r="F19" s="113">
        <v>2088</v>
      </c>
      <c r="G19" s="114"/>
      <c r="H19" s="114"/>
      <c r="I19" s="115"/>
    </row>
    <row r="20" spans="1:9" ht="24" customHeight="1" thickBot="1" x14ac:dyDescent="0.3">
      <c r="A20" s="130"/>
      <c r="B20" s="165"/>
      <c r="C20" s="166"/>
      <c r="D20" s="166"/>
      <c r="E20" s="167"/>
      <c r="F20" s="168"/>
      <c r="G20" s="169"/>
      <c r="H20" s="169"/>
      <c r="I20" s="170"/>
    </row>
    <row r="21" spans="1:9" ht="36" customHeight="1" thickBot="1" x14ac:dyDescent="0.3">
      <c r="A21" s="130"/>
      <c r="B21" s="291" t="s">
        <v>123</v>
      </c>
      <c r="C21" s="292"/>
      <c r="D21" s="292"/>
      <c r="E21" s="293"/>
      <c r="F21" s="294" t="str">
        <f>"Цена от "&amp;MIN($F$22:F61)&amp;" до "&amp;MAX($F$22:F61)</f>
        <v>Цена от 3780 до 151200</v>
      </c>
      <c r="G21" s="295"/>
      <c r="H21" s="295"/>
      <c r="I21" s="296"/>
    </row>
    <row r="22" spans="1:9" ht="36" customHeight="1" outlineLevel="1" x14ac:dyDescent="0.25">
      <c r="A22" s="130"/>
      <c r="B22" s="30" t="s">
        <v>124</v>
      </c>
      <c r="C22" s="31"/>
      <c r="D22" s="31"/>
      <c r="E22" s="66"/>
      <c r="F22" s="67">
        <v>3780</v>
      </c>
      <c r="G22" s="68"/>
      <c r="H22" s="68"/>
      <c r="I22" s="69"/>
    </row>
    <row r="23" spans="1:9" ht="36" customHeight="1" outlineLevel="1" x14ac:dyDescent="0.25">
      <c r="A23" s="130"/>
      <c r="B23" s="34" t="s">
        <v>125</v>
      </c>
      <c r="C23" s="35"/>
      <c r="D23" s="35"/>
      <c r="E23" s="40"/>
      <c r="F23" s="41">
        <v>7560</v>
      </c>
      <c r="G23" s="42"/>
      <c r="H23" s="42"/>
      <c r="I23" s="43"/>
    </row>
    <row r="24" spans="1:9" ht="36" customHeight="1" outlineLevel="1" x14ac:dyDescent="0.25">
      <c r="A24" s="130"/>
      <c r="B24" s="34" t="s">
        <v>126</v>
      </c>
      <c r="C24" s="35"/>
      <c r="D24" s="35"/>
      <c r="E24" s="40"/>
      <c r="F24" s="41">
        <v>11340</v>
      </c>
      <c r="G24" s="42"/>
      <c r="H24" s="42"/>
      <c r="I24" s="43"/>
    </row>
    <row r="25" spans="1:9" ht="36" customHeight="1" outlineLevel="1" x14ac:dyDescent="0.25">
      <c r="A25" s="130"/>
      <c r="B25" s="34" t="s">
        <v>127</v>
      </c>
      <c r="C25" s="35"/>
      <c r="D25" s="35"/>
      <c r="E25" s="40"/>
      <c r="F25" s="41">
        <v>15120</v>
      </c>
      <c r="G25" s="42"/>
      <c r="H25" s="42"/>
      <c r="I25" s="43"/>
    </row>
    <row r="26" spans="1:9" ht="36" customHeight="1" outlineLevel="1" x14ac:dyDescent="0.25">
      <c r="A26" s="130"/>
      <c r="B26" s="34" t="s">
        <v>128</v>
      </c>
      <c r="C26" s="35"/>
      <c r="D26" s="35"/>
      <c r="E26" s="40"/>
      <c r="F26" s="41">
        <v>18900</v>
      </c>
      <c r="G26" s="42"/>
      <c r="H26" s="42"/>
      <c r="I26" s="43"/>
    </row>
    <row r="27" spans="1:9" ht="36" customHeight="1" outlineLevel="1" x14ac:dyDescent="0.25">
      <c r="A27" s="130"/>
      <c r="B27" s="34" t="s">
        <v>129</v>
      </c>
      <c r="C27" s="35"/>
      <c r="D27" s="35"/>
      <c r="E27" s="40"/>
      <c r="F27" s="41">
        <v>22680</v>
      </c>
      <c r="G27" s="42"/>
      <c r="H27" s="42"/>
      <c r="I27" s="43"/>
    </row>
    <row r="28" spans="1:9" ht="36" customHeight="1" outlineLevel="1" x14ac:dyDescent="0.25">
      <c r="A28" s="130"/>
      <c r="B28" s="34" t="s">
        <v>130</v>
      </c>
      <c r="C28" s="35"/>
      <c r="D28" s="35"/>
      <c r="E28" s="40"/>
      <c r="F28" s="41">
        <v>26460</v>
      </c>
      <c r="G28" s="42"/>
      <c r="H28" s="42"/>
      <c r="I28" s="43"/>
    </row>
    <row r="29" spans="1:9" ht="36" customHeight="1" outlineLevel="1" x14ac:dyDescent="0.25">
      <c r="A29" s="130"/>
      <c r="B29" s="34" t="s">
        <v>131</v>
      </c>
      <c r="C29" s="35"/>
      <c r="D29" s="35"/>
      <c r="E29" s="40"/>
      <c r="F29" s="41">
        <v>30240</v>
      </c>
      <c r="G29" s="42"/>
      <c r="H29" s="42"/>
      <c r="I29" s="43"/>
    </row>
    <row r="30" spans="1:9" ht="36" customHeight="1" outlineLevel="1" x14ac:dyDescent="0.25">
      <c r="A30" s="130"/>
      <c r="B30" s="34" t="s">
        <v>132</v>
      </c>
      <c r="C30" s="35"/>
      <c r="D30" s="35"/>
      <c r="E30" s="40"/>
      <c r="F30" s="41">
        <v>34020</v>
      </c>
      <c r="G30" s="42"/>
      <c r="H30" s="42"/>
      <c r="I30" s="43"/>
    </row>
    <row r="31" spans="1:9" ht="36" customHeight="1" outlineLevel="1" x14ac:dyDescent="0.25">
      <c r="A31" s="130"/>
      <c r="B31" s="34" t="s">
        <v>133</v>
      </c>
      <c r="C31" s="35"/>
      <c r="D31" s="35"/>
      <c r="E31" s="40"/>
      <c r="F31" s="41">
        <v>37800</v>
      </c>
      <c r="G31" s="42"/>
      <c r="H31" s="42"/>
      <c r="I31" s="43"/>
    </row>
    <row r="32" spans="1:9" ht="36" customHeight="1" outlineLevel="1" x14ac:dyDescent="0.25">
      <c r="A32" s="130"/>
      <c r="B32" s="34" t="s">
        <v>134</v>
      </c>
      <c r="C32" s="35"/>
      <c r="D32" s="35"/>
      <c r="E32" s="40"/>
      <c r="F32" s="41">
        <v>41580</v>
      </c>
      <c r="G32" s="42"/>
      <c r="H32" s="42"/>
      <c r="I32" s="43"/>
    </row>
    <row r="33" spans="1:9" ht="36" customHeight="1" outlineLevel="1" x14ac:dyDescent="0.25">
      <c r="A33" s="130"/>
      <c r="B33" s="34" t="s">
        <v>135</v>
      </c>
      <c r="C33" s="35"/>
      <c r="D33" s="35"/>
      <c r="E33" s="40"/>
      <c r="F33" s="41">
        <v>45360</v>
      </c>
      <c r="G33" s="42"/>
      <c r="H33" s="42"/>
      <c r="I33" s="43"/>
    </row>
    <row r="34" spans="1:9" ht="36" customHeight="1" outlineLevel="1" x14ac:dyDescent="0.25">
      <c r="A34" s="130"/>
      <c r="B34" s="34" t="s">
        <v>136</v>
      </c>
      <c r="C34" s="35"/>
      <c r="D34" s="35"/>
      <c r="E34" s="40"/>
      <c r="F34" s="41">
        <v>49140</v>
      </c>
      <c r="G34" s="42"/>
      <c r="H34" s="42"/>
      <c r="I34" s="43"/>
    </row>
    <row r="35" spans="1:9" ht="36" customHeight="1" outlineLevel="1" x14ac:dyDescent="0.25">
      <c r="A35" s="130"/>
      <c r="B35" s="34" t="s">
        <v>137</v>
      </c>
      <c r="C35" s="35"/>
      <c r="D35" s="35"/>
      <c r="E35" s="40"/>
      <c r="F35" s="41">
        <v>52920</v>
      </c>
      <c r="G35" s="42"/>
      <c r="H35" s="42"/>
      <c r="I35" s="43"/>
    </row>
    <row r="36" spans="1:9" ht="36" customHeight="1" outlineLevel="1" x14ac:dyDescent="0.25">
      <c r="A36" s="130"/>
      <c r="B36" s="34" t="s">
        <v>138</v>
      </c>
      <c r="C36" s="35"/>
      <c r="D36" s="35"/>
      <c r="E36" s="40"/>
      <c r="F36" s="41">
        <v>56700</v>
      </c>
      <c r="G36" s="42"/>
      <c r="H36" s="42"/>
      <c r="I36" s="43"/>
    </row>
    <row r="37" spans="1:9" ht="36" customHeight="1" outlineLevel="1" x14ac:dyDescent="0.25">
      <c r="A37" s="130"/>
      <c r="B37" s="34" t="s">
        <v>139</v>
      </c>
      <c r="C37" s="35"/>
      <c r="D37" s="35"/>
      <c r="E37" s="40"/>
      <c r="F37" s="41">
        <v>60480</v>
      </c>
      <c r="G37" s="42"/>
      <c r="H37" s="42"/>
      <c r="I37" s="43"/>
    </row>
    <row r="38" spans="1:9" ht="36" customHeight="1" outlineLevel="1" x14ac:dyDescent="0.25">
      <c r="A38" s="130"/>
      <c r="B38" s="34" t="s">
        <v>140</v>
      </c>
      <c r="C38" s="35"/>
      <c r="D38" s="35"/>
      <c r="E38" s="40"/>
      <c r="F38" s="41">
        <v>64260</v>
      </c>
      <c r="G38" s="42"/>
      <c r="H38" s="42"/>
      <c r="I38" s="43"/>
    </row>
    <row r="39" spans="1:9" ht="36" customHeight="1" outlineLevel="1" x14ac:dyDescent="0.25">
      <c r="A39" s="130"/>
      <c r="B39" s="34" t="s">
        <v>141</v>
      </c>
      <c r="C39" s="35"/>
      <c r="D39" s="35"/>
      <c r="E39" s="40"/>
      <c r="F39" s="41">
        <v>68040</v>
      </c>
      <c r="G39" s="42"/>
      <c r="H39" s="42"/>
      <c r="I39" s="43"/>
    </row>
    <row r="40" spans="1:9" ht="36" customHeight="1" outlineLevel="1" x14ac:dyDescent="0.25">
      <c r="A40" s="130"/>
      <c r="B40" s="34" t="s">
        <v>142</v>
      </c>
      <c r="C40" s="35"/>
      <c r="D40" s="35"/>
      <c r="E40" s="40"/>
      <c r="F40" s="41">
        <v>71820</v>
      </c>
      <c r="G40" s="42"/>
      <c r="H40" s="42"/>
      <c r="I40" s="43"/>
    </row>
    <row r="41" spans="1:9" ht="36" customHeight="1" outlineLevel="1" x14ac:dyDescent="0.25">
      <c r="A41" s="130"/>
      <c r="B41" s="34" t="s">
        <v>143</v>
      </c>
      <c r="C41" s="35"/>
      <c r="D41" s="35"/>
      <c r="E41" s="40"/>
      <c r="F41" s="41">
        <v>75600</v>
      </c>
      <c r="G41" s="42"/>
      <c r="H41" s="42"/>
      <c r="I41" s="43"/>
    </row>
    <row r="42" spans="1:9" ht="36" customHeight="1" outlineLevel="1" x14ac:dyDescent="0.25">
      <c r="A42" s="130"/>
      <c r="B42" s="34" t="s">
        <v>144</v>
      </c>
      <c r="C42" s="35"/>
      <c r="D42" s="35"/>
      <c r="E42" s="40"/>
      <c r="F42" s="41">
        <v>7560</v>
      </c>
      <c r="G42" s="42"/>
      <c r="H42" s="42"/>
      <c r="I42" s="43"/>
    </row>
    <row r="43" spans="1:9" ht="36" customHeight="1" outlineLevel="1" x14ac:dyDescent="0.25">
      <c r="A43" s="130"/>
      <c r="B43" s="34" t="s">
        <v>145</v>
      </c>
      <c r="C43" s="35"/>
      <c r="D43" s="35"/>
      <c r="E43" s="40"/>
      <c r="F43" s="41">
        <v>15120</v>
      </c>
      <c r="G43" s="42"/>
      <c r="H43" s="42"/>
      <c r="I43" s="43"/>
    </row>
    <row r="44" spans="1:9" ht="36" customHeight="1" outlineLevel="1" x14ac:dyDescent="0.25">
      <c r="A44" s="130"/>
      <c r="B44" s="34" t="s">
        <v>146</v>
      </c>
      <c r="C44" s="35"/>
      <c r="D44" s="35"/>
      <c r="E44" s="40"/>
      <c r="F44" s="41">
        <v>22680</v>
      </c>
      <c r="G44" s="42"/>
      <c r="H44" s="42"/>
      <c r="I44" s="43"/>
    </row>
    <row r="45" spans="1:9" ht="36" customHeight="1" outlineLevel="1" x14ac:dyDescent="0.25">
      <c r="A45" s="130"/>
      <c r="B45" s="34" t="s">
        <v>147</v>
      </c>
      <c r="C45" s="35"/>
      <c r="D45" s="35"/>
      <c r="E45" s="40"/>
      <c r="F45" s="41">
        <v>30240</v>
      </c>
      <c r="G45" s="42"/>
      <c r="H45" s="42"/>
      <c r="I45" s="43"/>
    </row>
    <row r="46" spans="1:9" ht="36" customHeight="1" outlineLevel="1" x14ac:dyDescent="0.25">
      <c r="A46" s="130"/>
      <c r="B46" s="34" t="s">
        <v>148</v>
      </c>
      <c r="C46" s="35"/>
      <c r="D46" s="35"/>
      <c r="E46" s="40"/>
      <c r="F46" s="41">
        <v>37800</v>
      </c>
      <c r="G46" s="42"/>
      <c r="H46" s="42"/>
      <c r="I46" s="43"/>
    </row>
    <row r="47" spans="1:9" ht="36" customHeight="1" outlineLevel="1" x14ac:dyDescent="0.25">
      <c r="A47" s="130"/>
      <c r="B47" s="34" t="s">
        <v>149</v>
      </c>
      <c r="C47" s="35"/>
      <c r="D47" s="35"/>
      <c r="E47" s="40"/>
      <c r="F47" s="41">
        <v>45360</v>
      </c>
      <c r="G47" s="42"/>
      <c r="H47" s="42"/>
      <c r="I47" s="43"/>
    </row>
    <row r="48" spans="1:9" ht="36" customHeight="1" outlineLevel="1" x14ac:dyDescent="0.25">
      <c r="A48" s="130"/>
      <c r="B48" s="34" t="s">
        <v>150</v>
      </c>
      <c r="C48" s="35"/>
      <c r="D48" s="35"/>
      <c r="E48" s="40"/>
      <c r="F48" s="41">
        <v>52920</v>
      </c>
      <c r="G48" s="42"/>
      <c r="H48" s="42"/>
      <c r="I48" s="43"/>
    </row>
    <row r="49" spans="1:9" ht="36" customHeight="1" outlineLevel="1" x14ac:dyDescent="0.25">
      <c r="A49" s="130"/>
      <c r="B49" s="34" t="s">
        <v>151</v>
      </c>
      <c r="C49" s="35"/>
      <c r="D49" s="35"/>
      <c r="E49" s="40"/>
      <c r="F49" s="41">
        <v>60480</v>
      </c>
      <c r="G49" s="42"/>
      <c r="H49" s="42"/>
      <c r="I49" s="43"/>
    </row>
    <row r="50" spans="1:9" ht="36" customHeight="1" outlineLevel="1" x14ac:dyDescent="0.25">
      <c r="A50" s="130"/>
      <c r="B50" s="34" t="s">
        <v>152</v>
      </c>
      <c r="C50" s="35"/>
      <c r="D50" s="35"/>
      <c r="E50" s="40"/>
      <c r="F50" s="41">
        <v>68040</v>
      </c>
      <c r="G50" s="42"/>
      <c r="H50" s="42"/>
      <c r="I50" s="43"/>
    </row>
    <row r="51" spans="1:9" ht="36" customHeight="1" outlineLevel="1" x14ac:dyDescent="0.25">
      <c r="A51" s="130"/>
      <c r="B51" s="34" t="s">
        <v>153</v>
      </c>
      <c r="C51" s="35"/>
      <c r="D51" s="35"/>
      <c r="E51" s="40"/>
      <c r="F51" s="41">
        <v>75600</v>
      </c>
      <c r="G51" s="42"/>
      <c r="H51" s="42"/>
      <c r="I51" s="43"/>
    </row>
    <row r="52" spans="1:9" ht="36" customHeight="1" outlineLevel="1" x14ac:dyDescent="0.25">
      <c r="A52" s="130"/>
      <c r="B52" s="34" t="s">
        <v>154</v>
      </c>
      <c r="C52" s="35"/>
      <c r="D52" s="35"/>
      <c r="E52" s="40"/>
      <c r="F52" s="41">
        <v>83160</v>
      </c>
      <c r="G52" s="42"/>
      <c r="H52" s="42"/>
      <c r="I52" s="43"/>
    </row>
    <row r="53" spans="1:9" ht="36" customHeight="1" outlineLevel="1" x14ac:dyDescent="0.25">
      <c r="A53" s="130"/>
      <c r="B53" s="34" t="s">
        <v>155</v>
      </c>
      <c r="C53" s="35"/>
      <c r="D53" s="35"/>
      <c r="E53" s="40"/>
      <c r="F53" s="41">
        <v>90720</v>
      </c>
      <c r="G53" s="42"/>
      <c r="H53" s="42"/>
      <c r="I53" s="43"/>
    </row>
    <row r="54" spans="1:9" ht="36" customHeight="1" outlineLevel="1" x14ac:dyDescent="0.25">
      <c r="A54" s="130"/>
      <c r="B54" s="34" t="s">
        <v>156</v>
      </c>
      <c r="C54" s="35"/>
      <c r="D54" s="35"/>
      <c r="E54" s="40"/>
      <c r="F54" s="41">
        <v>98280</v>
      </c>
      <c r="G54" s="42"/>
      <c r="H54" s="42"/>
      <c r="I54" s="43"/>
    </row>
    <row r="55" spans="1:9" ht="36" customHeight="1" outlineLevel="1" x14ac:dyDescent="0.25">
      <c r="A55" s="130"/>
      <c r="B55" s="34" t="s">
        <v>157</v>
      </c>
      <c r="C55" s="35"/>
      <c r="D55" s="35"/>
      <c r="E55" s="40"/>
      <c r="F55" s="41">
        <v>105840</v>
      </c>
      <c r="G55" s="42"/>
      <c r="H55" s="42"/>
      <c r="I55" s="43"/>
    </row>
    <row r="56" spans="1:9" ht="36" customHeight="1" outlineLevel="1" x14ac:dyDescent="0.25">
      <c r="A56" s="130"/>
      <c r="B56" s="34" t="s">
        <v>158</v>
      </c>
      <c r="C56" s="35"/>
      <c r="D56" s="35"/>
      <c r="E56" s="40"/>
      <c r="F56" s="41">
        <v>113400</v>
      </c>
      <c r="G56" s="42"/>
      <c r="H56" s="42"/>
      <c r="I56" s="43"/>
    </row>
    <row r="57" spans="1:9" ht="36" customHeight="1" outlineLevel="1" x14ac:dyDescent="0.25">
      <c r="A57" s="130"/>
      <c r="B57" s="34" t="s">
        <v>159</v>
      </c>
      <c r="C57" s="35"/>
      <c r="D57" s="35"/>
      <c r="E57" s="40"/>
      <c r="F57" s="41">
        <v>120960</v>
      </c>
      <c r="G57" s="42"/>
      <c r="H57" s="42"/>
      <c r="I57" s="43"/>
    </row>
    <row r="58" spans="1:9" ht="36" customHeight="1" outlineLevel="1" x14ac:dyDescent="0.25">
      <c r="A58" s="130"/>
      <c r="B58" s="34" t="s">
        <v>160</v>
      </c>
      <c r="C58" s="35"/>
      <c r="D58" s="35"/>
      <c r="E58" s="40"/>
      <c r="F58" s="41">
        <v>128520</v>
      </c>
      <c r="G58" s="42"/>
      <c r="H58" s="42"/>
      <c r="I58" s="43"/>
    </row>
    <row r="59" spans="1:9" ht="36" customHeight="1" outlineLevel="1" x14ac:dyDescent="0.25">
      <c r="A59" s="130"/>
      <c r="B59" s="34" t="s">
        <v>161</v>
      </c>
      <c r="C59" s="35"/>
      <c r="D59" s="35"/>
      <c r="E59" s="40"/>
      <c r="F59" s="41">
        <v>136080</v>
      </c>
      <c r="G59" s="42"/>
      <c r="H59" s="42"/>
      <c r="I59" s="43"/>
    </row>
    <row r="60" spans="1:9" ht="36" customHeight="1" outlineLevel="1" x14ac:dyDescent="0.25">
      <c r="A60" s="130"/>
      <c r="B60" s="34" t="s">
        <v>162</v>
      </c>
      <c r="C60" s="35"/>
      <c r="D60" s="35"/>
      <c r="E60" s="40"/>
      <c r="F60" s="41">
        <v>143640</v>
      </c>
      <c r="G60" s="42"/>
      <c r="H60" s="42"/>
      <c r="I60" s="43"/>
    </row>
    <row r="61" spans="1:9" ht="36" customHeight="1" outlineLevel="1" thickBot="1" x14ac:dyDescent="0.3">
      <c r="A61" s="130"/>
      <c r="B61" s="34" t="s">
        <v>163</v>
      </c>
      <c r="C61" s="35"/>
      <c r="D61" s="35"/>
      <c r="E61" s="40"/>
      <c r="F61" s="41">
        <v>151200</v>
      </c>
      <c r="G61" s="42"/>
      <c r="H61" s="42"/>
      <c r="I61" s="43"/>
    </row>
    <row r="62" spans="1:9" ht="36" customHeight="1" thickBot="1" x14ac:dyDescent="0.3">
      <c r="A62" s="130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9180 до 81270</v>
      </c>
      <c r="G62" s="54"/>
      <c r="H62" s="54"/>
      <c r="I62" s="55"/>
    </row>
    <row r="63" spans="1:9" ht="36" customHeight="1" outlineLevel="1" x14ac:dyDescent="0.25">
      <c r="A63" s="130"/>
      <c r="B63" s="56" t="s">
        <v>165</v>
      </c>
      <c r="C63" s="57"/>
      <c r="D63" s="57"/>
      <c r="E63" s="58"/>
      <c r="F63" s="59">
        <v>9180</v>
      </c>
      <c r="G63" s="60"/>
      <c r="H63" s="60"/>
      <c r="I63" s="61"/>
    </row>
    <row r="64" spans="1:9" ht="36" customHeight="1" outlineLevel="1" x14ac:dyDescent="0.25">
      <c r="A64" s="130"/>
      <c r="B64" s="34" t="s">
        <v>166</v>
      </c>
      <c r="C64" s="35"/>
      <c r="D64" s="35"/>
      <c r="E64" s="40"/>
      <c r="F64" s="41">
        <v>13752</v>
      </c>
      <c r="G64" s="42"/>
      <c r="H64" s="42"/>
      <c r="I64" s="43"/>
    </row>
    <row r="65" spans="1:9" ht="36" customHeight="1" outlineLevel="1" x14ac:dyDescent="0.25">
      <c r="A65" s="130"/>
      <c r="B65" s="34" t="s">
        <v>167</v>
      </c>
      <c r="C65" s="35"/>
      <c r="D65" s="35"/>
      <c r="E65" s="40"/>
      <c r="F65" s="41">
        <v>9450</v>
      </c>
      <c r="G65" s="42"/>
      <c r="H65" s="42"/>
      <c r="I65" s="43"/>
    </row>
    <row r="66" spans="1:9" ht="36" customHeight="1" outlineLevel="1" x14ac:dyDescent="0.25">
      <c r="A66" s="130"/>
      <c r="B66" s="34" t="s">
        <v>168</v>
      </c>
      <c r="C66" s="35"/>
      <c r="D66" s="35"/>
      <c r="E66" s="40"/>
      <c r="F66" s="41">
        <v>13230</v>
      </c>
      <c r="G66" s="42"/>
      <c r="H66" s="42"/>
      <c r="I66" s="43"/>
    </row>
    <row r="67" spans="1:9" ht="36" customHeight="1" outlineLevel="1" x14ac:dyDescent="0.25">
      <c r="A67" s="130"/>
      <c r="B67" s="34" t="s">
        <v>169</v>
      </c>
      <c r="C67" s="35"/>
      <c r="D67" s="35"/>
      <c r="E67" s="40"/>
      <c r="F67" s="41">
        <v>17010</v>
      </c>
      <c r="G67" s="42"/>
      <c r="H67" s="42"/>
      <c r="I67" s="43"/>
    </row>
    <row r="68" spans="1:9" ht="36" customHeight="1" outlineLevel="1" x14ac:dyDescent="0.25">
      <c r="A68" s="130"/>
      <c r="B68" s="34" t="s">
        <v>170</v>
      </c>
      <c r="C68" s="35"/>
      <c r="D68" s="35"/>
      <c r="E68" s="40"/>
      <c r="F68" s="41">
        <v>20790</v>
      </c>
      <c r="G68" s="42"/>
      <c r="H68" s="42"/>
      <c r="I68" s="43"/>
    </row>
    <row r="69" spans="1:9" ht="36" customHeight="1" outlineLevel="1" x14ac:dyDescent="0.25">
      <c r="A69" s="130"/>
      <c r="B69" s="34" t="s">
        <v>171</v>
      </c>
      <c r="C69" s="35"/>
      <c r="D69" s="35"/>
      <c r="E69" s="40"/>
      <c r="F69" s="41">
        <v>24570</v>
      </c>
      <c r="G69" s="42"/>
      <c r="H69" s="42"/>
      <c r="I69" s="43"/>
    </row>
    <row r="70" spans="1:9" ht="36" customHeight="1" outlineLevel="1" x14ac:dyDescent="0.25">
      <c r="A70" s="130"/>
      <c r="B70" s="34" t="s">
        <v>172</v>
      </c>
      <c r="C70" s="35"/>
      <c r="D70" s="35"/>
      <c r="E70" s="40"/>
      <c r="F70" s="41">
        <v>28350</v>
      </c>
      <c r="G70" s="42"/>
      <c r="H70" s="42"/>
      <c r="I70" s="43"/>
    </row>
    <row r="71" spans="1:9" ht="36" customHeight="1" outlineLevel="1" x14ac:dyDescent="0.25">
      <c r="A71" s="130"/>
      <c r="B71" s="34" t="s">
        <v>173</v>
      </c>
      <c r="C71" s="35"/>
      <c r="D71" s="35"/>
      <c r="E71" s="40"/>
      <c r="F71" s="41">
        <v>32130</v>
      </c>
      <c r="G71" s="42"/>
      <c r="H71" s="42"/>
      <c r="I71" s="43"/>
    </row>
    <row r="72" spans="1:9" ht="36" customHeight="1" outlineLevel="1" x14ac:dyDescent="0.25">
      <c r="A72" s="130"/>
      <c r="B72" s="34" t="s">
        <v>174</v>
      </c>
      <c r="C72" s="35"/>
      <c r="D72" s="35"/>
      <c r="E72" s="40"/>
      <c r="F72" s="41">
        <v>35910</v>
      </c>
      <c r="G72" s="42"/>
      <c r="H72" s="42"/>
      <c r="I72" s="43"/>
    </row>
    <row r="73" spans="1:9" ht="36" customHeight="1" outlineLevel="1" x14ac:dyDescent="0.25">
      <c r="A73" s="130"/>
      <c r="B73" s="34" t="s">
        <v>175</v>
      </c>
      <c r="C73" s="35"/>
      <c r="D73" s="35"/>
      <c r="E73" s="40"/>
      <c r="F73" s="41">
        <v>39690</v>
      </c>
      <c r="G73" s="42"/>
      <c r="H73" s="42"/>
      <c r="I73" s="43"/>
    </row>
    <row r="74" spans="1:9" ht="36" customHeight="1" outlineLevel="1" x14ac:dyDescent="0.25">
      <c r="A74" s="130"/>
      <c r="B74" s="34" t="s">
        <v>176</v>
      </c>
      <c r="C74" s="35"/>
      <c r="D74" s="35"/>
      <c r="E74" s="40"/>
      <c r="F74" s="41">
        <v>43470</v>
      </c>
      <c r="G74" s="42"/>
      <c r="H74" s="42"/>
      <c r="I74" s="43"/>
    </row>
    <row r="75" spans="1:9" ht="36" customHeight="1" outlineLevel="1" x14ac:dyDescent="0.25">
      <c r="A75" s="130"/>
      <c r="B75" s="34" t="s">
        <v>177</v>
      </c>
      <c r="C75" s="35"/>
      <c r="D75" s="35"/>
      <c r="E75" s="40"/>
      <c r="F75" s="41">
        <v>47250</v>
      </c>
      <c r="G75" s="42"/>
      <c r="H75" s="42"/>
      <c r="I75" s="43"/>
    </row>
    <row r="76" spans="1:9" ht="36" customHeight="1" outlineLevel="1" x14ac:dyDescent="0.25">
      <c r="A76" s="130"/>
      <c r="B76" s="34" t="s">
        <v>178</v>
      </c>
      <c r="C76" s="35"/>
      <c r="D76" s="35"/>
      <c r="E76" s="40"/>
      <c r="F76" s="41">
        <v>51030</v>
      </c>
      <c r="G76" s="42"/>
      <c r="H76" s="42"/>
      <c r="I76" s="43"/>
    </row>
    <row r="77" spans="1:9" ht="36" customHeight="1" outlineLevel="1" x14ac:dyDescent="0.25">
      <c r="A77" s="130"/>
      <c r="B77" s="34" t="s">
        <v>179</v>
      </c>
      <c r="C77" s="35"/>
      <c r="D77" s="35"/>
      <c r="E77" s="40"/>
      <c r="F77" s="41">
        <v>54810</v>
      </c>
      <c r="G77" s="42"/>
      <c r="H77" s="42"/>
      <c r="I77" s="43"/>
    </row>
    <row r="78" spans="1:9" ht="36" customHeight="1" outlineLevel="1" x14ac:dyDescent="0.25">
      <c r="A78" s="130"/>
      <c r="B78" s="34" t="s">
        <v>180</v>
      </c>
      <c r="C78" s="35"/>
      <c r="D78" s="35"/>
      <c r="E78" s="40"/>
      <c r="F78" s="41">
        <v>58590</v>
      </c>
      <c r="G78" s="42"/>
      <c r="H78" s="42"/>
      <c r="I78" s="43"/>
    </row>
    <row r="79" spans="1:9" ht="36" customHeight="1" outlineLevel="1" x14ac:dyDescent="0.25">
      <c r="A79" s="130"/>
      <c r="B79" s="34" t="s">
        <v>181</v>
      </c>
      <c r="C79" s="35"/>
      <c r="D79" s="35"/>
      <c r="E79" s="40"/>
      <c r="F79" s="41">
        <v>62370</v>
      </c>
      <c r="G79" s="42"/>
      <c r="H79" s="42"/>
      <c r="I79" s="43"/>
    </row>
    <row r="80" spans="1:9" ht="36" customHeight="1" outlineLevel="1" x14ac:dyDescent="0.25">
      <c r="A80" s="130"/>
      <c r="B80" s="34" t="s">
        <v>182</v>
      </c>
      <c r="C80" s="35"/>
      <c r="D80" s="35"/>
      <c r="E80" s="40"/>
      <c r="F80" s="41">
        <v>66150</v>
      </c>
      <c r="G80" s="42"/>
      <c r="H80" s="42"/>
      <c r="I80" s="43"/>
    </row>
    <row r="81" spans="1:9" ht="36" customHeight="1" outlineLevel="1" x14ac:dyDescent="0.25">
      <c r="A81" s="130"/>
      <c r="B81" s="34" t="s">
        <v>183</v>
      </c>
      <c r="C81" s="35"/>
      <c r="D81" s="35"/>
      <c r="E81" s="40"/>
      <c r="F81" s="41">
        <v>69930</v>
      </c>
      <c r="G81" s="42"/>
      <c r="H81" s="42"/>
      <c r="I81" s="43"/>
    </row>
    <row r="82" spans="1:9" ht="36" customHeight="1" outlineLevel="1" x14ac:dyDescent="0.25">
      <c r="A82" s="130"/>
      <c r="B82" s="34" t="s">
        <v>184</v>
      </c>
      <c r="C82" s="35"/>
      <c r="D82" s="35"/>
      <c r="E82" s="40"/>
      <c r="F82" s="41">
        <v>73710</v>
      </c>
      <c r="G82" s="42"/>
      <c r="H82" s="42"/>
      <c r="I82" s="43"/>
    </row>
    <row r="83" spans="1:9" ht="36" customHeight="1" outlineLevel="1" x14ac:dyDescent="0.25">
      <c r="A83" s="130"/>
      <c r="B83" s="34" t="s">
        <v>185</v>
      </c>
      <c r="C83" s="35"/>
      <c r="D83" s="35"/>
      <c r="E83" s="40"/>
      <c r="F83" s="41">
        <v>77490</v>
      </c>
      <c r="G83" s="42"/>
      <c r="H83" s="42"/>
      <c r="I83" s="43"/>
    </row>
    <row r="84" spans="1:9" ht="36" customHeight="1" outlineLevel="1" thickBot="1" x14ac:dyDescent="0.3">
      <c r="A84" s="130"/>
      <c r="B84" s="34" t="s">
        <v>186</v>
      </c>
      <c r="C84" s="35"/>
      <c r="D84" s="35"/>
      <c r="E84" s="40"/>
      <c r="F84" s="41">
        <v>81270</v>
      </c>
      <c r="G84" s="42"/>
      <c r="H84" s="42"/>
      <c r="I84" s="43"/>
    </row>
    <row r="85" spans="1:9" ht="36" customHeight="1" thickBot="1" x14ac:dyDescent="0.3">
      <c r="A85" s="130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1620 до 41040</v>
      </c>
      <c r="G85" s="54"/>
      <c r="H85" s="54"/>
      <c r="I85" s="55"/>
    </row>
    <row r="86" spans="1:9" ht="36" customHeight="1" x14ac:dyDescent="0.25">
      <c r="A86" s="130"/>
      <c r="B86" s="62" t="s">
        <v>188</v>
      </c>
      <c r="C86" s="63"/>
      <c r="D86" s="63"/>
      <c r="E86" s="40"/>
      <c r="F86" s="41">
        <v>4644</v>
      </c>
      <c r="G86" s="42"/>
      <c r="H86" s="42"/>
      <c r="I86" s="43"/>
    </row>
    <row r="87" spans="1:9" ht="36" customHeight="1" x14ac:dyDescent="0.25">
      <c r="A87" s="130"/>
      <c r="B87" s="62" t="s">
        <v>189</v>
      </c>
      <c r="C87" s="63"/>
      <c r="D87" s="63"/>
      <c r="E87" s="40"/>
      <c r="F87" s="41">
        <v>33300</v>
      </c>
      <c r="G87" s="42"/>
      <c r="H87" s="42"/>
      <c r="I87" s="43"/>
    </row>
    <row r="88" spans="1:9" ht="36" customHeight="1" x14ac:dyDescent="0.25">
      <c r="A88" s="130"/>
      <c r="B88" s="62" t="s">
        <v>263</v>
      </c>
      <c r="C88" s="63"/>
      <c r="D88" s="63"/>
      <c r="E88" s="40"/>
      <c r="F88" s="41">
        <v>2736</v>
      </c>
      <c r="G88" s="42"/>
      <c r="H88" s="42"/>
      <c r="I88" s="43"/>
    </row>
    <row r="89" spans="1:9" ht="36" customHeight="1" x14ac:dyDescent="0.25">
      <c r="A89" s="130"/>
      <c r="B89" s="62" t="s">
        <v>191</v>
      </c>
      <c r="C89" s="63"/>
      <c r="D89" s="63"/>
      <c r="E89" s="40"/>
      <c r="F89" s="41">
        <v>41040</v>
      </c>
      <c r="G89" s="42"/>
      <c r="H89" s="42"/>
      <c r="I89" s="43"/>
    </row>
    <row r="90" spans="1:9" ht="36" customHeight="1" x14ac:dyDescent="0.25">
      <c r="A90" s="130"/>
      <c r="B90" s="62" t="s">
        <v>192</v>
      </c>
      <c r="C90" s="63"/>
      <c r="D90" s="63"/>
      <c r="E90" s="40"/>
      <c r="F90" s="41">
        <v>10512</v>
      </c>
      <c r="G90" s="42"/>
      <c r="H90" s="42"/>
      <c r="I90" s="43"/>
    </row>
    <row r="91" spans="1:9" ht="36" customHeight="1" x14ac:dyDescent="0.25">
      <c r="A91" s="130"/>
      <c r="B91" s="62" t="s">
        <v>193</v>
      </c>
      <c r="C91" s="63"/>
      <c r="D91" s="63"/>
      <c r="E91" s="40"/>
      <c r="F91" s="41">
        <v>27720</v>
      </c>
      <c r="G91" s="42"/>
      <c r="H91" s="42"/>
      <c r="I91" s="43"/>
    </row>
    <row r="92" spans="1:9" ht="36" customHeight="1" x14ac:dyDescent="0.25">
      <c r="A92" s="130"/>
      <c r="B92" s="62" t="s">
        <v>194</v>
      </c>
      <c r="C92" s="63"/>
      <c r="D92" s="63"/>
      <c r="E92" s="40"/>
      <c r="F92" s="41">
        <v>1620</v>
      </c>
      <c r="G92" s="42"/>
      <c r="H92" s="42"/>
      <c r="I92" s="43"/>
    </row>
    <row r="93" spans="1:9" ht="36" customHeight="1" x14ac:dyDescent="0.25">
      <c r="A93" s="130"/>
      <c r="B93" s="62" t="s">
        <v>195</v>
      </c>
      <c r="C93" s="63"/>
      <c r="D93" s="63"/>
      <c r="E93" s="40"/>
      <c r="F93" s="41">
        <v>1620</v>
      </c>
      <c r="G93" s="42"/>
      <c r="H93" s="42"/>
      <c r="I93" s="43"/>
    </row>
    <row r="94" spans="1:9" ht="36" customHeight="1" x14ac:dyDescent="0.25">
      <c r="A94" s="130"/>
      <c r="B94" s="62" t="s">
        <v>196</v>
      </c>
      <c r="C94" s="63"/>
      <c r="D94" s="63"/>
      <c r="E94" s="40"/>
      <c r="F94" s="41">
        <v>3240</v>
      </c>
      <c r="G94" s="42"/>
      <c r="H94" s="42"/>
      <c r="I94" s="43"/>
    </row>
    <row r="95" spans="1:9" ht="36" customHeight="1" x14ac:dyDescent="0.25">
      <c r="A95" s="130"/>
      <c r="B95" s="62" t="s">
        <v>197</v>
      </c>
      <c r="C95" s="63"/>
      <c r="D95" s="63"/>
      <c r="E95" s="40"/>
      <c r="F95" s="41">
        <v>4860</v>
      </c>
      <c r="G95" s="42"/>
      <c r="H95" s="42"/>
      <c r="I95" s="43"/>
    </row>
    <row r="96" spans="1:9" ht="36" customHeight="1" thickBot="1" x14ac:dyDescent="0.3">
      <c r="A96" s="130"/>
      <c r="B96" s="62" t="s">
        <v>198</v>
      </c>
      <c r="C96" s="63"/>
      <c r="D96" s="63"/>
      <c r="E96" s="40"/>
      <c r="F96" s="41">
        <v>28800</v>
      </c>
      <c r="G96" s="42"/>
      <c r="H96" s="42"/>
      <c r="I96" s="43"/>
    </row>
    <row r="97" spans="1:9" ht="54" customHeight="1" thickBot="1" x14ac:dyDescent="0.3">
      <c r="A97" s="130"/>
      <c r="B97" s="171" t="s">
        <v>264</v>
      </c>
      <c r="C97" s="172"/>
      <c r="D97" s="172"/>
      <c r="E97" s="173"/>
      <c r="F97" s="94" t="str">
        <f>"Цена от "&amp;MIN(F99:F99,F103:F116)&amp;" до "&amp;MAX(F99:F99,F103:F116)</f>
        <v>Цена от 3816 до 79740</v>
      </c>
      <c r="G97" s="95"/>
      <c r="H97" s="95"/>
      <c r="I97" s="96"/>
    </row>
    <row r="98" spans="1:9" ht="24" customHeight="1" thickBot="1" x14ac:dyDescent="0.3">
      <c r="A98" s="130"/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A99" s="130"/>
      <c r="B99" s="62" t="s">
        <v>200</v>
      </c>
      <c r="C99" s="63"/>
      <c r="D99" s="63"/>
      <c r="E99" s="40"/>
      <c r="F99" s="41">
        <v>36720</v>
      </c>
      <c r="G99" s="42"/>
      <c r="H99" s="42"/>
      <c r="I99" s="43"/>
    </row>
    <row r="100" spans="1:9" ht="36" customHeight="1" x14ac:dyDescent="0.25">
      <c r="A100" s="130"/>
      <c r="B100" s="62" t="s">
        <v>201</v>
      </c>
      <c r="C100" s="63"/>
      <c r="D100" s="63"/>
      <c r="E100" s="40"/>
      <c r="F100" s="41">
        <v>3672</v>
      </c>
      <c r="G100" s="42"/>
      <c r="H100" s="42"/>
      <c r="I100" s="43"/>
    </row>
    <row r="101" spans="1:9" ht="36" customHeight="1" thickBot="1" x14ac:dyDescent="0.3">
      <c r="A101" s="130"/>
      <c r="B101" s="62" t="s">
        <v>202</v>
      </c>
      <c r="C101" s="63"/>
      <c r="D101" s="63"/>
      <c r="E101" s="40"/>
      <c r="F101" s="41">
        <v>9180</v>
      </c>
      <c r="G101" s="42"/>
      <c r="H101" s="42"/>
      <c r="I101" s="43"/>
    </row>
    <row r="102" spans="1:9" ht="24" customHeight="1" thickBot="1" x14ac:dyDescent="0.3">
      <c r="A102" s="130"/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30" t="s">
        <v>111</v>
      </c>
      <c r="B103" s="62" t="s">
        <v>203</v>
      </c>
      <c r="C103" s="63"/>
      <c r="D103" s="63"/>
      <c r="E103" s="40"/>
      <c r="F103" s="41">
        <v>32112</v>
      </c>
      <c r="G103" s="42"/>
      <c r="H103" s="42"/>
      <c r="I103" s="43"/>
    </row>
    <row r="104" spans="1:9" ht="36" customHeight="1" x14ac:dyDescent="0.25">
      <c r="A104" s="130" t="s">
        <v>111</v>
      </c>
      <c r="B104" s="34" t="s">
        <v>204</v>
      </c>
      <c r="C104" s="88"/>
      <c r="D104" s="88"/>
      <c r="E104" s="89"/>
      <c r="F104" s="41">
        <v>20340</v>
      </c>
      <c r="G104" s="42"/>
      <c r="H104" s="42"/>
      <c r="I104" s="43"/>
    </row>
    <row r="105" spans="1:9" ht="36" customHeight="1" x14ac:dyDescent="0.25">
      <c r="A105" s="130" t="s">
        <v>111</v>
      </c>
      <c r="B105" s="62" t="s">
        <v>205</v>
      </c>
      <c r="C105" s="63"/>
      <c r="D105" s="63"/>
      <c r="E105" s="40"/>
      <c r="F105" s="41">
        <v>45540</v>
      </c>
      <c r="G105" s="42"/>
      <c r="H105" s="42"/>
      <c r="I105" s="43"/>
    </row>
    <row r="106" spans="1:9" ht="36" customHeight="1" x14ac:dyDescent="0.25">
      <c r="A106" s="130" t="s">
        <v>111</v>
      </c>
      <c r="B106" s="62" t="s">
        <v>206</v>
      </c>
      <c r="C106" s="63"/>
      <c r="D106" s="63"/>
      <c r="E106" s="40"/>
      <c r="F106" s="41">
        <v>29592</v>
      </c>
      <c r="G106" s="42"/>
      <c r="H106" s="42"/>
      <c r="I106" s="43"/>
    </row>
    <row r="107" spans="1:9" ht="36" customHeight="1" x14ac:dyDescent="0.25">
      <c r="A107" s="130" t="s">
        <v>111</v>
      </c>
      <c r="B107" s="62" t="s">
        <v>207</v>
      </c>
      <c r="C107" s="63"/>
      <c r="D107" s="63"/>
      <c r="E107" s="40"/>
      <c r="F107" s="41">
        <v>35510.399999999994</v>
      </c>
      <c r="G107" s="42"/>
      <c r="H107" s="42"/>
      <c r="I107" s="43"/>
    </row>
    <row r="108" spans="1:9" ht="36" customHeight="1" x14ac:dyDescent="0.25">
      <c r="A108" s="130" t="s">
        <v>111</v>
      </c>
      <c r="B108" s="62" t="s">
        <v>208</v>
      </c>
      <c r="C108" s="63"/>
      <c r="D108" s="63"/>
      <c r="E108" s="40"/>
      <c r="F108" s="41">
        <v>18540</v>
      </c>
      <c r="G108" s="42"/>
      <c r="H108" s="42"/>
      <c r="I108" s="43"/>
    </row>
    <row r="109" spans="1:9" ht="36" customHeight="1" x14ac:dyDescent="0.25">
      <c r="A109" s="130" t="s">
        <v>111</v>
      </c>
      <c r="B109" s="62" t="s">
        <v>209</v>
      </c>
      <c r="C109" s="63"/>
      <c r="D109" s="63"/>
      <c r="E109" s="40"/>
      <c r="F109" s="41">
        <v>22140</v>
      </c>
      <c r="G109" s="42"/>
      <c r="H109" s="42"/>
      <c r="I109" s="43"/>
    </row>
    <row r="110" spans="1:9" ht="36" customHeight="1" x14ac:dyDescent="0.25">
      <c r="A110" s="130" t="s">
        <v>111</v>
      </c>
      <c r="B110" s="62" t="s">
        <v>210</v>
      </c>
      <c r="C110" s="63"/>
      <c r="D110" s="63"/>
      <c r="E110" s="40"/>
      <c r="F110" s="41">
        <v>79740</v>
      </c>
      <c r="G110" s="42"/>
      <c r="H110" s="42"/>
      <c r="I110" s="43"/>
    </row>
    <row r="111" spans="1:9" ht="36" customHeight="1" x14ac:dyDescent="0.25">
      <c r="A111" s="130"/>
      <c r="B111" s="62" t="s">
        <v>211</v>
      </c>
      <c r="C111" s="63"/>
      <c r="D111" s="63"/>
      <c r="E111" s="40"/>
      <c r="F111" s="41">
        <v>40068</v>
      </c>
      <c r="G111" s="42"/>
      <c r="H111" s="42"/>
      <c r="I111" s="43"/>
    </row>
    <row r="112" spans="1:9" ht="36" customHeight="1" x14ac:dyDescent="0.25">
      <c r="A112" s="130" t="s">
        <v>111</v>
      </c>
      <c r="B112" s="64" t="s">
        <v>212</v>
      </c>
      <c r="C112" s="65"/>
      <c r="D112" s="65"/>
      <c r="E112" s="66"/>
      <c r="F112" s="41">
        <v>3816</v>
      </c>
      <c r="G112" s="42"/>
      <c r="H112" s="42"/>
      <c r="I112" s="43"/>
    </row>
    <row r="113" spans="1:9" ht="36" customHeight="1" x14ac:dyDescent="0.25">
      <c r="A113" s="130"/>
      <c r="B113" s="62" t="s">
        <v>213</v>
      </c>
      <c r="C113" s="63"/>
      <c r="D113" s="63"/>
      <c r="E113" s="40"/>
      <c r="F113" s="41">
        <v>20052</v>
      </c>
      <c r="G113" s="42"/>
      <c r="H113" s="42"/>
      <c r="I113" s="43"/>
    </row>
    <row r="114" spans="1:9" ht="36" customHeight="1" x14ac:dyDescent="0.25">
      <c r="A114" s="130"/>
      <c r="B114" s="62" t="s">
        <v>214</v>
      </c>
      <c r="C114" s="63"/>
      <c r="D114" s="63"/>
      <c r="E114" s="40"/>
      <c r="F114" s="41">
        <v>16236</v>
      </c>
      <c r="G114" s="42"/>
      <c r="H114" s="42"/>
      <c r="I114" s="43"/>
    </row>
    <row r="115" spans="1:9" ht="36" customHeight="1" x14ac:dyDescent="0.25">
      <c r="A115" s="130" t="s">
        <v>111</v>
      </c>
      <c r="B115" s="34" t="s">
        <v>215</v>
      </c>
      <c r="C115" s="88"/>
      <c r="D115" s="88"/>
      <c r="E115" s="89"/>
      <c r="F115" s="41">
        <v>60120</v>
      </c>
      <c r="G115" s="42"/>
      <c r="H115" s="42"/>
      <c r="I115" s="43"/>
    </row>
    <row r="116" spans="1:9" ht="36" customHeight="1" x14ac:dyDescent="0.25">
      <c r="A116" s="130" t="s">
        <v>111</v>
      </c>
      <c r="B116" s="62" t="s">
        <v>216</v>
      </c>
      <c r="C116" s="63"/>
      <c r="D116" s="63"/>
      <c r="E116" s="40"/>
      <c r="F116" s="41">
        <v>7740</v>
      </c>
      <c r="G116" s="42"/>
      <c r="H116" s="42"/>
      <c r="I116" s="43"/>
    </row>
    <row r="117" spans="1:9" ht="36" customHeight="1" x14ac:dyDescent="0.25">
      <c r="A117" s="7"/>
      <c r="B117" s="62" t="s">
        <v>217</v>
      </c>
      <c r="C117" s="63"/>
      <c r="D117" s="63"/>
      <c r="E117" s="40"/>
      <c r="F117" s="41">
        <v>4644</v>
      </c>
      <c r="G117" s="42"/>
      <c r="H117" s="42"/>
      <c r="I117" s="43"/>
    </row>
    <row r="118" spans="1:9" ht="36" customHeight="1" x14ac:dyDescent="0.25">
      <c r="A118" s="7"/>
      <c r="B118" s="62" t="s">
        <v>218</v>
      </c>
      <c r="C118" s="63"/>
      <c r="D118" s="63"/>
      <c r="E118" s="40"/>
      <c r="F118" s="41">
        <v>18090</v>
      </c>
      <c r="G118" s="42"/>
      <c r="H118" s="42"/>
      <c r="I118" s="43"/>
    </row>
    <row r="119" spans="1:9" ht="36" customHeight="1" x14ac:dyDescent="0.25">
      <c r="A119" s="7"/>
      <c r="B119" s="62" t="s">
        <v>219</v>
      </c>
      <c r="C119" s="63"/>
      <c r="D119" s="63"/>
      <c r="E119" s="35"/>
      <c r="F119" s="41">
        <v>18000</v>
      </c>
      <c r="G119" s="42"/>
      <c r="H119" s="42"/>
      <c r="I119" s="43"/>
    </row>
    <row r="120" spans="1:9" ht="36" customHeight="1" x14ac:dyDescent="0.25">
      <c r="A120" s="130" t="s">
        <v>113</v>
      </c>
      <c r="B120" s="62" t="s">
        <v>265</v>
      </c>
      <c r="C120" s="63"/>
      <c r="D120" s="63"/>
      <c r="E120" s="40"/>
      <c r="F120" s="41">
        <v>45360</v>
      </c>
      <c r="G120" s="42"/>
      <c r="H120" s="42"/>
      <c r="I120" s="43"/>
    </row>
    <row r="121" spans="1:9" ht="36" customHeight="1" x14ac:dyDescent="0.25">
      <c r="A121" s="130" t="s">
        <v>113</v>
      </c>
      <c r="B121" s="62" t="s">
        <v>266</v>
      </c>
      <c r="C121" s="63"/>
      <c r="D121" s="63"/>
      <c r="E121" s="40"/>
      <c r="F121" s="41">
        <v>28800</v>
      </c>
      <c r="G121" s="42"/>
      <c r="H121" s="42"/>
      <c r="I121" s="43"/>
    </row>
    <row r="122" spans="1:9" ht="36" customHeight="1" x14ac:dyDescent="0.25">
      <c r="A122" s="130" t="s">
        <v>113</v>
      </c>
      <c r="B122" s="62" t="s">
        <v>267</v>
      </c>
      <c r="C122" s="63"/>
      <c r="D122" s="63"/>
      <c r="E122" s="40"/>
      <c r="F122" s="41">
        <v>64080</v>
      </c>
      <c r="G122" s="42"/>
      <c r="H122" s="42"/>
      <c r="I122" s="43"/>
    </row>
    <row r="123" spans="1:9" ht="36" customHeight="1" x14ac:dyDescent="0.25">
      <c r="A123" s="130" t="s">
        <v>113</v>
      </c>
      <c r="B123" s="62" t="s">
        <v>268</v>
      </c>
      <c r="C123" s="63"/>
      <c r="D123" s="63"/>
      <c r="E123" s="40"/>
      <c r="F123" s="41">
        <v>41760</v>
      </c>
      <c r="G123" s="42"/>
      <c r="H123" s="42"/>
      <c r="I123" s="43"/>
    </row>
    <row r="124" spans="1:9" ht="36" customHeight="1" x14ac:dyDescent="0.25">
      <c r="A124" s="130" t="s">
        <v>113</v>
      </c>
      <c r="B124" s="71" t="s">
        <v>269</v>
      </c>
      <c r="C124" s="72"/>
      <c r="D124" s="72"/>
      <c r="E124" s="73"/>
      <c r="F124" s="41">
        <v>50112</v>
      </c>
      <c r="G124" s="42"/>
      <c r="H124" s="42"/>
      <c r="I124" s="43"/>
    </row>
    <row r="125" spans="1:9" ht="36" customHeight="1" x14ac:dyDescent="0.25">
      <c r="A125" s="130" t="s">
        <v>113</v>
      </c>
      <c r="B125" s="62" t="s">
        <v>270</v>
      </c>
      <c r="C125" s="63"/>
      <c r="D125" s="63"/>
      <c r="E125" s="40"/>
      <c r="F125" s="41">
        <v>26640</v>
      </c>
      <c r="G125" s="42"/>
      <c r="H125" s="42"/>
      <c r="I125" s="43"/>
    </row>
    <row r="126" spans="1:9" ht="36" customHeight="1" x14ac:dyDescent="0.25">
      <c r="A126" s="130" t="s">
        <v>113</v>
      </c>
      <c r="B126" s="62" t="s">
        <v>271</v>
      </c>
      <c r="C126" s="63"/>
      <c r="D126" s="63"/>
      <c r="E126" s="40"/>
      <c r="F126" s="41">
        <v>31680</v>
      </c>
      <c r="G126" s="42"/>
      <c r="H126" s="42"/>
      <c r="I126" s="43"/>
    </row>
    <row r="127" spans="1:9" ht="36" customHeight="1" x14ac:dyDescent="0.25">
      <c r="A127" s="130" t="s">
        <v>113</v>
      </c>
      <c r="B127" s="62" t="s">
        <v>272</v>
      </c>
      <c r="C127" s="63"/>
      <c r="D127" s="63"/>
      <c r="E127" s="40"/>
      <c r="F127" s="41">
        <v>112320</v>
      </c>
      <c r="G127" s="42"/>
      <c r="H127" s="42"/>
      <c r="I127" s="43"/>
    </row>
    <row r="128" spans="1:9" ht="36" customHeight="1" x14ac:dyDescent="0.25">
      <c r="A128" s="130" t="s">
        <v>113</v>
      </c>
      <c r="B128" s="64" t="s">
        <v>273</v>
      </c>
      <c r="C128" s="65"/>
      <c r="D128" s="65"/>
      <c r="E128" s="66"/>
      <c r="F128" s="41">
        <v>5760</v>
      </c>
      <c r="G128" s="42"/>
      <c r="H128" s="42"/>
      <c r="I128" s="43"/>
    </row>
    <row r="129" spans="1:9" ht="36" customHeight="1" x14ac:dyDescent="0.25">
      <c r="A129" s="130" t="s">
        <v>113</v>
      </c>
      <c r="B129" s="62" t="s">
        <v>274</v>
      </c>
      <c r="C129" s="63"/>
      <c r="D129" s="63"/>
      <c r="E129" s="40"/>
      <c r="F129" s="41">
        <v>84240</v>
      </c>
      <c r="G129" s="42"/>
      <c r="H129" s="42"/>
      <c r="I129" s="43"/>
    </row>
    <row r="130" spans="1:9" ht="36" customHeight="1" x14ac:dyDescent="0.25">
      <c r="A130" s="130" t="s">
        <v>113</v>
      </c>
      <c r="B130" s="62" t="s">
        <v>275</v>
      </c>
      <c r="C130" s="63"/>
      <c r="D130" s="63"/>
      <c r="E130" s="40"/>
      <c r="F130" s="41">
        <v>11520</v>
      </c>
      <c r="G130" s="42"/>
      <c r="H130" s="42"/>
      <c r="I130" s="43"/>
    </row>
    <row r="131" spans="1:9" ht="27" customHeight="1" thickBot="1" x14ac:dyDescent="0.3">
      <c r="A131" s="130"/>
      <c r="B131" s="174" t="s">
        <v>231</v>
      </c>
      <c r="C131" s="175"/>
      <c r="D131" s="175"/>
      <c r="E131" s="176"/>
      <c r="F131" s="174"/>
      <c r="G131" s="175"/>
      <c r="H131" s="175"/>
      <c r="I131" s="176"/>
    </row>
    <row r="132" spans="1:9" ht="19.5" customHeight="1" thickBot="1" x14ac:dyDescent="0.3">
      <c r="A132" s="130"/>
      <c r="B132" s="177" t="s">
        <v>232</v>
      </c>
      <c r="C132" s="178"/>
      <c r="D132" s="178"/>
      <c r="E132" s="178"/>
      <c r="F132" s="177"/>
      <c r="G132" s="178"/>
      <c r="H132" s="178"/>
      <c r="I132" s="179"/>
    </row>
    <row r="133" spans="1:9" ht="36" customHeight="1" x14ac:dyDescent="0.25">
      <c r="A133" s="130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9"/>
    </row>
    <row r="134" spans="1:9" ht="36" customHeight="1" x14ac:dyDescent="0.25">
      <c r="A134" s="130"/>
      <c r="B134" s="62" t="s">
        <v>234</v>
      </c>
      <c r="C134" s="63"/>
      <c r="D134" s="63"/>
      <c r="E134" s="40"/>
      <c r="F134" s="41">
        <v>60</v>
      </c>
      <c r="G134" s="42"/>
      <c r="H134" s="42"/>
      <c r="I134" s="43"/>
    </row>
    <row r="135" spans="1:9" ht="36" customHeight="1" thickBot="1" x14ac:dyDescent="0.3">
      <c r="A135" s="130"/>
      <c r="B135" s="62" t="s">
        <v>235</v>
      </c>
      <c r="C135" s="63"/>
      <c r="D135" s="63"/>
      <c r="E135" s="40"/>
      <c r="F135" s="41">
        <v>120</v>
      </c>
      <c r="G135" s="42"/>
      <c r="H135" s="42"/>
      <c r="I135" s="43"/>
    </row>
    <row r="136" spans="1:9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</row>
    <row r="137" spans="1:9" ht="36" customHeight="1" x14ac:dyDescent="0.25">
      <c r="A137" s="130" t="s">
        <v>111</v>
      </c>
      <c r="B137" s="62" t="s">
        <v>305</v>
      </c>
      <c r="C137" s="63"/>
      <c r="D137" s="63"/>
      <c r="E137" s="40"/>
      <c r="F137" s="41">
        <v>12600</v>
      </c>
      <c r="G137" s="42"/>
      <c r="H137" s="42"/>
      <c r="I137" s="43"/>
    </row>
    <row r="138" spans="1:9" ht="36" customHeight="1" x14ac:dyDescent="0.25">
      <c r="A138" s="130" t="s">
        <v>111</v>
      </c>
      <c r="B138" s="62" t="s">
        <v>238</v>
      </c>
      <c r="C138" s="63"/>
      <c r="D138" s="63"/>
      <c r="E138" s="40"/>
      <c r="F138" s="41">
        <v>20052</v>
      </c>
      <c r="G138" s="42"/>
      <c r="H138" s="42"/>
      <c r="I138" s="43"/>
    </row>
    <row r="139" spans="1:9" ht="36" customHeight="1" x14ac:dyDescent="0.25">
      <c r="A139" s="130" t="s">
        <v>111</v>
      </c>
      <c r="B139" s="62" t="s">
        <v>239</v>
      </c>
      <c r="C139" s="63"/>
      <c r="D139" s="63"/>
      <c r="E139" s="40"/>
      <c r="F139" s="41">
        <v>17784</v>
      </c>
      <c r="G139" s="42"/>
      <c r="H139" s="42"/>
      <c r="I139" s="43"/>
    </row>
    <row r="140" spans="1:9" ht="36" customHeight="1" x14ac:dyDescent="0.25">
      <c r="A140" s="130" t="s">
        <v>113</v>
      </c>
      <c r="B140" s="62" t="s">
        <v>277</v>
      </c>
      <c r="C140" s="63"/>
      <c r="D140" s="63"/>
      <c r="E140" s="40"/>
      <c r="F140" s="41">
        <v>18000</v>
      </c>
      <c r="G140" s="42"/>
      <c r="H140" s="42"/>
      <c r="I140" s="43"/>
    </row>
    <row r="141" spans="1:9" ht="36" customHeight="1" x14ac:dyDescent="0.25">
      <c r="A141" s="130" t="s">
        <v>113</v>
      </c>
      <c r="B141" s="62" t="s">
        <v>278</v>
      </c>
      <c r="C141" s="63"/>
      <c r="D141" s="63"/>
      <c r="E141" s="40"/>
      <c r="F141" s="41">
        <v>28080</v>
      </c>
      <c r="G141" s="42"/>
      <c r="H141" s="42"/>
      <c r="I141" s="43"/>
    </row>
    <row r="142" spans="1:9" ht="36" customHeight="1" x14ac:dyDescent="0.25">
      <c r="A142" s="130" t="s">
        <v>113</v>
      </c>
      <c r="B142" s="62" t="s">
        <v>279</v>
      </c>
      <c r="C142" s="63"/>
      <c r="D142" s="63"/>
      <c r="E142" s="40"/>
      <c r="F142" s="41" t="e">
        <v>#REF!</v>
      </c>
      <c r="G142" s="42"/>
      <c r="H142" s="42"/>
      <c r="I142" s="43"/>
    </row>
    <row r="143" spans="1:9" ht="36" customHeight="1" thickBot="1" x14ac:dyDescent="0.3">
      <c r="A143" s="7"/>
      <c r="B143" s="62" t="s">
        <v>243</v>
      </c>
      <c r="C143" s="63"/>
      <c r="D143" s="63"/>
      <c r="E143" s="40"/>
      <c r="F143" s="41">
        <v>12600</v>
      </c>
      <c r="G143" s="42"/>
      <c r="H143" s="42"/>
      <c r="I143" s="42"/>
    </row>
    <row r="144" spans="1:9" ht="54" customHeight="1" thickBot="1" x14ac:dyDescent="0.3">
      <c r="A144" s="130"/>
      <c r="B144" s="171" t="s">
        <v>244</v>
      </c>
      <c r="C144" s="172"/>
      <c r="D144" s="172"/>
      <c r="E144" s="173"/>
      <c r="F144" s="94"/>
      <c r="G144" s="95"/>
      <c r="H144" s="95"/>
      <c r="I144" s="96"/>
    </row>
    <row r="145" spans="1:9" ht="36" customHeight="1" x14ac:dyDescent="0.25">
      <c r="A145" s="130"/>
      <c r="B145" s="62" t="s">
        <v>245</v>
      </c>
      <c r="C145" s="63"/>
      <c r="D145" s="63"/>
      <c r="E145" s="40"/>
      <c r="F145" s="41">
        <v>31140</v>
      </c>
      <c r="G145" s="42"/>
      <c r="H145" s="42"/>
      <c r="I145" s="43"/>
    </row>
    <row r="146" spans="1:9" ht="36" customHeight="1" x14ac:dyDescent="0.25">
      <c r="A146" s="130"/>
      <c r="B146" s="62" t="s">
        <v>246</v>
      </c>
      <c r="C146" s="63"/>
      <c r="D146" s="63"/>
      <c r="E146" s="40"/>
      <c r="F146" s="41">
        <v>61740</v>
      </c>
      <c r="G146" s="42"/>
      <c r="H146" s="42"/>
      <c r="I146" s="43"/>
    </row>
    <row r="147" spans="1:9" ht="36" customHeight="1" x14ac:dyDescent="0.25">
      <c r="A147" s="130"/>
      <c r="B147" s="62" t="s">
        <v>247</v>
      </c>
      <c r="C147" s="63"/>
      <c r="D147" s="63"/>
      <c r="E147" s="40"/>
      <c r="F147" s="41">
        <v>77940</v>
      </c>
      <c r="G147" s="42"/>
      <c r="H147" s="42"/>
      <c r="I147" s="43"/>
    </row>
    <row r="148" spans="1:9" ht="36" customHeight="1" x14ac:dyDescent="0.25">
      <c r="A148" s="130"/>
      <c r="B148" s="62" t="s">
        <v>248</v>
      </c>
      <c r="C148" s="63"/>
      <c r="D148" s="63"/>
      <c r="E148" s="40"/>
      <c r="F148" s="41">
        <v>1080</v>
      </c>
      <c r="G148" s="42"/>
      <c r="H148" s="42"/>
      <c r="I148" s="43"/>
    </row>
    <row r="149" spans="1:9" ht="36" customHeight="1" x14ac:dyDescent="0.25">
      <c r="A149" s="130"/>
      <c r="B149" s="62" t="s">
        <v>249</v>
      </c>
      <c r="C149" s="63"/>
      <c r="D149" s="63"/>
      <c r="E149" s="40"/>
      <c r="F149" s="41">
        <v>45540</v>
      </c>
      <c r="G149" s="42"/>
      <c r="H149" s="42"/>
      <c r="I149" s="43"/>
    </row>
    <row r="150" spans="1:9" ht="36" customHeight="1" x14ac:dyDescent="0.25">
      <c r="A150" s="130"/>
      <c r="B150" s="62" t="s">
        <v>250</v>
      </c>
      <c r="C150" s="63"/>
      <c r="D150" s="63"/>
      <c r="E150" s="40"/>
      <c r="F150" s="41">
        <v>88740</v>
      </c>
      <c r="G150" s="42"/>
      <c r="H150" s="42"/>
      <c r="I150" s="43"/>
    </row>
    <row r="151" spans="1:9" ht="36" customHeight="1" x14ac:dyDescent="0.25">
      <c r="A151" s="130"/>
      <c r="B151" s="62" t="s">
        <v>251</v>
      </c>
      <c r="C151" s="63"/>
      <c r="D151" s="63"/>
      <c r="E151" s="40"/>
      <c r="F151" s="41">
        <v>110340</v>
      </c>
      <c r="G151" s="42"/>
      <c r="H151" s="42"/>
      <c r="I151" s="43"/>
    </row>
    <row r="152" spans="1:9" ht="36" customHeight="1" thickBot="1" x14ac:dyDescent="0.3">
      <c r="A152" s="130"/>
      <c r="B152" s="62" t="s">
        <v>252</v>
      </c>
      <c r="C152" s="63"/>
      <c r="D152" s="63"/>
      <c r="E152" s="40"/>
      <c r="F152" s="41">
        <v>1620</v>
      </c>
      <c r="G152" s="42"/>
      <c r="H152" s="42"/>
      <c r="I152" s="43"/>
    </row>
    <row r="153" spans="1:9" ht="36" customHeight="1" x14ac:dyDescent="0.25">
      <c r="A153" s="130"/>
      <c r="B153" s="259" t="s">
        <v>232</v>
      </c>
      <c r="C153" s="260"/>
      <c r="D153" s="260"/>
      <c r="E153" s="260"/>
      <c r="F153" s="260"/>
      <c r="G153" s="260"/>
      <c r="H153" s="260"/>
      <c r="I153" s="260"/>
    </row>
    <row r="154" spans="1:9" ht="36" customHeight="1" thickBot="1" x14ac:dyDescent="0.3">
      <c r="A154" s="130"/>
      <c r="B154" s="282" t="s">
        <v>253</v>
      </c>
      <c r="C154" s="283"/>
      <c r="D154" s="283"/>
      <c r="E154" s="284"/>
      <c r="F154" s="285">
        <v>90</v>
      </c>
      <c r="G154" s="286"/>
      <c r="H154" s="286"/>
      <c r="I154" s="286"/>
    </row>
    <row r="155" spans="1:9" ht="24" customHeight="1" thickBot="1" x14ac:dyDescent="0.3">
      <c r="A155" s="130"/>
      <c r="B155" s="27"/>
      <c r="C155" s="80"/>
      <c r="D155" s="80"/>
      <c r="E155" s="81"/>
      <c r="F155" s="82"/>
      <c r="G155" s="83"/>
      <c r="H155" s="83"/>
      <c r="I155" s="84"/>
    </row>
    <row r="156" spans="1:9" ht="18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</row>
    <row r="157" spans="1:9" ht="27" customHeight="1" x14ac:dyDescent="0.25">
      <c r="A157" s="7" t="s">
        <v>113</v>
      </c>
      <c r="B157" s="124" t="s">
        <v>280</v>
      </c>
      <c r="C157" s="124"/>
      <c r="D157" s="124"/>
      <c r="E157" s="124"/>
      <c r="F157" s="124"/>
      <c r="G157" s="124"/>
      <c r="H157" s="124"/>
      <c r="I157" s="124"/>
    </row>
    <row r="158" spans="1:9" ht="40.5" customHeight="1" x14ac:dyDescent="0.25">
      <c r="A158" s="7"/>
      <c r="B158" s="126" t="s">
        <v>257</v>
      </c>
      <c r="C158" s="126"/>
      <c r="D158" s="126"/>
      <c r="E158" s="126"/>
      <c r="F158" s="126"/>
      <c r="G158" s="126"/>
      <c r="H158" s="126"/>
      <c r="I158" s="126"/>
    </row>
    <row r="159" spans="1:9" ht="18" customHeight="1" x14ac:dyDescent="0.25">
      <c r="A159" s="7"/>
    </row>
  </sheetData>
  <sheetProtection selectLockedCells="1" selectUnlockedCells="1"/>
  <mergeCells count="307">
    <mergeCell ref="B158:I158"/>
    <mergeCell ref="B153:I153"/>
    <mergeCell ref="B154:E154"/>
    <mergeCell ref="F154:I154"/>
    <mergeCell ref="B155:E155"/>
    <mergeCell ref="F155:I155"/>
    <mergeCell ref="B157:I157"/>
    <mergeCell ref="B150:E150"/>
    <mergeCell ref="F150:I150"/>
    <mergeCell ref="B151:E151"/>
    <mergeCell ref="F151:I151"/>
    <mergeCell ref="B152:E152"/>
    <mergeCell ref="F152:I152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zoomScale="65" zoomScaleNormal="60" zoomScaleSheetLayoutView="65" workbookViewId="0">
      <pane ySplit="4" topLeftCell="A115" activePane="bottomLeft" state="frozen"/>
      <selection activeCell="B150" sqref="B150:J151"/>
      <selection pane="bottomLeft" activeCell="F118" sqref="F118:J118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283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16704</v>
      </c>
      <c r="G8" s="32">
        <f>H8*1.1</f>
        <v>15312.000000000002</v>
      </c>
      <c r="H8" s="32">
        <v>13920</v>
      </c>
      <c r="I8" s="32">
        <f>H8*0.75</f>
        <v>10440</v>
      </c>
      <c r="J8" s="32">
        <f>H8*0.5</f>
        <v>6960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23616</v>
      </c>
      <c r="G9" s="36">
        <f>H9*1.1</f>
        <v>21648</v>
      </c>
      <c r="H9" s="36">
        <v>19680</v>
      </c>
      <c r="I9" s="36">
        <f>H9*0.75</f>
        <v>14760</v>
      </c>
      <c r="J9" s="36">
        <f>H9*0.5</f>
        <v>9840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23500.799999999999</v>
      </c>
      <c r="G10" s="36">
        <f>H10*1.1</f>
        <v>21542.400000000001</v>
      </c>
      <c r="H10" s="36">
        <v>19584</v>
      </c>
      <c r="I10" s="36">
        <f>H10*0.75</f>
        <v>14688</v>
      </c>
      <c r="J10" s="36">
        <f>H10*0.5</f>
        <v>9792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33408</v>
      </c>
      <c r="G11" s="38">
        <f>H11*1.1</f>
        <v>30624.000000000004</v>
      </c>
      <c r="H11" s="38">
        <v>27840</v>
      </c>
      <c r="I11" s="38">
        <f>H11*0.75</f>
        <v>20880</v>
      </c>
      <c r="J11" s="38">
        <f>H11*0.5</f>
        <v>13920</v>
      </c>
    </row>
    <row r="12" spans="1:10" ht="24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4968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7200</v>
      </c>
      <c r="G14" s="186"/>
      <c r="H14" s="186"/>
      <c r="I14" s="186"/>
      <c r="J14" s="187"/>
    </row>
    <row r="15" spans="1:10" ht="24" thickBot="1" x14ac:dyDescent="0.3"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2136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3024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4968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6960</v>
      </c>
      <c r="G19" s="186"/>
      <c r="H19" s="186"/>
      <c r="I19" s="186"/>
      <c r="J19" s="187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5208 до 208320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5208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10416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15624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20832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26040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31248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36456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41664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46872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52080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57288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62496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67704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72912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78120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83328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88536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93744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98952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104160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10416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20832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31248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41664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52080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62496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72912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83328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93744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104160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114576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124992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135408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145824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156240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166656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177072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187488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197904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208320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6384 до 111972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6384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9456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13020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18228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23436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28644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33852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39060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44268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49476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54684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59892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65100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70308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75516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80724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85932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91140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96348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101556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106764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111972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29976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3312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6384</v>
      </c>
      <c r="G87" s="42"/>
      <c r="H87" s="42"/>
      <c r="I87" s="42"/>
      <c r="J87" s="43"/>
    </row>
    <row r="88" spans="2:10" ht="36" customHeight="1" x14ac:dyDescent="0.25">
      <c r="B88" s="62" t="s">
        <v>263</v>
      </c>
      <c r="C88" s="63"/>
      <c r="D88" s="63"/>
      <c r="E88" s="40"/>
      <c r="F88" s="41">
        <v>1896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29976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5904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17952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19584</v>
      </c>
      <c r="G96" s="42"/>
      <c r="H96" s="42"/>
      <c r="I96" s="42"/>
      <c r="J96" s="43"/>
    </row>
    <row r="97" spans="1:10" ht="54" customHeight="1" thickBot="1" x14ac:dyDescent="0.3"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2016 до 51456</v>
      </c>
      <c r="G97" s="240"/>
      <c r="H97" s="240"/>
      <c r="I97" s="240"/>
      <c r="J97" s="241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14736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1473.6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3684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36816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29040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39888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34944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41932.799999999996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29040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29976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50040</v>
      </c>
      <c r="G110" s="42"/>
      <c r="H110" s="42"/>
      <c r="I110" s="42"/>
      <c r="J110" s="43"/>
    </row>
    <row r="111" spans="1:10" ht="36" customHeight="1" x14ac:dyDescent="0.25">
      <c r="B111" s="62" t="s">
        <v>211</v>
      </c>
      <c r="C111" s="63"/>
      <c r="D111" s="63"/>
      <c r="E111" s="40"/>
      <c r="F111" s="41">
        <v>31200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2016</v>
      </c>
      <c r="G112" s="42"/>
      <c r="H112" s="42"/>
      <c r="I112" s="42"/>
      <c r="J112" s="43"/>
    </row>
    <row r="113" spans="1:10" ht="36" customHeight="1" x14ac:dyDescent="0.25">
      <c r="B113" s="34" t="s">
        <v>213</v>
      </c>
      <c r="C113" s="88"/>
      <c r="D113" s="88"/>
      <c r="E113" s="89"/>
      <c r="F113" s="41">
        <v>10392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8976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51456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25968</v>
      </c>
      <c r="G116" s="42"/>
      <c r="H116" s="42"/>
      <c r="I116" s="42"/>
      <c r="J116" s="43"/>
    </row>
    <row r="117" spans="1:10" ht="36" customHeight="1" x14ac:dyDescent="0.25">
      <c r="B117" s="62" t="s">
        <v>217</v>
      </c>
      <c r="C117" s="63"/>
      <c r="D117" s="63"/>
      <c r="E117" s="40"/>
      <c r="F117" s="41">
        <v>3312</v>
      </c>
      <c r="G117" s="42"/>
      <c r="H117" s="42"/>
      <c r="I117" s="42"/>
      <c r="J117" s="43"/>
    </row>
    <row r="118" spans="1:10" ht="36" customHeight="1" x14ac:dyDescent="0.25">
      <c r="B118" s="62" t="s">
        <v>218</v>
      </c>
      <c r="C118" s="63"/>
      <c r="D118" s="63"/>
      <c r="E118" s="40"/>
      <c r="F118" s="41">
        <v>30060</v>
      </c>
      <c r="G118" s="42"/>
      <c r="H118" s="42"/>
      <c r="I118" s="42"/>
      <c r="J118" s="43"/>
    </row>
    <row r="119" spans="1:10" ht="36" customHeight="1" x14ac:dyDescent="0.25">
      <c r="B119" s="62" t="s">
        <v>219</v>
      </c>
      <c r="C119" s="63"/>
      <c r="D119" s="63"/>
      <c r="E119" s="35"/>
      <c r="F119" s="41">
        <v>18000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51840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40800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56160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48960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58752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40800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42240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70080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2880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72480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36480</v>
      </c>
      <c r="G130" s="42"/>
      <c r="H130" s="42"/>
      <c r="I130" s="42"/>
      <c r="J130" s="43"/>
    </row>
    <row r="131" spans="1:10" ht="36" customHeight="1" thickBot="1" x14ac:dyDescent="0.3"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17856</v>
      </c>
      <c r="G137" s="246">
        <f>H137*1.1</f>
        <v>16368.000000000002</v>
      </c>
      <c r="H137" s="246">
        <v>14880</v>
      </c>
      <c r="I137" s="246">
        <f>H137*0.75</f>
        <v>11160</v>
      </c>
      <c r="J137" s="247">
        <f>H137*0.5</f>
        <v>7440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7560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15120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25344</v>
      </c>
      <c r="G140" s="246">
        <f>H140*1.1</f>
        <v>23232.000000000004</v>
      </c>
      <c r="H140" s="246">
        <v>21120</v>
      </c>
      <c r="I140" s="246">
        <f>H140*0.75</f>
        <v>15840</v>
      </c>
      <c r="J140" s="247">
        <f>H140*0.5</f>
        <v>10560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11040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21600</v>
      </c>
      <c r="G142" s="42"/>
      <c r="H142" s="42"/>
      <c r="I142" s="42"/>
      <c r="J142" s="43"/>
    </row>
    <row r="143" spans="1:10" ht="36" customHeight="1" thickBot="1" x14ac:dyDescent="0.3">
      <c r="B143" s="62" t="s">
        <v>243</v>
      </c>
      <c r="C143" s="63"/>
      <c r="D143" s="63"/>
      <c r="E143" s="40"/>
      <c r="F143" s="41">
        <v>7560</v>
      </c>
      <c r="G143" s="42"/>
      <c r="H143" s="42"/>
      <c r="I143" s="42"/>
      <c r="J143" s="43"/>
    </row>
    <row r="144" spans="1:10" ht="54" customHeight="1" thickBot="1" x14ac:dyDescent="0.3"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B145" s="64" t="s">
        <v>245</v>
      </c>
      <c r="C145" s="65"/>
      <c r="D145" s="65"/>
      <c r="E145" s="66"/>
      <c r="F145" s="67">
        <v>20784</v>
      </c>
      <c r="G145" s="68"/>
      <c r="H145" s="68"/>
      <c r="I145" s="68"/>
      <c r="J145" s="69"/>
    </row>
    <row r="146" spans="1:10" ht="36" customHeight="1" x14ac:dyDescent="0.25">
      <c r="B146" s="62" t="s">
        <v>246</v>
      </c>
      <c r="C146" s="63"/>
      <c r="D146" s="63"/>
      <c r="E146" s="40"/>
      <c r="F146" s="41">
        <v>41640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51936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720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31152</v>
      </c>
      <c r="G149" s="42"/>
      <c r="H149" s="42"/>
      <c r="I149" s="42"/>
      <c r="J149" s="43"/>
    </row>
    <row r="150" spans="1:10" ht="36" customHeight="1" x14ac:dyDescent="0.25">
      <c r="B150" s="62" t="s">
        <v>250</v>
      </c>
      <c r="C150" s="63"/>
      <c r="D150" s="63"/>
      <c r="E150" s="40"/>
      <c r="F150" s="41">
        <v>62304</v>
      </c>
      <c r="G150" s="42"/>
      <c r="H150" s="42"/>
      <c r="I150" s="42"/>
      <c r="J150" s="43"/>
    </row>
    <row r="151" spans="1:10" ht="36" customHeight="1" x14ac:dyDescent="0.25">
      <c r="B151" s="62" t="s">
        <v>251</v>
      </c>
      <c r="C151" s="63"/>
      <c r="D151" s="63"/>
      <c r="E151" s="40"/>
      <c r="F151" s="41">
        <v>77880</v>
      </c>
      <c r="G151" s="42"/>
      <c r="H151" s="42"/>
      <c r="I151" s="42"/>
      <c r="J151" s="43"/>
    </row>
    <row r="152" spans="1:10" ht="36" customHeight="1" thickBot="1" x14ac:dyDescent="0.3">
      <c r="B152" s="110" t="s">
        <v>252</v>
      </c>
      <c r="C152" s="111"/>
      <c r="D152" s="111"/>
      <c r="E152" s="112"/>
      <c r="F152" s="113">
        <v>960</v>
      </c>
      <c r="G152" s="114"/>
      <c r="H152" s="114"/>
      <c r="I152" s="114"/>
      <c r="J152" s="115"/>
    </row>
    <row r="153" spans="1:10" ht="36" customHeight="1" x14ac:dyDescent="0.25"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B154" s="282" t="s">
        <v>253</v>
      </c>
      <c r="C154" s="283"/>
      <c r="D154" s="283"/>
      <c r="E154" s="284"/>
      <c r="F154" s="285">
        <v>90</v>
      </c>
      <c r="G154" s="286"/>
      <c r="H154" s="286"/>
      <c r="I154" s="286"/>
      <c r="J154" s="287"/>
    </row>
    <row r="155" spans="1:10" ht="24" thickBot="1" x14ac:dyDescent="0.3"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18" customHeight="1" x14ac:dyDescent="0.25"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67.5" customHeight="1" x14ac:dyDescent="0.25"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0.5" customHeight="1" x14ac:dyDescent="0.25"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7" customHeight="1" x14ac:dyDescent="0.25">
      <c r="A159" s="7" t="s">
        <v>113</v>
      </c>
      <c r="B159" s="124" t="s">
        <v>256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0.5" customHeight="1" x14ac:dyDescent="0.25"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ht="18" customHeight="1" x14ac:dyDescent="0.25"/>
  </sheetData>
  <sheetProtection selectLockedCells="1" selectUnlockedCells="1"/>
  <mergeCells count="300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0"/>
  <sheetViews>
    <sheetView view="pageBreakPreview" zoomScale="65" zoomScaleNormal="60" zoomScaleSheetLayoutView="65" workbookViewId="0">
      <pane ySplit="4" topLeftCell="A99" activePane="bottomLeft" state="frozen"/>
      <selection activeCell="A198" sqref="A198:XFD198"/>
      <selection pane="bottomLeft" activeCell="F118" sqref="F118:J118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306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19612.8</v>
      </c>
      <c r="G8" s="32">
        <f>H8*1.1</f>
        <v>17978.400000000001</v>
      </c>
      <c r="H8" s="32">
        <v>16344</v>
      </c>
      <c r="I8" s="32">
        <f>H8*0.75</f>
        <v>12258</v>
      </c>
      <c r="J8" s="32">
        <f>H8*0.5</f>
        <v>8172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27648</v>
      </c>
      <c r="G9" s="36">
        <f>H9*1.1</f>
        <v>25344.000000000004</v>
      </c>
      <c r="H9" s="36">
        <v>23040</v>
      </c>
      <c r="I9" s="36">
        <f>H9*0.75</f>
        <v>17280</v>
      </c>
      <c r="J9" s="36">
        <f>H9*0.5</f>
        <v>11520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23544</v>
      </c>
      <c r="G10" s="36">
        <f>H10*1.1</f>
        <v>21582</v>
      </c>
      <c r="H10" s="36">
        <v>19620</v>
      </c>
      <c r="I10" s="36">
        <f>H10*0.75</f>
        <v>14715</v>
      </c>
      <c r="J10" s="36">
        <f>H10*0.5</f>
        <v>9810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33696</v>
      </c>
      <c r="G11" s="38">
        <f>H11*1.1</f>
        <v>30888.000000000004</v>
      </c>
      <c r="H11" s="38">
        <v>28080</v>
      </c>
      <c r="I11" s="38">
        <f>H11*0.75</f>
        <v>21060</v>
      </c>
      <c r="J11" s="38">
        <f>H11*0.5</f>
        <v>14040</v>
      </c>
    </row>
    <row r="12" spans="1:10" ht="24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5544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7920</v>
      </c>
      <c r="G14" s="186"/>
      <c r="H14" s="186"/>
      <c r="I14" s="186"/>
      <c r="J14" s="187"/>
    </row>
    <row r="15" spans="1:10" ht="24" thickBot="1" x14ac:dyDescent="0.3"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2232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3168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2700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3816</v>
      </c>
      <c r="G19" s="186"/>
      <c r="H19" s="186"/>
      <c r="I19" s="186"/>
      <c r="J19" s="187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5256 до 210240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5256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10512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15768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21024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26280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31536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36792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42048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47304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52560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57816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63072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68328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73584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78840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84096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89352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94608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99864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105120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10512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21024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31536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42048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52560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63072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73584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84096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94608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105120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115632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126144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136656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147168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157680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168192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178704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189216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199728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210240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113004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14184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13140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18396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23652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28908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34164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39420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44676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49932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55188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60444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65700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70956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76212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81468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86724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91980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97236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102492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107748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113004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45000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3672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7344</v>
      </c>
      <c r="G87" s="42"/>
      <c r="H87" s="42"/>
      <c r="I87" s="42"/>
      <c r="J87" s="43"/>
    </row>
    <row r="88" spans="2:10" ht="36" customHeight="1" x14ac:dyDescent="0.25">
      <c r="B88" s="62" t="s">
        <v>263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45000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8856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26928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29376</v>
      </c>
      <c r="G96" s="42"/>
      <c r="H96" s="42"/>
      <c r="I96" s="42"/>
      <c r="J96" s="43"/>
    </row>
    <row r="97" spans="1:10" ht="54" customHeight="1" thickBot="1" x14ac:dyDescent="0.3"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3024 до 75096</v>
      </c>
      <c r="G97" s="240"/>
      <c r="H97" s="240"/>
      <c r="I97" s="240"/>
      <c r="J97" s="241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14760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1476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3690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27864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43560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59832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34920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41904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43560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45000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75096</v>
      </c>
      <c r="G110" s="42"/>
      <c r="H110" s="42"/>
      <c r="I110" s="42"/>
      <c r="J110" s="43"/>
    </row>
    <row r="111" spans="1:10" ht="36" customHeight="1" x14ac:dyDescent="0.25">
      <c r="B111" s="62" t="s">
        <v>211</v>
      </c>
      <c r="C111" s="63"/>
      <c r="D111" s="63"/>
      <c r="E111" s="40"/>
      <c r="F111" s="41">
        <v>13500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3024</v>
      </c>
      <c r="G112" s="42"/>
      <c r="H112" s="42"/>
      <c r="I112" s="42"/>
      <c r="J112" s="43"/>
    </row>
    <row r="113" spans="1:10" ht="36" customHeight="1" x14ac:dyDescent="0.25">
      <c r="B113" s="34" t="s">
        <v>213</v>
      </c>
      <c r="C113" s="88"/>
      <c r="D113" s="88"/>
      <c r="E113" s="89"/>
      <c r="F113" s="41">
        <v>15624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13464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33120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38952</v>
      </c>
      <c r="G116" s="42"/>
      <c r="H116" s="42"/>
      <c r="I116" s="42"/>
      <c r="J116" s="43"/>
    </row>
    <row r="117" spans="1:10" ht="36" customHeight="1" x14ac:dyDescent="0.25">
      <c r="B117" s="62" t="s">
        <v>217</v>
      </c>
      <c r="C117" s="63"/>
      <c r="D117" s="63"/>
      <c r="E117" s="40"/>
      <c r="F117" s="41">
        <v>3672</v>
      </c>
      <c r="G117" s="42"/>
      <c r="H117" s="42"/>
      <c r="I117" s="42"/>
      <c r="J117" s="43"/>
    </row>
    <row r="118" spans="1:10" ht="36" customHeight="1" x14ac:dyDescent="0.25">
      <c r="B118" s="62" t="s">
        <v>218</v>
      </c>
      <c r="C118" s="63"/>
      <c r="D118" s="63"/>
      <c r="E118" s="40"/>
      <c r="F118" s="41">
        <v>3150</v>
      </c>
      <c r="G118" s="42"/>
      <c r="H118" s="42"/>
      <c r="I118" s="42"/>
      <c r="J118" s="43"/>
    </row>
    <row r="119" spans="1:10" ht="36" customHeight="1" x14ac:dyDescent="0.25">
      <c r="B119" s="62" t="s">
        <v>219</v>
      </c>
      <c r="C119" s="63"/>
      <c r="D119" s="63"/>
      <c r="E119" s="35"/>
      <c r="F119" s="41">
        <v>6030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39600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61200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84240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48960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58752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61200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63360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105840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46800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54720</v>
      </c>
      <c r="G130" s="42"/>
      <c r="H130" s="42"/>
      <c r="I130" s="42"/>
      <c r="J130" s="43"/>
    </row>
    <row r="131" spans="1:10" ht="36" customHeight="1" thickBot="1" x14ac:dyDescent="0.3"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17884.8</v>
      </c>
      <c r="G137" s="246">
        <f>H137*1.1</f>
        <v>16394.400000000001</v>
      </c>
      <c r="H137" s="246">
        <v>14904</v>
      </c>
      <c r="I137" s="246">
        <f>H137*0.75</f>
        <v>11178</v>
      </c>
      <c r="J137" s="247">
        <f>H137*0.5</f>
        <v>7452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11376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22680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25056</v>
      </c>
      <c r="G140" s="246">
        <f>H140*1.1</f>
        <v>22968.000000000004</v>
      </c>
      <c r="H140" s="246">
        <v>20880</v>
      </c>
      <c r="I140" s="246">
        <f>H140*0.75</f>
        <v>15660</v>
      </c>
      <c r="J140" s="247">
        <f>H140*0.5</f>
        <v>10440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16560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32400</v>
      </c>
      <c r="G142" s="42"/>
      <c r="H142" s="42"/>
      <c r="I142" s="42"/>
      <c r="J142" s="43"/>
    </row>
    <row r="143" spans="1:10" ht="36" customHeight="1" thickBot="1" x14ac:dyDescent="0.3">
      <c r="B143" s="62" t="s">
        <v>243</v>
      </c>
      <c r="C143" s="63"/>
      <c r="D143" s="63"/>
      <c r="E143" s="40"/>
      <c r="F143" s="41">
        <v>5670</v>
      </c>
      <c r="G143" s="42"/>
      <c r="H143" s="42"/>
      <c r="I143" s="42"/>
      <c r="J143" s="43"/>
    </row>
    <row r="144" spans="1:10" ht="54" customHeight="1" thickBot="1" x14ac:dyDescent="0.3"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B145" s="64" t="s">
        <v>245</v>
      </c>
      <c r="C145" s="65"/>
      <c r="D145" s="65"/>
      <c r="E145" s="66"/>
      <c r="F145" s="67">
        <v>31176</v>
      </c>
      <c r="G145" s="68"/>
      <c r="H145" s="68"/>
      <c r="I145" s="68"/>
      <c r="J145" s="69"/>
    </row>
    <row r="146" spans="1:10" ht="36" customHeight="1" x14ac:dyDescent="0.25">
      <c r="B146" s="62" t="s">
        <v>246</v>
      </c>
      <c r="C146" s="63"/>
      <c r="D146" s="63"/>
      <c r="E146" s="40"/>
      <c r="F146" s="41">
        <v>62496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77904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1080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46728</v>
      </c>
      <c r="G149" s="42"/>
      <c r="H149" s="42"/>
      <c r="I149" s="42"/>
      <c r="J149" s="43"/>
    </row>
    <row r="150" spans="1:10" ht="36" customHeight="1" x14ac:dyDescent="0.25">
      <c r="B150" s="62" t="s">
        <v>250</v>
      </c>
      <c r="C150" s="63"/>
      <c r="D150" s="63"/>
      <c r="E150" s="40"/>
      <c r="F150" s="41">
        <v>93456</v>
      </c>
      <c r="G150" s="42"/>
      <c r="H150" s="42"/>
      <c r="I150" s="42"/>
      <c r="J150" s="43"/>
    </row>
    <row r="151" spans="1:10" ht="36" customHeight="1" x14ac:dyDescent="0.25">
      <c r="B151" s="62" t="s">
        <v>251</v>
      </c>
      <c r="C151" s="63"/>
      <c r="D151" s="63"/>
      <c r="E151" s="40"/>
      <c r="F151" s="41">
        <v>116856</v>
      </c>
      <c r="G151" s="42"/>
      <c r="H151" s="42"/>
      <c r="I151" s="42"/>
      <c r="J151" s="43"/>
    </row>
    <row r="152" spans="1:10" ht="36" customHeight="1" thickBot="1" x14ac:dyDescent="0.3">
      <c r="B152" s="110" t="s">
        <v>252</v>
      </c>
      <c r="C152" s="111"/>
      <c r="D152" s="111"/>
      <c r="E152" s="112"/>
      <c r="F152" s="113">
        <v>1440</v>
      </c>
      <c r="G152" s="114"/>
      <c r="H152" s="114"/>
      <c r="I152" s="114"/>
      <c r="J152" s="115"/>
    </row>
    <row r="153" spans="1:10" ht="36" customHeight="1" x14ac:dyDescent="0.25"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B154" s="282" t="s">
        <v>253</v>
      </c>
      <c r="C154" s="283"/>
      <c r="D154" s="283"/>
      <c r="E154" s="284"/>
      <c r="F154" s="285">
        <v>90</v>
      </c>
      <c r="G154" s="286"/>
      <c r="H154" s="286"/>
      <c r="I154" s="286"/>
      <c r="J154" s="287"/>
    </row>
    <row r="155" spans="1:10" ht="22.5" customHeight="1" thickBot="1" x14ac:dyDescent="0.3"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67.5" customHeight="1" x14ac:dyDescent="0.25">
      <c r="B156" s="122" t="s">
        <v>307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0.5" customHeight="1" x14ac:dyDescent="0.25">
      <c r="B157" s="122" t="s">
        <v>255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27" customHeight="1" x14ac:dyDescent="0.25">
      <c r="A158" s="7" t="s">
        <v>113</v>
      </c>
      <c r="B158" s="124" t="s">
        <v>256</v>
      </c>
      <c r="C158" s="124"/>
      <c r="D158" s="124"/>
      <c r="E158" s="124"/>
      <c r="F158" s="124"/>
      <c r="G158" s="124"/>
      <c r="H158" s="124"/>
      <c r="I158" s="124"/>
      <c r="J158" s="124"/>
    </row>
    <row r="159" spans="1:10" ht="40.5" customHeight="1" x14ac:dyDescent="0.25">
      <c r="B159" s="126" t="s">
        <v>257</v>
      </c>
      <c r="C159" s="126"/>
      <c r="D159" s="126"/>
      <c r="E159" s="126"/>
      <c r="F159" s="126"/>
      <c r="G159" s="126"/>
      <c r="H159" s="126"/>
      <c r="I159" s="126"/>
      <c r="J159" s="126"/>
    </row>
    <row r="160" spans="1:10" ht="18" customHeight="1" x14ac:dyDescent="0.25"/>
  </sheetData>
  <sheetProtection selectLockedCells="1" selectUnlockedCells="1"/>
  <mergeCells count="300">
    <mergeCell ref="B157:J157"/>
    <mergeCell ref="B158:J158"/>
    <mergeCell ref="B159:J159"/>
    <mergeCell ref="B153:J153"/>
    <mergeCell ref="B154:E154"/>
    <mergeCell ref="F154:J154"/>
    <mergeCell ref="B155:E155"/>
    <mergeCell ref="F155:J155"/>
    <mergeCell ref="B156:J156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50" zoomScaleNormal="60" zoomScaleSheetLayoutView="50" workbookViewId="0">
      <pane ySplit="4" topLeftCell="A95" activePane="bottomLeft" state="frozen"/>
      <selection activeCell="A198" sqref="A198:XFD198"/>
      <selection pane="bottomLeft" activeCell="F113" sqref="F113:J113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20736</v>
      </c>
      <c r="G8" s="32">
        <f>H8*1.1</f>
        <v>19008</v>
      </c>
      <c r="H8" s="32">
        <v>17280</v>
      </c>
      <c r="I8" s="32">
        <f>H8*0.75</f>
        <v>12960</v>
      </c>
      <c r="J8" s="32">
        <f>H8*0.5</f>
        <v>8640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29376</v>
      </c>
      <c r="G9" s="36">
        <f>H9*1.1</f>
        <v>26928.000000000004</v>
      </c>
      <c r="H9" s="36">
        <v>24480</v>
      </c>
      <c r="I9" s="36">
        <f>H9*0.75</f>
        <v>18360</v>
      </c>
      <c r="J9" s="36">
        <f>H9*0.5</f>
        <v>12240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31881.599999999999</v>
      </c>
      <c r="G10" s="36">
        <f>H10*1.1</f>
        <v>29224.800000000003</v>
      </c>
      <c r="H10" s="36">
        <v>26568</v>
      </c>
      <c r="I10" s="36">
        <f>H10*0.75</f>
        <v>19926</v>
      </c>
      <c r="J10" s="36">
        <f>H10*0.5</f>
        <v>13284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44928</v>
      </c>
      <c r="G11" s="38">
        <f>H11*1.1</f>
        <v>41184</v>
      </c>
      <c r="H11" s="38">
        <v>37440</v>
      </c>
      <c r="I11" s="38">
        <f>H11*0.75</f>
        <v>28080</v>
      </c>
      <c r="J11" s="38">
        <f>H11*0.5</f>
        <v>18720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9576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13680</v>
      </c>
      <c r="G14" s="186"/>
      <c r="H14" s="186"/>
      <c r="I14" s="186"/>
      <c r="J14" s="187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"&amp;MIN(F17:F54)&amp;" до "&amp;MAX(F17:F54)</f>
        <v>Цена от 6048 до 120960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125</v>
      </c>
      <c r="C17" s="35"/>
      <c r="D17" s="35"/>
      <c r="E17" s="40"/>
      <c r="F17" s="41">
        <v>6048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126</v>
      </c>
      <c r="C18" s="35"/>
      <c r="D18" s="35"/>
      <c r="E18" s="40"/>
      <c r="F18" s="41">
        <v>9072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127</v>
      </c>
      <c r="C19" s="35"/>
      <c r="D19" s="35"/>
      <c r="E19" s="40"/>
      <c r="F19" s="41">
        <v>12096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128</v>
      </c>
      <c r="C20" s="35"/>
      <c r="D20" s="35"/>
      <c r="E20" s="40"/>
      <c r="F20" s="41">
        <v>15120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129</v>
      </c>
      <c r="C21" s="35"/>
      <c r="D21" s="35"/>
      <c r="E21" s="40"/>
      <c r="F21" s="41">
        <v>18144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130</v>
      </c>
      <c r="C22" s="35"/>
      <c r="D22" s="35"/>
      <c r="E22" s="40"/>
      <c r="F22" s="41">
        <v>21168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131</v>
      </c>
      <c r="C23" s="35"/>
      <c r="D23" s="35"/>
      <c r="E23" s="40"/>
      <c r="F23" s="41">
        <v>24192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132</v>
      </c>
      <c r="C24" s="35"/>
      <c r="D24" s="35"/>
      <c r="E24" s="40"/>
      <c r="F24" s="41">
        <v>27216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133</v>
      </c>
      <c r="C25" s="35"/>
      <c r="D25" s="35"/>
      <c r="E25" s="40"/>
      <c r="F25" s="41">
        <v>30240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134</v>
      </c>
      <c r="C26" s="35"/>
      <c r="D26" s="35"/>
      <c r="E26" s="40"/>
      <c r="F26" s="41">
        <v>33264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135</v>
      </c>
      <c r="C27" s="35"/>
      <c r="D27" s="35"/>
      <c r="E27" s="40"/>
      <c r="F27" s="41">
        <v>36288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136</v>
      </c>
      <c r="C28" s="35"/>
      <c r="D28" s="35"/>
      <c r="E28" s="40"/>
      <c r="F28" s="41">
        <v>39312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137</v>
      </c>
      <c r="C29" s="35"/>
      <c r="D29" s="35"/>
      <c r="E29" s="40"/>
      <c r="F29" s="41">
        <v>42336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138</v>
      </c>
      <c r="C30" s="35"/>
      <c r="D30" s="35"/>
      <c r="E30" s="40"/>
      <c r="F30" s="41">
        <v>45360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139</v>
      </c>
      <c r="C31" s="35"/>
      <c r="D31" s="35"/>
      <c r="E31" s="40"/>
      <c r="F31" s="41">
        <v>48384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140</v>
      </c>
      <c r="C32" s="35"/>
      <c r="D32" s="35"/>
      <c r="E32" s="40"/>
      <c r="F32" s="41">
        <v>51408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141</v>
      </c>
      <c r="C33" s="35"/>
      <c r="D33" s="35"/>
      <c r="E33" s="40"/>
      <c r="F33" s="41">
        <v>54432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142</v>
      </c>
      <c r="C34" s="35"/>
      <c r="D34" s="35"/>
      <c r="E34" s="40"/>
      <c r="F34" s="41">
        <v>57456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143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145</v>
      </c>
      <c r="C36" s="35"/>
      <c r="D36" s="35"/>
      <c r="E36" s="40"/>
      <c r="F36" s="41">
        <v>12096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146</v>
      </c>
      <c r="C37" s="35"/>
      <c r="D37" s="35"/>
      <c r="E37" s="40"/>
      <c r="F37" s="41">
        <v>18144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147</v>
      </c>
      <c r="C38" s="35"/>
      <c r="D38" s="35"/>
      <c r="E38" s="40"/>
      <c r="F38" s="41">
        <v>24192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148</v>
      </c>
      <c r="C39" s="35"/>
      <c r="D39" s="35"/>
      <c r="E39" s="40"/>
      <c r="F39" s="41">
        <v>30240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149</v>
      </c>
      <c r="C40" s="35"/>
      <c r="D40" s="35"/>
      <c r="E40" s="40"/>
      <c r="F40" s="41">
        <v>36288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150</v>
      </c>
      <c r="C41" s="35"/>
      <c r="D41" s="35"/>
      <c r="E41" s="40"/>
      <c r="F41" s="41">
        <v>42336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151</v>
      </c>
      <c r="C42" s="35"/>
      <c r="D42" s="35"/>
      <c r="E42" s="40"/>
      <c r="F42" s="41">
        <v>48384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152</v>
      </c>
      <c r="C43" s="35"/>
      <c r="D43" s="35"/>
      <c r="E43" s="40"/>
      <c r="F43" s="41">
        <v>54432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153</v>
      </c>
      <c r="C44" s="35"/>
      <c r="D44" s="35"/>
      <c r="E44" s="40"/>
      <c r="F44" s="41">
        <v>60480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154</v>
      </c>
      <c r="C45" s="35"/>
      <c r="D45" s="35"/>
      <c r="E45" s="40"/>
      <c r="F45" s="41">
        <v>66528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155</v>
      </c>
      <c r="C46" s="35"/>
      <c r="D46" s="35"/>
      <c r="E46" s="40"/>
      <c r="F46" s="41">
        <v>72576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156</v>
      </c>
      <c r="C47" s="35"/>
      <c r="D47" s="35"/>
      <c r="E47" s="40"/>
      <c r="F47" s="41">
        <v>78624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157</v>
      </c>
      <c r="C48" s="35"/>
      <c r="D48" s="35"/>
      <c r="E48" s="40"/>
      <c r="F48" s="41">
        <v>84672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158</v>
      </c>
      <c r="C49" s="35"/>
      <c r="D49" s="35"/>
      <c r="E49" s="40"/>
      <c r="F49" s="41">
        <v>90720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159</v>
      </c>
      <c r="C50" s="35"/>
      <c r="D50" s="35"/>
      <c r="E50" s="40"/>
      <c r="F50" s="41">
        <v>96768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160</v>
      </c>
      <c r="C51" s="35"/>
      <c r="D51" s="35"/>
      <c r="E51" s="40"/>
      <c r="F51" s="41">
        <v>102816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161</v>
      </c>
      <c r="C52" s="35"/>
      <c r="D52" s="35"/>
      <c r="E52" s="40"/>
      <c r="F52" s="41">
        <v>108864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162</v>
      </c>
      <c r="C53" s="35"/>
      <c r="D53" s="35"/>
      <c r="E53" s="40"/>
      <c r="F53" s="41">
        <v>114912</v>
      </c>
      <c r="G53" s="42"/>
      <c r="H53" s="42"/>
      <c r="I53" s="42"/>
      <c r="J53" s="43"/>
    </row>
    <row r="54" spans="1:10" ht="36" customHeight="1" outlineLevel="1" thickBot="1" x14ac:dyDescent="0.3">
      <c r="A54" s="7"/>
      <c r="B54" s="34" t="s">
        <v>163</v>
      </c>
      <c r="C54" s="35"/>
      <c r="D54" s="35"/>
      <c r="E54" s="40"/>
      <c r="F54" s="41">
        <v>120960</v>
      </c>
      <c r="G54" s="42"/>
      <c r="H54" s="42"/>
      <c r="I54" s="42"/>
      <c r="J54" s="43"/>
    </row>
    <row r="55" spans="1:10" ht="36" customHeight="1" thickBot="1" x14ac:dyDescent="0.3">
      <c r="A55" s="7"/>
      <c r="B55" s="50" t="s">
        <v>164</v>
      </c>
      <c r="C55" s="51"/>
      <c r="D55" s="51"/>
      <c r="E55" s="52"/>
      <c r="F55" s="53" t="str">
        <f>"Цена от "&amp;MIN(F56:F77)&amp;" до "&amp;MAX(F56:F77)</f>
        <v>Цена от 3420 до 65016</v>
      </c>
      <c r="G55" s="54"/>
      <c r="H55" s="54"/>
      <c r="I55" s="54"/>
      <c r="J55" s="55"/>
    </row>
    <row r="56" spans="1:10" ht="36" customHeight="1" outlineLevel="1" x14ac:dyDescent="0.25">
      <c r="A56" s="7"/>
      <c r="B56" s="56" t="s">
        <v>165</v>
      </c>
      <c r="C56" s="57"/>
      <c r="D56" s="57"/>
      <c r="E56" s="58"/>
      <c r="F56" s="59">
        <v>3420</v>
      </c>
      <c r="G56" s="60"/>
      <c r="H56" s="60"/>
      <c r="I56" s="60"/>
      <c r="J56" s="61"/>
    </row>
    <row r="57" spans="1:10" ht="36" customHeight="1" outlineLevel="1" x14ac:dyDescent="0.25">
      <c r="A57" s="7"/>
      <c r="B57" s="34" t="s">
        <v>166</v>
      </c>
      <c r="C57" s="35"/>
      <c r="D57" s="35"/>
      <c r="E57" s="40"/>
      <c r="F57" s="41">
        <v>6840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167</v>
      </c>
      <c r="C58" s="35"/>
      <c r="D58" s="35"/>
      <c r="E58" s="40"/>
      <c r="F58" s="41">
        <v>7560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168</v>
      </c>
      <c r="C59" s="35"/>
      <c r="D59" s="35"/>
      <c r="E59" s="40"/>
      <c r="F59" s="41">
        <v>10584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169</v>
      </c>
      <c r="C60" s="35"/>
      <c r="D60" s="35"/>
      <c r="E60" s="40"/>
      <c r="F60" s="41">
        <v>13608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170</v>
      </c>
      <c r="C61" s="35"/>
      <c r="D61" s="35"/>
      <c r="E61" s="40"/>
      <c r="F61" s="41">
        <v>16632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171</v>
      </c>
      <c r="C62" s="35"/>
      <c r="D62" s="35"/>
      <c r="E62" s="40"/>
      <c r="F62" s="41">
        <v>19656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172</v>
      </c>
      <c r="C63" s="35"/>
      <c r="D63" s="35"/>
      <c r="E63" s="40"/>
      <c r="F63" s="41">
        <v>22680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173</v>
      </c>
      <c r="C64" s="35"/>
      <c r="D64" s="35"/>
      <c r="E64" s="40"/>
      <c r="F64" s="41">
        <v>25704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174</v>
      </c>
      <c r="C65" s="35"/>
      <c r="D65" s="35"/>
      <c r="E65" s="40"/>
      <c r="F65" s="41">
        <v>28728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175</v>
      </c>
      <c r="C66" s="35"/>
      <c r="D66" s="35"/>
      <c r="E66" s="40"/>
      <c r="F66" s="41">
        <v>31752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176</v>
      </c>
      <c r="C67" s="35"/>
      <c r="D67" s="35"/>
      <c r="E67" s="40"/>
      <c r="F67" s="41">
        <v>34776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177</v>
      </c>
      <c r="C68" s="35"/>
      <c r="D68" s="35"/>
      <c r="E68" s="40"/>
      <c r="F68" s="41">
        <v>37800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178</v>
      </c>
      <c r="C69" s="35"/>
      <c r="D69" s="35"/>
      <c r="E69" s="40"/>
      <c r="F69" s="41">
        <v>40824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179</v>
      </c>
      <c r="C70" s="35"/>
      <c r="D70" s="35"/>
      <c r="E70" s="40"/>
      <c r="F70" s="41">
        <v>43848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180</v>
      </c>
      <c r="C71" s="35"/>
      <c r="D71" s="35"/>
      <c r="E71" s="40"/>
      <c r="F71" s="41">
        <v>46872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181</v>
      </c>
      <c r="C72" s="35"/>
      <c r="D72" s="35"/>
      <c r="E72" s="40"/>
      <c r="F72" s="41">
        <v>49896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182</v>
      </c>
      <c r="C73" s="35"/>
      <c r="D73" s="35"/>
      <c r="E73" s="40"/>
      <c r="F73" s="41">
        <v>52920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183</v>
      </c>
      <c r="C74" s="35"/>
      <c r="D74" s="35"/>
      <c r="E74" s="40"/>
      <c r="F74" s="41">
        <v>55944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184</v>
      </c>
      <c r="C75" s="35"/>
      <c r="D75" s="35"/>
      <c r="E75" s="40"/>
      <c r="F75" s="41">
        <v>58968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185</v>
      </c>
      <c r="C76" s="35"/>
      <c r="D76" s="35"/>
      <c r="E76" s="40"/>
      <c r="F76" s="41">
        <v>61992</v>
      </c>
      <c r="G76" s="42"/>
      <c r="H76" s="42"/>
      <c r="I76" s="42"/>
      <c r="J76" s="43"/>
    </row>
    <row r="77" spans="1:10" ht="36" customHeight="1" outlineLevel="1" thickBot="1" x14ac:dyDescent="0.3">
      <c r="A77" s="7"/>
      <c r="B77" s="34" t="s">
        <v>186</v>
      </c>
      <c r="C77" s="35"/>
      <c r="D77" s="35"/>
      <c r="E77" s="40"/>
      <c r="F77" s="41">
        <v>65016</v>
      </c>
      <c r="G77" s="42"/>
      <c r="H77" s="42"/>
      <c r="I77" s="42"/>
      <c r="J77" s="43"/>
    </row>
    <row r="78" spans="1:10" ht="36" customHeight="1" thickBot="1" x14ac:dyDescent="0.3">
      <c r="A78" s="7"/>
      <c r="B78" s="50" t="s">
        <v>187</v>
      </c>
      <c r="C78" s="51"/>
      <c r="D78" s="51"/>
      <c r="E78" s="52"/>
      <c r="F78" s="53" t="str">
        <f>"Цена от "&amp;MIN(F79:F89)&amp;" до "&amp;MAX(F79:F89)</f>
        <v>Цена от 1440 до 10800</v>
      </c>
      <c r="G78" s="54"/>
      <c r="H78" s="54"/>
      <c r="I78" s="54"/>
      <c r="J78" s="55"/>
    </row>
    <row r="79" spans="1:10" ht="36" customHeight="1" x14ac:dyDescent="0.25">
      <c r="A79" s="7"/>
      <c r="B79" s="62" t="s">
        <v>188</v>
      </c>
      <c r="C79" s="63"/>
      <c r="D79" s="63"/>
      <c r="E79" s="40"/>
      <c r="F79" s="41">
        <v>3240</v>
      </c>
      <c r="G79" s="42"/>
      <c r="H79" s="42"/>
      <c r="I79" s="42"/>
      <c r="J79" s="43"/>
    </row>
    <row r="80" spans="1:10" ht="36" customHeight="1" x14ac:dyDescent="0.25">
      <c r="A80" s="7"/>
      <c r="B80" s="62" t="s">
        <v>189</v>
      </c>
      <c r="C80" s="63"/>
      <c r="D80" s="63"/>
      <c r="E80" s="40"/>
      <c r="F80" s="41">
        <v>4860</v>
      </c>
      <c r="G80" s="42"/>
      <c r="H80" s="42"/>
      <c r="I80" s="42"/>
      <c r="J80" s="43"/>
    </row>
    <row r="81" spans="1:10" ht="36" customHeight="1" x14ac:dyDescent="0.25">
      <c r="A81" s="7"/>
      <c r="B81" s="62" t="s">
        <v>263</v>
      </c>
      <c r="C81" s="63"/>
      <c r="D81" s="63"/>
      <c r="E81" s="40"/>
      <c r="F81" s="41">
        <v>1440</v>
      </c>
      <c r="G81" s="42"/>
      <c r="H81" s="42"/>
      <c r="I81" s="42"/>
      <c r="J81" s="43"/>
    </row>
    <row r="82" spans="1:10" ht="36" customHeight="1" x14ac:dyDescent="0.25">
      <c r="A82" s="7"/>
      <c r="B82" s="64" t="s">
        <v>191</v>
      </c>
      <c r="C82" s="65"/>
      <c r="D82" s="65"/>
      <c r="E82" s="66"/>
      <c r="F82" s="67">
        <v>10800</v>
      </c>
      <c r="G82" s="68"/>
      <c r="H82" s="68"/>
      <c r="I82" s="68"/>
      <c r="J82" s="69"/>
    </row>
    <row r="83" spans="1:10" ht="36" customHeight="1" x14ac:dyDescent="0.25">
      <c r="A83" s="7"/>
      <c r="B83" s="62" t="s">
        <v>192</v>
      </c>
      <c r="C83" s="63"/>
      <c r="D83" s="63"/>
      <c r="E83" s="40"/>
      <c r="F83" s="41">
        <v>6480</v>
      </c>
      <c r="G83" s="42"/>
      <c r="H83" s="42"/>
      <c r="I83" s="42"/>
      <c r="J83" s="43"/>
    </row>
    <row r="84" spans="1:10" ht="36" customHeight="1" x14ac:dyDescent="0.25">
      <c r="A84" s="7"/>
      <c r="B84" s="62" t="s">
        <v>193</v>
      </c>
      <c r="C84" s="63"/>
      <c r="D84" s="63"/>
      <c r="E84" s="40"/>
      <c r="F84" s="41">
        <v>7200</v>
      </c>
      <c r="G84" s="42"/>
      <c r="H84" s="42"/>
      <c r="I84" s="42"/>
      <c r="J84" s="43"/>
    </row>
    <row r="85" spans="1:10" ht="36" customHeight="1" x14ac:dyDescent="0.25">
      <c r="A85" s="7"/>
      <c r="B85" s="62" t="s">
        <v>194</v>
      </c>
      <c r="C85" s="63"/>
      <c r="D85" s="63"/>
      <c r="E85" s="40"/>
      <c r="F85" s="41">
        <v>1440</v>
      </c>
      <c r="G85" s="42"/>
      <c r="H85" s="42"/>
      <c r="I85" s="42"/>
      <c r="J85" s="43"/>
    </row>
    <row r="86" spans="1:10" ht="36" customHeight="1" x14ac:dyDescent="0.25">
      <c r="A86" s="7"/>
      <c r="B86" s="62" t="s">
        <v>195</v>
      </c>
      <c r="C86" s="63"/>
      <c r="D86" s="63"/>
      <c r="E86" s="40"/>
      <c r="F86" s="41">
        <v>1440</v>
      </c>
      <c r="G86" s="42"/>
      <c r="H86" s="42"/>
      <c r="I86" s="42"/>
      <c r="J86" s="43"/>
    </row>
    <row r="87" spans="1:10" ht="36" customHeight="1" x14ac:dyDescent="0.25">
      <c r="A87" s="7"/>
      <c r="B87" s="62" t="s">
        <v>196</v>
      </c>
      <c r="C87" s="63"/>
      <c r="D87" s="63"/>
      <c r="E87" s="40"/>
      <c r="F87" s="41">
        <v>2880</v>
      </c>
      <c r="G87" s="42"/>
      <c r="H87" s="42"/>
      <c r="I87" s="42"/>
      <c r="J87" s="43"/>
    </row>
    <row r="88" spans="1:10" ht="36" customHeight="1" x14ac:dyDescent="0.25">
      <c r="A88" s="7"/>
      <c r="B88" s="62" t="s">
        <v>197</v>
      </c>
      <c r="C88" s="63"/>
      <c r="D88" s="63"/>
      <c r="E88" s="40"/>
      <c r="F88" s="41">
        <v>4320</v>
      </c>
      <c r="G88" s="42"/>
      <c r="H88" s="42"/>
      <c r="I88" s="42"/>
      <c r="J88" s="43"/>
    </row>
    <row r="89" spans="1:10" ht="36" customHeight="1" thickBot="1" x14ac:dyDescent="0.3">
      <c r="A89" s="7"/>
      <c r="B89" s="62" t="s">
        <v>198</v>
      </c>
      <c r="C89" s="63"/>
      <c r="D89" s="63"/>
      <c r="E89" s="40"/>
      <c r="F89" s="41">
        <v>3600</v>
      </c>
      <c r="G89" s="42"/>
      <c r="H89" s="42"/>
      <c r="I89" s="42"/>
      <c r="J89" s="43"/>
    </row>
    <row r="90" spans="1:10" ht="54" customHeight="1" thickBot="1" x14ac:dyDescent="0.3">
      <c r="A90" s="7"/>
      <c r="B90" s="220" t="s">
        <v>264</v>
      </c>
      <c r="C90" s="221"/>
      <c r="D90" s="221"/>
      <c r="E90" s="222"/>
      <c r="F90" s="239" t="str">
        <f>"Цена от "&amp;MIN(F92,F96:J97,H130,F98:J109)&amp;" до "&amp;MAX(F92,F96:J97,H130,F98:J109)</f>
        <v>Цена от 2880 до 34560</v>
      </c>
      <c r="G90" s="240"/>
      <c r="H90" s="240"/>
      <c r="I90" s="240"/>
      <c r="J90" s="241"/>
    </row>
    <row r="91" spans="1:10" ht="24" thickBot="1" x14ac:dyDescent="0.3">
      <c r="A91" s="7"/>
      <c r="B91" s="27"/>
      <c r="C91" s="80"/>
      <c r="D91" s="80"/>
      <c r="E91" s="81"/>
      <c r="F91" s="82"/>
      <c r="G91" s="83"/>
      <c r="H91" s="83"/>
      <c r="I91" s="83"/>
      <c r="J91" s="84"/>
    </row>
    <row r="92" spans="1:10" ht="36" customHeight="1" x14ac:dyDescent="0.25">
      <c r="A92" s="7"/>
      <c r="B92" s="62" t="s">
        <v>200</v>
      </c>
      <c r="C92" s="63"/>
      <c r="D92" s="63"/>
      <c r="E92" s="40"/>
      <c r="F92" s="41">
        <v>5760</v>
      </c>
      <c r="G92" s="42"/>
      <c r="H92" s="42"/>
      <c r="I92" s="42"/>
      <c r="J92" s="43"/>
    </row>
    <row r="93" spans="1:10" ht="36" customHeight="1" x14ac:dyDescent="0.25">
      <c r="A93" s="7"/>
      <c r="B93" s="71" t="s">
        <v>201</v>
      </c>
      <c r="C93" s="72"/>
      <c r="D93" s="72"/>
      <c r="E93" s="73"/>
      <c r="F93" s="85">
        <v>576</v>
      </c>
      <c r="G93" s="86"/>
      <c r="H93" s="86"/>
      <c r="I93" s="86"/>
      <c r="J93" s="87"/>
    </row>
    <row r="94" spans="1:10" ht="36" customHeight="1" thickBot="1" x14ac:dyDescent="0.3">
      <c r="A94" s="7"/>
      <c r="B94" s="71" t="s">
        <v>202</v>
      </c>
      <c r="C94" s="72"/>
      <c r="D94" s="72"/>
      <c r="E94" s="73"/>
      <c r="F94" s="85">
        <v>1440</v>
      </c>
      <c r="G94" s="86"/>
      <c r="H94" s="86"/>
      <c r="I94" s="86"/>
      <c r="J94" s="87"/>
    </row>
    <row r="95" spans="1:10" ht="24" thickBot="1" x14ac:dyDescent="0.3">
      <c r="A95" s="7"/>
      <c r="B95" s="27"/>
      <c r="C95" s="80"/>
      <c r="D95" s="80"/>
      <c r="E95" s="81"/>
      <c r="F95" s="82"/>
      <c r="G95" s="83"/>
      <c r="H95" s="83"/>
      <c r="I95" s="83"/>
      <c r="J95" s="84"/>
    </row>
    <row r="96" spans="1:10" ht="36" customHeight="1" x14ac:dyDescent="0.25">
      <c r="A96" s="7" t="s">
        <v>111</v>
      </c>
      <c r="B96" s="64" t="s">
        <v>203</v>
      </c>
      <c r="C96" s="65"/>
      <c r="D96" s="65"/>
      <c r="E96" s="66"/>
      <c r="F96" s="67">
        <v>21600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4" t="s">
        <v>204</v>
      </c>
      <c r="C97" s="88"/>
      <c r="D97" s="88"/>
      <c r="E97" s="89"/>
      <c r="F97" s="41">
        <v>3600</v>
      </c>
      <c r="G97" s="42"/>
      <c r="H97" s="42"/>
      <c r="I97" s="42"/>
      <c r="J97" s="43"/>
    </row>
    <row r="98" spans="1:10" ht="36" customHeight="1" x14ac:dyDescent="0.25">
      <c r="A98" s="7" t="s">
        <v>111</v>
      </c>
      <c r="B98" s="62" t="s">
        <v>205</v>
      </c>
      <c r="C98" s="63"/>
      <c r="D98" s="63"/>
      <c r="E98" s="40"/>
      <c r="F98" s="41">
        <v>10800</v>
      </c>
      <c r="G98" s="42"/>
      <c r="H98" s="42"/>
      <c r="I98" s="42"/>
      <c r="J98" s="43"/>
    </row>
    <row r="99" spans="1:10" ht="36" customHeight="1" x14ac:dyDescent="0.25">
      <c r="A99" s="7" t="s">
        <v>111</v>
      </c>
      <c r="B99" s="62" t="s">
        <v>206</v>
      </c>
      <c r="C99" s="63"/>
      <c r="D99" s="63"/>
      <c r="E99" s="40"/>
      <c r="F99" s="41">
        <v>28800</v>
      </c>
      <c r="G99" s="42"/>
      <c r="H99" s="42"/>
      <c r="I99" s="42"/>
      <c r="J99" s="43"/>
    </row>
    <row r="100" spans="1:10" ht="36" customHeight="1" x14ac:dyDescent="0.25">
      <c r="A100" s="7" t="s">
        <v>111</v>
      </c>
      <c r="B100" s="62" t="s">
        <v>207</v>
      </c>
      <c r="C100" s="63"/>
      <c r="D100" s="63"/>
      <c r="E100" s="40"/>
      <c r="F100" s="41">
        <v>34560</v>
      </c>
      <c r="G100" s="42"/>
      <c r="H100" s="42"/>
      <c r="I100" s="42"/>
      <c r="J100" s="43"/>
    </row>
    <row r="101" spans="1:10" ht="36" customHeight="1" x14ac:dyDescent="0.25">
      <c r="A101" s="7" t="s">
        <v>111</v>
      </c>
      <c r="B101" s="62" t="s">
        <v>208</v>
      </c>
      <c r="C101" s="63"/>
      <c r="D101" s="63"/>
      <c r="E101" s="40"/>
      <c r="F101" s="41">
        <v>2880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62" t="s">
        <v>209</v>
      </c>
      <c r="C102" s="63"/>
      <c r="D102" s="63"/>
      <c r="E102" s="40"/>
      <c r="F102" s="41">
        <v>2880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62" t="s">
        <v>210</v>
      </c>
      <c r="C103" s="63"/>
      <c r="D103" s="63"/>
      <c r="E103" s="40"/>
      <c r="F103" s="41">
        <v>3600</v>
      </c>
      <c r="G103" s="42"/>
      <c r="H103" s="42"/>
      <c r="I103" s="42"/>
      <c r="J103" s="43"/>
    </row>
    <row r="104" spans="1:10" ht="36" customHeight="1" x14ac:dyDescent="0.25">
      <c r="A104" s="7"/>
      <c r="B104" s="62" t="s">
        <v>211</v>
      </c>
      <c r="C104" s="63"/>
      <c r="D104" s="63"/>
      <c r="E104" s="40"/>
      <c r="F104" s="41">
        <v>28800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4" t="s">
        <v>212</v>
      </c>
      <c r="C105" s="65"/>
      <c r="D105" s="65"/>
      <c r="E105" s="66"/>
      <c r="F105" s="41">
        <v>2880</v>
      </c>
      <c r="G105" s="42"/>
      <c r="H105" s="42"/>
      <c r="I105" s="42"/>
      <c r="J105" s="43"/>
    </row>
    <row r="106" spans="1:10" ht="36" customHeight="1" x14ac:dyDescent="0.25">
      <c r="A106" s="7"/>
      <c r="B106" s="34" t="s">
        <v>213</v>
      </c>
      <c r="C106" s="88"/>
      <c r="D106" s="88"/>
      <c r="E106" s="89"/>
      <c r="F106" s="41">
        <v>7200</v>
      </c>
      <c r="G106" s="42"/>
      <c r="H106" s="42"/>
      <c r="I106" s="42"/>
      <c r="J106" s="43"/>
    </row>
    <row r="107" spans="1:10" ht="36" customHeight="1" x14ac:dyDescent="0.25">
      <c r="B107" s="34" t="s">
        <v>214</v>
      </c>
      <c r="C107" s="88"/>
      <c r="D107" s="88"/>
      <c r="E107" s="89"/>
      <c r="F107" s="41">
        <v>5400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34" t="s">
        <v>215</v>
      </c>
      <c r="C108" s="88"/>
      <c r="D108" s="88"/>
      <c r="E108" s="89"/>
      <c r="F108" s="41">
        <v>28800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216</v>
      </c>
      <c r="C109" s="63"/>
      <c r="D109" s="63"/>
      <c r="E109" s="40"/>
      <c r="F109" s="41">
        <v>2880</v>
      </c>
      <c r="G109" s="42"/>
      <c r="H109" s="42"/>
      <c r="I109" s="42"/>
      <c r="J109" s="43"/>
    </row>
    <row r="110" spans="1:10" ht="36" customHeight="1" x14ac:dyDescent="0.25">
      <c r="A110" s="7"/>
      <c r="B110" s="62" t="s">
        <v>217</v>
      </c>
      <c r="C110" s="63"/>
      <c r="D110" s="63"/>
      <c r="E110" s="40"/>
      <c r="F110" s="41">
        <v>3240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218</v>
      </c>
      <c r="C111" s="63"/>
      <c r="D111" s="63"/>
      <c r="E111" s="40"/>
      <c r="F111" s="41">
        <v>12150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219</v>
      </c>
      <c r="C112" s="63"/>
      <c r="D112" s="63"/>
      <c r="E112" s="35"/>
      <c r="F112" s="41">
        <v>6030</v>
      </c>
      <c r="G112" s="42"/>
      <c r="H112" s="42"/>
      <c r="I112" s="42"/>
      <c r="J112" s="43"/>
    </row>
    <row r="113" spans="1:10" ht="36" customHeight="1" x14ac:dyDescent="0.25">
      <c r="A113" s="7" t="s">
        <v>113</v>
      </c>
      <c r="B113" s="62" t="s">
        <v>220</v>
      </c>
      <c r="C113" s="63"/>
      <c r="D113" s="63"/>
      <c r="E113" s="40"/>
      <c r="F113" s="41">
        <v>30240</v>
      </c>
      <c r="G113" s="42"/>
      <c r="H113" s="42"/>
      <c r="I113" s="42"/>
      <c r="J113" s="43"/>
    </row>
    <row r="114" spans="1:10" ht="36" customHeight="1" x14ac:dyDescent="0.25">
      <c r="A114" s="7" t="s">
        <v>113</v>
      </c>
      <c r="B114" s="62" t="s">
        <v>221</v>
      </c>
      <c r="C114" s="63"/>
      <c r="D114" s="63"/>
      <c r="E114" s="40"/>
      <c r="F114" s="41">
        <v>5040</v>
      </c>
      <c r="G114" s="42"/>
      <c r="H114" s="42"/>
      <c r="I114" s="42"/>
      <c r="J114" s="43"/>
    </row>
    <row r="115" spans="1:10" ht="36" customHeight="1" x14ac:dyDescent="0.25">
      <c r="A115" s="7" t="s">
        <v>113</v>
      </c>
      <c r="B115" s="62" t="s">
        <v>222</v>
      </c>
      <c r="C115" s="63"/>
      <c r="D115" s="63"/>
      <c r="E115" s="40"/>
      <c r="F115" s="41">
        <v>15120</v>
      </c>
      <c r="G115" s="42"/>
      <c r="H115" s="42"/>
      <c r="I115" s="42"/>
      <c r="J115" s="43"/>
    </row>
    <row r="116" spans="1:10" ht="36" customHeight="1" x14ac:dyDescent="0.25">
      <c r="A116" s="7" t="s">
        <v>113</v>
      </c>
      <c r="B116" s="62" t="s">
        <v>223</v>
      </c>
      <c r="C116" s="63"/>
      <c r="D116" s="63"/>
      <c r="E116" s="40"/>
      <c r="F116" s="41">
        <v>40320</v>
      </c>
      <c r="G116" s="42"/>
      <c r="H116" s="42"/>
      <c r="I116" s="42"/>
      <c r="J116" s="43"/>
    </row>
    <row r="117" spans="1:10" ht="36" customHeight="1" x14ac:dyDescent="0.25">
      <c r="A117" s="7" t="s">
        <v>113</v>
      </c>
      <c r="B117" s="71" t="s">
        <v>224</v>
      </c>
      <c r="C117" s="72"/>
      <c r="D117" s="72"/>
      <c r="E117" s="73"/>
      <c r="F117" s="85">
        <v>48384</v>
      </c>
      <c r="G117" s="86"/>
      <c r="H117" s="86"/>
      <c r="I117" s="86"/>
      <c r="J117" s="87"/>
    </row>
    <row r="118" spans="1:10" ht="36" customHeight="1" x14ac:dyDescent="0.25">
      <c r="A118" s="7" t="s">
        <v>113</v>
      </c>
      <c r="B118" s="62" t="s">
        <v>225</v>
      </c>
      <c r="C118" s="63"/>
      <c r="D118" s="63"/>
      <c r="E118" s="40"/>
      <c r="F118" s="41">
        <v>4320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226</v>
      </c>
      <c r="C119" s="63"/>
      <c r="D119" s="63"/>
      <c r="E119" s="40"/>
      <c r="F119" s="41">
        <v>4320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227</v>
      </c>
      <c r="C120" s="63"/>
      <c r="D120" s="63"/>
      <c r="E120" s="40"/>
      <c r="F120" s="41">
        <v>5040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228</v>
      </c>
      <c r="C121" s="63"/>
      <c r="D121" s="63"/>
      <c r="E121" s="40"/>
      <c r="F121" s="41">
        <v>4320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229</v>
      </c>
      <c r="C122" s="63"/>
      <c r="D122" s="63"/>
      <c r="E122" s="40"/>
      <c r="F122" s="41">
        <v>40320</v>
      </c>
      <c r="G122" s="42"/>
      <c r="H122" s="42"/>
      <c r="I122" s="42"/>
      <c r="J122" s="43"/>
    </row>
    <row r="123" spans="1:10" ht="36" customHeight="1" thickBot="1" x14ac:dyDescent="0.3">
      <c r="A123" s="7" t="s">
        <v>113</v>
      </c>
      <c r="B123" s="62" t="s">
        <v>230</v>
      </c>
      <c r="C123" s="63"/>
      <c r="D123" s="63"/>
      <c r="E123" s="40"/>
      <c r="F123" s="41">
        <v>4320</v>
      </c>
      <c r="G123" s="42"/>
      <c r="H123" s="42"/>
      <c r="I123" s="42"/>
      <c r="J123" s="43"/>
    </row>
    <row r="124" spans="1:10" ht="36" customHeight="1" thickBot="1" x14ac:dyDescent="0.3">
      <c r="A124" s="7"/>
      <c r="B124" s="242" t="s">
        <v>231</v>
      </c>
      <c r="C124" s="243"/>
      <c r="D124" s="243"/>
      <c r="E124" s="244"/>
      <c r="F124" s="239"/>
      <c r="G124" s="240"/>
      <c r="H124" s="240"/>
      <c r="I124" s="240"/>
      <c r="J124" s="241"/>
    </row>
    <row r="125" spans="1:10" ht="22.5" customHeight="1" thickBot="1" x14ac:dyDescent="0.3">
      <c r="A125" s="7" t="s">
        <v>111</v>
      </c>
      <c r="B125" s="177" t="s">
        <v>232</v>
      </c>
      <c r="C125" s="178"/>
      <c r="D125" s="178"/>
      <c r="E125" s="178"/>
      <c r="F125" s="178"/>
      <c r="G125" s="178"/>
      <c r="H125" s="178"/>
      <c r="I125" s="178"/>
      <c r="J125" s="179"/>
    </row>
    <row r="126" spans="1:10" ht="36" customHeight="1" x14ac:dyDescent="0.25">
      <c r="A126" s="7"/>
      <c r="B126" s="30" t="s">
        <v>233</v>
      </c>
      <c r="C126" s="180"/>
      <c r="D126" s="180"/>
      <c r="E126" s="181"/>
      <c r="F126" s="67">
        <v>60</v>
      </c>
      <c r="G126" s="68"/>
      <c r="H126" s="68"/>
      <c r="I126" s="68"/>
      <c r="J126" s="69"/>
    </row>
    <row r="127" spans="1:10" ht="36" customHeight="1" x14ac:dyDescent="0.25">
      <c r="A127" s="7"/>
      <c r="B127" s="62" t="s">
        <v>234</v>
      </c>
      <c r="C127" s="63"/>
      <c r="D127" s="63"/>
      <c r="E127" s="40"/>
      <c r="F127" s="41">
        <v>60</v>
      </c>
      <c r="G127" s="42"/>
      <c r="H127" s="42"/>
      <c r="I127" s="42"/>
      <c r="J127" s="43"/>
    </row>
    <row r="128" spans="1:10" ht="36" customHeight="1" thickBot="1" x14ac:dyDescent="0.3">
      <c r="A128" s="7"/>
      <c r="B128" s="62" t="s">
        <v>235</v>
      </c>
      <c r="C128" s="63"/>
      <c r="D128" s="63"/>
      <c r="E128" s="40"/>
      <c r="F128" s="41">
        <v>120</v>
      </c>
      <c r="G128" s="42"/>
      <c r="H128" s="42"/>
      <c r="I128" s="42"/>
      <c r="J128" s="43"/>
    </row>
    <row r="129" spans="1:10" ht="36" customHeight="1" thickBot="1" x14ac:dyDescent="0.3">
      <c r="A129" s="7"/>
      <c r="B129" s="18" t="s">
        <v>236</v>
      </c>
      <c r="C129" s="19"/>
      <c r="D129" s="19"/>
      <c r="E129" s="20"/>
      <c r="F129" s="239"/>
      <c r="G129" s="240"/>
      <c r="H129" s="240"/>
      <c r="I129" s="240"/>
      <c r="J129" s="241"/>
    </row>
    <row r="130" spans="1:10" ht="36" customHeight="1" x14ac:dyDescent="0.25">
      <c r="A130" s="7" t="s">
        <v>111</v>
      </c>
      <c r="B130" s="62" t="s">
        <v>237</v>
      </c>
      <c r="C130" s="63"/>
      <c r="D130" s="63"/>
      <c r="E130" s="40"/>
      <c r="F130" s="245">
        <f>H130*1.2</f>
        <v>8640</v>
      </c>
      <c r="G130" s="246">
        <f>H130*1.1</f>
        <v>7920.0000000000009</v>
      </c>
      <c r="H130" s="246">
        <v>7200</v>
      </c>
      <c r="I130" s="246">
        <f>H130*0.75</f>
        <v>5400</v>
      </c>
      <c r="J130" s="247">
        <f>H130*0.5</f>
        <v>3600</v>
      </c>
    </row>
    <row r="131" spans="1:10" ht="36" customHeight="1" x14ac:dyDescent="0.25">
      <c r="A131" s="7" t="s">
        <v>111</v>
      </c>
      <c r="B131" s="62" t="s">
        <v>238</v>
      </c>
      <c r="C131" s="63"/>
      <c r="D131" s="63"/>
      <c r="E131" s="40"/>
      <c r="F131" s="41">
        <v>5400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239</v>
      </c>
      <c r="C132" s="63"/>
      <c r="D132" s="63"/>
      <c r="E132" s="40"/>
      <c r="F132" s="41">
        <v>3600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240</v>
      </c>
      <c r="C133" s="63"/>
      <c r="D133" s="63"/>
      <c r="E133" s="40"/>
      <c r="F133" s="245">
        <f>H133*1.2</f>
        <v>12096</v>
      </c>
      <c r="G133" s="246">
        <f>H133*1.1</f>
        <v>11088</v>
      </c>
      <c r="H133" s="246">
        <v>10080</v>
      </c>
      <c r="I133" s="246">
        <f>H133*0.75</f>
        <v>7560</v>
      </c>
      <c r="J133" s="247">
        <f>H133*0.5</f>
        <v>5040</v>
      </c>
    </row>
    <row r="134" spans="1:10" ht="36" customHeight="1" x14ac:dyDescent="0.25">
      <c r="A134" s="7" t="s">
        <v>113</v>
      </c>
      <c r="B134" s="62" t="s">
        <v>241</v>
      </c>
      <c r="C134" s="63"/>
      <c r="D134" s="63"/>
      <c r="E134" s="40"/>
      <c r="F134" s="41">
        <v>7920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242</v>
      </c>
      <c r="C135" s="63"/>
      <c r="D135" s="63"/>
      <c r="E135" s="40"/>
      <c r="F135" s="41">
        <v>5040</v>
      </c>
      <c r="G135" s="42"/>
      <c r="H135" s="42"/>
      <c r="I135" s="42"/>
      <c r="J135" s="43"/>
    </row>
    <row r="136" spans="1:10" ht="36" customHeight="1" thickBot="1" x14ac:dyDescent="0.3">
      <c r="A136" s="7"/>
      <c r="B136" s="62" t="s">
        <v>243</v>
      </c>
      <c r="C136" s="63"/>
      <c r="D136" s="63"/>
      <c r="E136" s="35"/>
      <c r="F136" s="109">
        <f>H136*1.2</f>
        <v>5184</v>
      </c>
      <c r="G136" s="109">
        <f>H136*1.1</f>
        <v>4752</v>
      </c>
      <c r="H136" s="109">
        <v>4320</v>
      </c>
      <c r="I136" s="109">
        <f>H136*0.75</f>
        <v>3240</v>
      </c>
      <c r="J136" s="109">
        <f>H136*0.5</f>
        <v>2160</v>
      </c>
    </row>
    <row r="137" spans="1:10" ht="54" customHeight="1" thickBot="1" x14ac:dyDescent="0.3">
      <c r="A137" s="7"/>
      <c r="B137" s="18" t="s">
        <v>244</v>
      </c>
      <c r="C137" s="19"/>
      <c r="D137" s="19"/>
      <c r="E137" s="20"/>
      <c r="F137" s="102"/>
      <c r="G137" s="103"/>
      <c r="H137" s="103"/>
      <c r="I137" s="103"/>
      <c r="J137" s="104"/>
    </row>
    <row r="138" spans="1:10" ht="36" customHeight="1" x14ac:dyDescent="0.25">
      <c r="A138" s="7"/>
      <c r="B138" s="64" t="s">
        <v>245</v>
      </c>
      <c r="C138" s="65"/>
      <c r="D138" s="65"/>
      <c r="E138" s="66"/>
      <c r="F138" s="67">
        <v>15228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246</v>
      </c>
      <c r="C139" s="63"/>
      <c r="D139" s="63"/>
      <c r="E139" s="40"/>
      <c r="F139" s="41">
        <v>30456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247</v>
      </c>
      <c r="C140" s="63"/>
      <c r="D140" s="63"/>
      <c r="E140" s="40"/>
      <c r="F140" s="41">
        <v>38232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248</v>
      </c>
      <c r="C141" s="63"/>
      <c r="D141" s="63"/>
      <c r="E141" s="40"/>
      <c r="F141" s="41">
        <v>360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249</v>
      </c>
      <c r="C142" s="63"/>
      <c r="D142" s="63"/>
      <c r="E142" s="40"/>
      <c r="F142" s="41">
        <v>23040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250</v>
      </c>
      <c r="C143" s="63"/>
      <c r="D143" s="63"/>
      <c r="E143" s="40"/>
      <c r="F143" s="41">
        <v>46080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251</v>
      </c>
      <c r="C144" s="63"/>
      <c r="D144" s="63"/>
      <c r="E144" s="40"/>
      <c r="F144" s="41">
        <v>57348</v>
      </c>
      <c r="G144" s="42"/>
      <c r="H144" s="42"/>
      <c r="I144" s="42"/>
      <c r="J144" s="43"/>
    </row>
    <row r="145" spans="1:10" ht="36" customHeight="1" thickBot="1" x14ac:dyDescent="0.3">
      <c r="A145" s="7"/>
      <c r="B145" s="110" t="s">
        <v>252</v>
      </c>
      <c r="C145" s="111"/>
      <c r="D145" s="111"/>
      <c r="E145" s="112"/>
      <c r="F145" s="113">
        <v>720</v>
      </c>
      <c r="G145" s="114"/>
      <c r="H145" s="114"/>
      <c r="I145" s="114"/>
      <c r="J145" s="115"/>
    </row>
    <row r="146" spans="1:10" ht="36" customHeight="1" x14ac:dyDescent="0.25">
      <c r="A146" s="7"/>
      <c r="B146" s="272" t="s">
        <v>232</v>
      </c>
      <c r="C146" s="273"/>
      <c r="D146" s="273"/>
      <c r="E146" s="273"/>
      <c r="F146" s="273"/>
      <c r="G146" s="273"/>
      <c r="H146" s="273"/>
      <c r="I146" s="273"/>
      <c r="J146" s="274"/>
    </row>
    <row r="147" spans="1:10" ht="36" customHeight="1" thickBot="1" x14ac:dyDescent="0.3">
      <c r="A147" s="7"/>
      <c r="B147" s="297" t="s">
        <v>253</v>
      </c>
      <c r="C147" s="297"/>
      <c r="D147" s="297"/>
      <c r="E147" s="297"/>
      <c r="F147" s="286">
        <v>90</v>
      </c>
      <c r="G147" s="286"/>
      <c r="H147" s="286"/>
      <c r="I147" s="286"/>
      <c r="J147" s="287"/>
    </row>
    <row r="148" spans="1:10" ht="24" thickBot="1" x14ac:dyDescent="0.3">
      <c r="A148" s="7"/>
      <c r="B148" s="27"/>
      <c r="C148" s="28"/>
      <c r="D148" s="28"/>
      <c r="E148" s="29"/>
      <c r="F148" s="199"/>
      <c r="G148" s="270"/>
      <c r="H148" s="270"/>
      <c r="I148" s="270"/>
      <c r="J148" s="271"/>
    </row>
    <row r="149" spans="1:10" ht="23.25" x14ac:dyDescent="0.25">
      <c r="A149" s="7"/>
      <c r="B149" s="119"/>
      <c r="C149" s="120"/>
      <c r="D149" s="120"/>
      <c r="E149" s="120"/>
      <c r="F149" s="121"/>
      <c r="G149" s="121"/>
      <c r="H149" s="121"/>
      <c r="I149" s="121"/>
      <c r="J149" s="121"/>
    </row>
    <row r="150" spans="1:10" ht="56.25" customHeight="1" x14ac:dyDescent="0.25">
      <c r="A150" s="7"/>
      <c r="B150" s="122" t="s">
        <v>304</v>
      </c>
      <c r="C150" s="122"/>
      <c r="D150" s="122"/>
      <c r="E150" s="122"/>
      <c r="F150" s="122"/>
      <c r="G150" s="122"/>
      <c r="H150" s="122"/>
      <c r="I150" s="122"/>
      <c r="J150" s="122"/>
    </row>
    <row r="151" spans="1:10" ht="41.25" customHeight="1" x14ac:dyDescent="0.25">
      <c r="A151" s="7"/>
      <c r="B151" s="122" t="s">
        <v>255</v>
      </c>
      <c r="C151" s="122"/>
      <c r="D151" s="122"/>
      <c r="E151" s="122"/>
      <c r="F151" s="122"/>
      <c r="G151" s="122"/>
      <c r="H151" s="122"/>
      <c r="I151" s="122"/>
      <c r="J151" s="122"/>
    </row>
    <row r="152" spans="1:10" ht="21" x14ac:dyDescent="0.25">
      <c r="A152" s="7" t="s">
        <v>113</v>
      </c>
      <c r="B152" s="124" t="s">
        <v>308</v>
      </c>
      <c r="C152" s="124"/>
      <c r="D152" s="124"/>
      <c r="E152" s="124"/>
      <c r="F152" s="124"/>
      <c r="G152" s="124"/>
      <c r="H152" s="124"/>
      <c r="I152" s="124"/>
      <c r="J152" s="124"/>
    </row>
    <row r="153" spans="1:10" ht="42" customHeight="1" x14ac:dyDescent="0.25">
      <c r="A153" s="7"/>
      <c r="B153" s="126" t="s">
        <v>257</v>
      </c>
      <c r="C153" s="126"/>
      <c r="D153" s="126"/>
      <c r="E153" s="126"/>
      <c r="F153" s="126"/>
      <c r="G153" s="126"/>
      <c r="H153" s="126"/>
      <c r="I153" s="126"/>
      <c r="J153" s="126"/>
    </row>
    <row r="154" spans="1:10" ht="21" x14ac:dyDescent="0.25">
      <c r="A154" s="7"/>
    </row>
  </sheetData>
  <sheetProtection selectLockedCells="1" selectUnlockedCells="1"/>
  <mergeCells count="285">
    <mergeCell ref="B148:E148"/>
    <mergeCell ref="F148:J148"/>
    <mergeCell ref="B150:J150"/>
    <mergeCell ref="B151:J151"/>
    <mergeCell ref="B152:J152"/>
    <mergeCell ref="B153:J153"/>
    <mergeCell ref="B144:E144"/>
    <mergeCell ref="F144:J144"/>
    <mergeCell ref="B145:E145"/>
    <mergeCell ref="F145:J145"/>
    <mergeCell ref="B146:J146"/>
    <mergeCell ref="B147:E147"/>
    <mergeCell ref="F147:J147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B137:E137"/>
    <mergeCell ref="F137:J137"/>
    <mergeCell ref="B130:E130"/>
    <mergeCell ref="B131:E131"/>
    <mergeCell ref="F131:J131"/>
    <mergeCell ref="B132:E132"/>
    <mergeCell ref="F132:J132"/>
    <mergeCell ref="B133:E133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F124:J124"/>
    <mergeCell ref="B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11"/>
  <sheetViews>
    <sheetView view="pageBreakPreview" topLeftCell="B1" zoomScale="60" zoomScaleNormal="60" workbookViewId="0">
      <pane ySplit="4" topLeftCell="A139" activePane="bottomLeft" state="frozen"/>
      <selection activeCell="A198" sqref="A198:XFD198"/>
      <selection pane="bottomLeft" activeCell="B150" sqref="B150:E151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76248</v>
      </c>
      <c r="G8" s="32">
        <f>H8*1.1</f>
        <v>69894</v>
      </c>
      <c r="H8" s="32">
        <v>63540</v>
      </c>
      <c r="I8" s="32">
        <f>H8*0.75</f>
        <v>47655</v>
      </c>
      <c r="J8" s="32">
        <f>H8*0.5</f>
        <v>31770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107136</v>
      </c>
      <c r="G9" s="36">
        <f>H9*1.1</f>
        <v>98208.000000000015</v>
      </c>
      <c r="H9" s="36">
        <v>89280</v>
      </c>
      <c r="I9" s="36">
        <f>H9*0.75</f>
        <v>66960</v>
      </c>
      <c r="J9" s="36">
        <f>H9*0.5</f>
        <v>44640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91368</v>
      </c>
      <c r="G10" s="36">
        <f>H10*1.1</f>
        <v>83754</v>
      </c>
      <c r="H10" s="36">
        <v>76140</v>
      </c>
      <c r="I10" s="36">
        <f>H10*0.75</f>
        <v>57105</v>
      </c>
      <c r="J10" s="36">
        <f>H10*0.5</f>
        <v>38070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128736</v>
      </c>
      <c r="G11" s="38">
        <f>H11*1.1</f>
        <v>118008.00000000001</v>
      </c>
      <c r="H11" s="38">
        <v>107280</v>
      </c>
      <c r="I11" s="38">
        <f>H11*0.75</f>
        <v>80460</v>
      </c>
      <c r="J11" s="38">
        <f>H11*0.5</f>
        <v>53640</v>
      </c>
    </row>
    <row r="12" spans="1:10" ht="24" customHeight="1" thickBot="1" x14ac:dyDescent="0.3">
      <c r="A12" s="7"/>
      <c r="B12" s="27"/>
      <c r="C12" s="80"/>
      <c r="D12" s="80"/>
      <c r="E12" s="81"/>
      <c r="F12" s="82"/>
      <c r="G12" s="83"/>
      <c r="H12" s="83"/>
      <c r="I12" s="83"/>
      <c r="J12" s="84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18540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26640</v>
      </c>
      <c r="G14" s="186"/>
      <c r="H14" s="186"/>
      <c r="I14" s="186"/>
      <c r="J14" s="187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98">
        <v>1620</v>
      </c>
      <c r="G16" s="299"/>
      <c r="H16" s="299"/>
      <c r="I16" s="299"/>
      <c r="J16" s="300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150">
        <v>2304</v>
      </c>
      <c r="G17" s="90"/>
      <c r="H17" s="90"/>
      <c r="I17" s="90"/>
      <c r="J17" s="151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150">
        <v>2880</v>
      </c>
      <c r="G18" s="90"/>
      <c r="H18" s="90"/>
      <c r="I18" s="90"/>
      <c r="J18" s="151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301">
        <v>4032</v>
      </c>
      <c r="G19" s="302"/>
      <c r="H19" s="302"/>
      <c r="I19" s="302"/>
      <c r="J19" s="30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"&amp;MIN($F$22:F101)&amp;" до "&amp;MAX($F$22:F101)</f>
        <v>Цена от 17100 до 1368000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17100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34200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51300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68400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85500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102600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119700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136800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153900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171000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188100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205200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222300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239400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256500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273600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290700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307800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324900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342000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284</v>
      </c>
      <c r="C42" s="35"/>
      <c r="D42" s="35"/>
      <c r="E42" s="40"/>
      <c r="F42" s="41">
        <v>359100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285</v>
      </c>
      <c r="C43" s="35"/>
      <c r="D43" s="35"/>
      <c r="E43" s="40"/>
      <c r="F43" s="41">
        <v>376200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286</v>
      </c>
      <c r="C44" s="35"/>
      <c r="D44" s="35"/>
      <c r="E44" s="40"/>
      <c r="F44" s="41">
        <v>393300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287</v>
      </c>
      <c r="C45" s="35"/>
      <c r="D45" s="35"/>
      <c r="E45" s="40"/>
      <c r="F45" s="41">
        <v>410400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288</v>
      </c>
      <c r="C46" s="35"/>
      <c r="D46" s="35"/>
      <c r="E46" s="40"/>
      <c r="F46" s="41">
        <v>427500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289</v>
      </c>
      <c r="C47" s="35"/>
      <c r="D47" s="35"/>
      <c r="E47" s="40"/>
      <c r="F47" s="41">
        <v>444600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290</v>
      </c>
      <c r="C48" s="35"/>
      <c r="D48" s="35"/>
      <c r="E48" s="40"/>
      <c r="F48" s="41">
        <v>461700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291</v>
      </c>
      <c r="C49" s="35"/>
      <c r="D49" s="35"/>
      <c r="E49" s="40"/>
      <c r="F49" s="41">
        <v>478800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292</v>
      </c>
      <c r="C50" s="35"/>
      <c r="D50" s="35"/>
      <c r="E50" s="40"/>
      <c r="F50" s="41">
        <v>495900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293</v>
      </c>
      <c r="C51" s="35"/>
      <c r="D51" s="35"/>
      <c r="E51" s="40"/>
      <c r="F51" s="41">
        <v>513000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309</v>
      </c>
      <c r="C52" s="35"/>
      <c r="D52" s="35"/>
      <c r="E52" s="40"/>
      <c r="F52" s="41">
        <v>530100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310</v>
      </c>
      <c r="C53" s="35"/>
      <c r="D53" s="35"/>
      <c r="E53" s="40"/>
      <c r="F53" s="41">
        <v>547200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311</v>
      </c>
      <c r="C54" s="35"/>
      <c r="D54" s="35"/>
      <c r="E54" s="40"/>
      <c r="F54" s="41">
        <v>564300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312</v>
      </c>
      <c r="C55" s="35"/>
      <c r="D55" s="35"/>
      <c r="E55" s="40"/>
      <c r="F55" s="41">
        <v>581400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313</v>
      </c>
      <c r="C56" s="35"/>
      <c r="D56" s="35"/>
      <c r="E56" s="40"/>
      <c r="F56" s="41">
        <v>598500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314</v>
      </c>
      <c r="C57" s="35"/>
      <c r="D57" s="35"/>
      <c r="E57" s="40"/>
      <c r="F57" s="41">
        <v>615600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315</v>
      </c>
      <c r="C58" s="35"/>
      <c r="D58" s="35"/>
      <c r="E58" s="40"/>
      <c r="F58" s="41">
        <v>632700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316</v>
      </c>
      <c r="C59" s="35"/>
      <c r="D59" s="35"/>
      <c r="E59" s="40"/>
      <c r="F59" s="41">
        <v>649800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317</v>
      </c>
      <c r="C60" s="35"/>
      <c r="D60" s="35"/>
      <c r="E60" s="40"/>
      <c r="F60" s="41">
        <v>666900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318</v>
      </c>
      <c r="C61" s="35"/>
      <c r="D61" s="35"/>
      <c r="E61" s="40"/>
      <c r="F61" s="41">
        <v>684000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144</v>
      </c>
      <c r="C62" s="35"/>
      <c r="D62" s="35"/>
      <c r="E62" s="40"/>
      <c r="F62" s="41">
        <v>34200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145</v>
      </c>
      <c r="C63" s="35"/>
      <c r="D63" s="35"/>
      <c r="E63" s="40"/>
      <c r="F63" s="41">
        <v>68400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146</v>
      </c>
      <c r="C64" s="35"/>
      <c r="D64" s="35"/>
      <c r="E64" s="40"/>
      <c r="F64" s="41">
        <v>102600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147</v>
      </c>
      <c r="C65" s="35"/>
      <c r="D65" s="35"/>
      <c r="E65" s="40"/>
      <c r="F65" s="41">
        <v>136800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148</v>
      </c>
      <c r="C66" s="35"/>
      <c r="D66" s="35"/>
      <c r="E66" s="40"/>
      <c r="F66" s="41">
        <v>171000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149</v>
      </c>
      <c r="C67" s="35"/>
      <c r="D67" s="35"/>
      <c r="E67" s="40"/>
      <c r="F67" s="41">
        <v>205200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150</v>
      </c>
      <c r="C68" s="35"/>
      <c r="D68" s="35"/>
      <c r="E68" s="40"/>
      <c r="F68" s="41">
        <v>239400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151</v>
      </c>
      <c r="C69" s="35"/>
      <c r="D69" s="35"/>
      <c r="E69" s="40"/>
      <c r="F69" s="41">
        <v>273600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152</v>
      </c>
      <c r="C70" s="35"/>
      <c r="D70" s="35"/>
      <c r="E70" s="40"/>
      <c r="F70" s="41">
        <v>307800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153</v>
      </c>
      <c r="C71" s="35"/>
      <c r="D71" s="35"/>
      <c r="E71" s="40"/>
      <c r="F71" s="41">
        <v>342000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154</v>
      </c>
      <c r="C72" s="35"/>
      <c r="D72" s="35"/>
      <c r="E72" s="40"/>
      <c r="F72" s="41">
        <v>376200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155</v>
      </c>
      <c r="C73" s="35"/>
      <c r="D73" s="35"/>
      <c r="E73" s="40"/>
      <c r="F73" s="41">
        <v>410400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156</v>
      </c>
      <c r="C74" s="35"/>
      <c r="D74" s="35"/>
      <c r="E74" s="40"/>
      <c r="F74" s="41">
        <v>444600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157</v>
      </c>
      <c r="C75" s="35"/>
      <c r="D75" s="35"/>
      <c r="E75" s="40"/>
      <c r="F75" s="41">
        <v>478800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158</v>
      </c>
      <c r="C76" s="35"/>
      <c r="D76" s="35"/>
      <c r="E76" s="40"/>
      <c r="F76" s="41">
        <v>513000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159</v>
      </c>
      <c r="C77" s="35"/>
      <c r="D77" s="35"/>
      <c r="E77" s="40"/>
      <c r="F77" s="41">
        <v>547200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160</v>
      </c>
      <c r="C78" s="35"/>
      <c r="D78" s="35"/>
      <c r="E78" s="40"/>
      <c r="F78" s="41">
        <v>581400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161</v>
      </c>
      <c r="C79" s="35"/>
      <c r="D79" s="35"/>
      <c r="E79" s="40"/>
      <c r="F79" s="41">
        <v>615600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162</v>
      </c>
      <c r="C80" s="35"/>
      <c r="D80" s="35"/>
      <c r="E80" s="40"/>
      <c r="F80" s="41">
        <v>649800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163</v>
      </c>
      <c r="C81" s="35"/>
      <c r="D81" s="35"/>
      <c r="E81" s="40"/>
      <c r="F81" s="41">
        <v>684000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294</v>
      </c>
      <c r="C82" s="35"/>
      <c r="D82" s="35"/>
      <c r="E82" s="40"/>
      <c r="F82" s="41">
        <v>718200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295</v>
      </c>
      <c r="C83" s="35"/>
      <c r="D83" s="35"/>
      <c r="E83" s="40"/>
      <c r="F83" s="41">
        <v>752400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296</v>
      </c>
      <c r="C84" s="35"/>
      <c r="D84" s="35"/>
      <c r="E84" s="40"/>
      <c r="F84" s="41">
        <v>786600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297</v>
      </c>
      <c r="C85" s="35"/>
      <c r="D85" s="35"/>
      <c r="E85" s="40"/>
      <c r="F85" s="41">
        <v>820800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298</v>
      </c>
      <c r="C86" s="35"/>
      <c r="D86" s="35"/>
      <c r="E86" s="40"/>
      <c r="F86" s="41">
        <v>855000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299</v>
      </c>
      <c r="C87" s="35"/>
      <c r="D87" s="35"/>
      <c r="E87" s="40"/>
      <c r="F87" s="41">
        <v>889200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300</v>
      </c>
      <c r="C88" s="35"/>
      <c r="D88" s="35"/>
      <c r="E88" s="40"/>
      <c r="F88" s="41">
        <v>923400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301</v>
      </c>
      <c r="C89" s="35"/>
      <c r="D89" s="35"/>
      <c r="E89" s="40"/>
      <c r="F89" s="41">
        <v>957600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302</v>
      </c>
      <c r="C90" s="35"/>
      <c r="D90" s="35"/>
      <c r="E90" s="40"/>
      <c r="F90" s="41">
        <v>991800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303</v>
      </c>
      <c r="C91" s="35"/>
      <c r="D91" s="35"/>
      <c r="E91" s="40"/>
      <c r="F91" s="41">
        <v>1026000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319</v>
      </c>
      <c r="C92" s="35"/>
      <c r="D92" s="35"/>
      <c r="E92" s="40"/>
      <c r="F92" s="41">
        <v>1060200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320</v>
      </c>
      <c r="C93" s="35"/>
      <c r="D93" s="35"/>
      <c r="E93" s="40"/>
      <c r="F93" s="41">
        <v>1094400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321</v>
      </c>
      <c r="C94" s="35"/>
      <c r="D94" s="35"/>
      <c r="E94" s="40"/>
      <c r="F94" s="41">
        <v>1128600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322</v>
      </c>
      <c r="C95" s="35"/>
      <c r="D95" s="35"/>
      <c r="E95" s="40"/>
      <c r="F95" s="41">
        <v>1162800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323</v>
      </c>
      <c r="C96" s="35"/>
      <c r="D96" s="35"/>
      <c r="E96" s="40"/>
      <c r="F96" s="41">
        <v>1197000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324</v>
      </c>
      <c r="C97" s="35"/>
      <c r="D97" s="35"/>
      <c r="E97" s="40"/>
      <c r="F97" s="41">
        <v>1231200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325</v>
      </c>
      <c r="C98" s="35"/>
      <c r="D98" s="35"/>
      <c r="E98" s="40"/>
      <c r="F98" s="41">
        <v>1265400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326</v>
      </c>
      <c r="C99" s="35"/>
      <c r="D99" s="35"/>
      <c r="E99" s="40"/>
      <c r="F99" s="41">
        <v>1299600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327</v>
      </c>
      <c r="C100" s="35"/>
      <c r="D100" s="35"/>
      <c r="E100" s="40"/>
      <c r="F100" s="41">
        <v>1333800</v>
      </c>
      <c r="G100" s="42"/>
      <c r="H100" s="42"/>
      <c r="I100" s="42"/>
      <c r="J100" s="43"/>
    </row>
    <row r="101" spans="1:10" ht="36" customHeight="1" outlineLevel="1" thickBot="1" x14ac:dyDescent="0.3">
      <c r="A101" s="7"/>
      <c r="B101" s="34" t="s">
        <v>328</v>
      </c>
      <c r="C101" s="35"/>
      <c r="D101" s="35"/>
      <c r="E101" s="40"/>
      <c r="F101" s="41">
        <v>1368000</v>
      </c>
      <c r="G101" s="42"/>
      <c r="H101" s="42"/>
      <c r="I101" s="42"/>
      <c r="J101" s="43"/>
    </row>
    <row r="102" spans="1:10" ht="36" customHeight="1" thickBot="1" x14ac:dyDescent="0.3">
      <c r="A102" s="7"/>
      <c r="B102" s="304" t="s">
        <v>164</v>
      </c>
      <c r="C102" s="305"/>
      <c r="D102" s="305"/>
      <c r="E102" s="306"/>
      <c r="F102" s="219" t="str">
        <f>"Цена от "&amp;MIN(F103:F124)&amp;" до "&amp;MAX(F103:F124)</f>
        <v>Цена от 20340 до 367650</v>
      </c>
      <c r="G102" s="307"/>
      <c r="H102" s="307"/>
      <c r="I102" s="307"/>
      <c r="J102" s="308"/>
    </row>
    <row r="103" spans="1:10" ht="36" customHeight="1" outlineLevel="1" x14ac:dyDescent="0.25">
      <c r="A103" s="7"/>
      <c r="B103" s="56" t="s">
        <v>165</v>
      </c>
      <c r="C103" s="100"/>
      <c r="D103" s="100"/>
      <c r="E103" s="101"/>
      <c r="F103" s="216">
        <v>20340</v>
      </c>
      <c r="G103" s="309"/>
      <c r="H103" s="309"/>
      <c r="I103" s="309"/>
      <c r="J103" s="310"/>
    </row>
    <row r="104" spans="1:10" ht="36" customHeight="1" outlineLevel="1" x14ac:dyDescent="0.25">
      <c r="A104" s="7"/>
      <c r="B104" s="34" t="s">
        <v>166</v>
      </c>
      <c r="C104" s="88"/>
      <c r="D104" s="88"/>
      <c r="E104" s="89"/>
      <c r="F104" s="213">
        <v>31140</v>
      </c>
      <c r="G104" s="280"/>
      <c r="H104" s="280"/>
      <c r="I104" s="280"/>
      <c r="J104" s="281"/>
    </row>
    <row r="105" spans="1:10" ht="36" customHeight="1" outlineLevel="1" x14ac:dyDescent="0.25">
      <c r="A105" s="7"/>
      <c r="B105" s="34" t="s">
        <v>167</v>
      </c>
      <c r="C105" s="88"/>
      <c r="D105" s="88"/>
      <c r="E105" s="89"/>
      <c r="F105" s="213">
        <v>42750</v>
      </c>
      <c r="G105" s="280"/>
      <c r="H105" s="280"/>
      <c r="I105" s="280"/>
      <c r="J105" s="281"/>
    </row>
    <row r="106" spans="1:10" ht="36" customHeight="1" outlineLevel="1" x14ac:dyDescent="0.25">
      <c r="A106" s="7"/>
      <c r="B106" s="34" t="s">
        <v>168</v>
      </c>
      <c r="C106" s="88"/>
      <c r="D106" s="88"/>
      <c r="E106" s="89"/>
      <c r="F106" s="213">
        <v>59850</v>
      </c>
      <c r="G106" s="280"/>
      <c r="H106" s="280"/>
      <c r="I106" s="280"/>
      <c r="J106" s="281"/>
    </row>
    <row r="107" spans="1:10" ht="36" customHeight="1" outlineLevel="1" x14ac:dyDescent="0.25">
      <c r="A107" s="7"/>
      <c r="B107" s="34" t="s">
        <v>169</v>
      </c>
      <c r="C107" s="35"/>
      <c r="D107" s="35"/>
      <c r="E107" s="40"/>
      <c r="F107" s="41">
        <v>76950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170</v>
      </c>
      <c r="C108" s="35"/>
      <c r="D108" s="35"/>
      <c r="E108" s="40"/>
      <c r="F108" s="41">
        <v>94050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171</v>
      </c>
      <c r="C109" s="35"/>
      <c r="D109" s="35"/>
      <c r="E109" s="40"/>
      <c r="F109" s="41">
        <v>111150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172</v>
      </c>
      <c r="C110" s="35"/>
      <c r="D110" s="35"/>
      <c r="E110" s="40"/>
      <c r="F110" s="41">
        <v>128250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173</v>
      </c>
      <c r="C111" s="35"/>
      <c r="D111" s="35"/>
      <c r="E111" s="40"/>
      <c r="F111" s="41">
        <v>145350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174</v>
      </c>
      <c r="C112" s="35"/>
      <c r="D112" s="35"/>
      <c r="E112" s="40"/>
      <c r="F112" s="41">
        <v>162450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175</v>
      </c>
      <c r="C113" s="35"/>
      <c r="D113" s="35"/>
      <c r="E113" s="40"/>
      <c r="F113" s="41">
        <v>179550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176</v>
      </c>
      <c r="C114" s="35"/>
      <c r="D114" s="35"/>
      <c r="E114" s="40"/>
      <c r="F114" s="41">
        <v>196650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177</v>
      </c>
      <c r="C115" s="35"/>
      <c r="D115" s="35"/>
      <c r="E115" s="40"/>
      <c r="F115" s="41">
        <v>213750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178</v>
      </c>
      <c r="C116" s="35"/>
      <c r="D116" s="35"/>
      <c r="E116" s="40"/>
      <c r="F116" s="41">
        <v>230850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179</v>
      </c>
      <c r="C117" s="35"/>
      <c r="D117" s="35"/>
      <c r="E117" s="40"/>
      <c r="F117" s="41">
        <v>247950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180</v>
      </c>
      <c r="C118" s="35"/>
      <c r="D118" s="35"/>
      <c r="E118" s="40"/>
      <c r="F118" s="41">
        <v>265050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181</v>
      </c>
      <c r="C119" s="35"/>
      <c r="D119" s="35"/>
      <c r="E119" s="40"/>
      <c r="F119" s="41">
        <v>282150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182</v>
      </c>
      <c r="C120" s="35"/>
      <c r="D120" s="35"/>
      <c r="E120" s="40"/>
      <c r="F120" s="41">
        <v>299250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183</v>
      </c>
      <c r="C121" s="35"/>
      <c r="D121" s="35"/>
      <c r="E121" s="40"/>
      <c r="F121" s="41">
        <v>316350</v>
      </c>
      <c r="G121" s="42"/>
      <c r="H121" s="42"/>
      <c r="I121" s="42"/>
      <c r="J121" s="43"/>
    </row>
    <row r="122" spans="1:10" ht="36" customHeight="1" outlineLevel="1" x14ac:dyDescent="0.25">
      <c r="A122" s="7"/>
      <c r="B122" s="34" t="s">
        <v>184</v>
      </c>
      <c r="C122" s="35"/>
      <c r="D122" s="35"/>
      <c r="E122" s="40"/>
      <c r="F122" s="41">
        <v>333450</v>
      </c>
      <c r="G122" s="42"/>
      <c r="H122" s="42"/>
      <c r="I122" s="42"/>
      <c r="J122" s="43"/>
    </row>
    <row r="123" spans="1:10" ht="36" customHeight="1" outlineLevel="1" x14ac:dyDescent="0.25">
      <c r="A123" s="7"/>
      <c r="B123" s="34" t="s">
        <v>185</v>
      </c>
      <c r="C123" s="35"/>
      <c r="D123" s="35"/>
      <c r="E123" s="40"/>
      <c r="F123" s="41">
        <v>350550</v>
      </c>
      <c r="G123" s="42"/>
      <c r="H123" s="42"/>
      <c r="I123" s="42"/>
      <c r="J123" s="43"/>
    </row>
    <row r="124" spans="1:10" ht="36" customHeight="1" outlineLevel="1" thickBot="1" x14ac:dyDescent="0.3">
      <c r="A124" s="7"/>
      <c r="B124" s="34" t="s">
        <v>186</v>
      </c>
      <c r="C124" s="35"/>
      <c r="D124" s="35"/>
      <c r="E124" s="40"/>
      <c r="F124" s="41">
        <v>367650</v>
      </c>
      <c r="G124" s="42"/>
      <c r="H124" s="42"/>
      <c r="I124" s="42"/>
      <c r="J124" s="43"/>
    </row>
    <row r="125" spans="1:10" ht="36" customHeight="1" thickBot="1" x14ac:dyDescent="0.3">
      <c r="A125" s="7"/>
      <c r="B125" s="50" t="s">
        <v>187</v>
      </c>
      <c r="C125" s="51"/>
      <c r="D125" s="51"/>
      <c r="E125" s="52"/>
      <c r="F125" s="53" t="str">
        <f>"Цена от "&amp;MIN(F126:F136)&amp;" до "&amp;MAX(F126:F136)</f>
        <v>Цена от 2700 до 61740</v>
      </c>
      <c r="G125" s="54"/>
      <c r="H125" s="54"/>
      <c r="I125" s="54"/>
      <c r="J125" s="55"/>
    </row>
    <row r="126" spans="1:10" ht="36" customHeight="1" x14ac:dyDescent="0.25">
      <c r="A126" s="7"/>
      <c r="B126" s="62" t="s">
        <v>188</v>
      </c>
      <c r="C126" s="63"/>
      <c r="D126" s="63"/>
      <c r="E126" s="40"/>
      <c r="F126" s="41">
        <v>11340</v>
      </c>
      <c r="G126" s="42"/>
      <c r="H126" s="42"/>
      <c r="I126" s="42"/>
      <c r="J126" s="43"/>
    </row>
    <row r="127" spans="1:10" ht="36" customHeight="1" x14ac:dyDescent="0.25">
      <c r="A127" s="7"/>
      <c r="B127" s="62" t="s">
        <v>189</v>
      </c>
      <c r="C127" s="63"/>
      <c r="D127" s="63"/>
      <c r="E127" s="40"/>
      <c r="F127" s="41">
        <v>31140</v>
      </c>
      <c r="G127" s="42"/>
      <c r="H127" s="42"/>
      <c r="I127" s="42"/>
      <c r="J127" s="43"/>
    </row>
    <row r="128" spans="1:10" ht="36" customHeight="1" x14ac:dyDescent="0.25">
      <c r="A128" s="7"/>
      <c r="B128" s="62" t="s">
        <v>263</v>
      </c>
      <c r="C128" s="63"/>
      <c r="D128" s="63"/>
      <c r="E128" s="40"/>
      <c r="F128" s="41">
        <v>7740</v>
      </c>
      <c r="G128" s="42"/>
      <c r="H128" s="42"/>
      <c r="I128" s="42"/>
      <c r="J128" s="43"/>
    </row>
    <row r="129" spans="1:10" ht="36" customHeight="1" x14ac:dyDescent="0.25">
      <c r="A129" s="7"/>
      <c r="B129" s="64" t="s">
        <v>191</v>
      </c>
      <c r="C129" s="65"/>
      <c r="D129" s="65"/>
      <c r="E129" s="66"/>
      <c r="F129" s="67">
        <v>61740</v>
      </c>
      <c r="G129" s="68"/>
      <c r="H129" s="68"/>
      <c r="I129" s="68"/>
      <c r="J129" s="69"/>
    </row>
    <row r="130" spans="1:10" ht="36" customHeight="1" x14ac:dyDescent="0.25">
      <c r="A130" s="7"/>
      <c r="B130" s="62" t="s">
        <v>192</v>
      </c>
      <c r="C130" s="63"/>
      <c r="D130" s="63"/>
      <c r="E130" s="40"/>
      <c r="F130" s="41">
        <v>16740</v>
      </c>
      <c r="G130" s="42"/>
      <c r="H130" s="42"/>
      <c r="I130" s="42"/>
      <c r="J130" s="43"/>
    </row>
    <row r="131" spans="1:10" ht="36" customHeight="1" x14ac:dyDescent="0.25">
      <c r="A131" s="7"/>
      <c r="B131" s="62" t="s">
        <v>193</v>
      </c>
      <c r="C131" s="63"/>
      <c r="D131" s="63"/>
      <c r="E131" s="40"/>
      <c r="F131" s="41">
        <v>38340</v>
      </c>
      <c r="G131" s="42"/>
      <c r="H131" s="42"/>
      <c r="I131" s="42"/>
      <c r="J131" s="43"/>
    </row>
    <row r="132" spans="1:10" ht="36" customHeight="1" x14ac:dyDescent="0.25">
      <c r="A132" s="7"/>
      <c r="B132" s="62" t="s">
        <v>194</v>
      </c>
      <c r="C132" s="63"/>
      <c r="D132" s="63"/>
      <c r="E132" s="40"/>
      <c r="F132" s="41">
        <v>2700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195</v>
      </c>
      <c r="C133" s="63"/>
      <c r="D133" s="63"/>
      <c r="E133" s="40"/>
      <c r="F133" s="41">
        <v>2700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196</v>
      </c>
      <c r="C134" s="63"/>
      <c r="D134" s="63"/>
      <c r="E134" s="40"/>
      <c r="F134" s="41">
        <v>5400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197</v>
      </c>
      <c r="C135" s="63"/>
      <c r="D135" s="63"/>
      <c r="E135" s="40"/>
      <c r="F135" s="41">
        <v>8100</v>
      </c>
      <c r="G135" s="42"/>
      <c r="H135" s="42"/>
      <c r="I135" s="42"/>
      <c r="J135" s="43"/>
    </row>
    <row r="136" spans="1:10" ht="36" customHeight="1" thickBot="1" x14ac:dyDescent="0.3">
      <c r="A136" s="7"/>
      <c r="B136" s="62" t="s">
        <v>198</v>
      </c>
      <c r="C136" s="63"/>
      <c r="D136" s="63"/>
      <c r="E136" s="40"/>
      <c r="F136" s="41">
        <v>50400</v>
      </c>
      <c r="G136" s="42"/>
      <c r="H136" s="42"/>
      <c r="I136" s="42"/>
      <c r="J136" s="43"/>
    </row>
    <row r="137" spans="1:10" ht="54" customHeight="1" thickBot="1" x14ac:dyDescent="0.3">
      <c r="A137" s="7"/>
      <c r="B137" s="171" t="s">
        <v>264</v>
      </c>
      <c r="C137" s="172"/>
      <c r="D137" s="172"/>
      <c r="E137" s="173"/>
      <c r="F137" s="94" t="str">
        <f>"Цена от "&amp;MIN(F139,F143:F156)&amp;" до "&amp;MAX(F139,F143:F156)</f>
        <v>Цена от 3600 до 787140</v>
      </c>
      <c r="G137" s="95"/>
      <c r="H137" s="95"/>
      <c r="I137" s="95"/>
      <c r="J137" s="96"/>
    </row>
    <row r="138" spans="1:10" ht="24" customHeight="1" thickBot="1" x14ac:dyDescent="0.3">
      <c r="A138" s="7"/>
      <c r="B138" s="27"/>
      <c r="C138" s="80"/>
      <c r="D138" s="80"/>
      <c r="E138" s="81"/>
      <c r="F138" s="82"/>
      <c r="G138" s="83"/>
      <c r="H138" s="83"/>
      <c r="I138" s="83"/>
      <c r="J138" s="84"/>
    </row>
    <row r="139" spans="1:10" ht="36" customHeight="1" x14ac:dyDescent="0.25">
      <c r="A139" s="7"/>
      <c r="B139" s="62" t="s">
        <v>329</v>
      </c>
      <c r="C139" s="63"/>
      <c r="D139" s="63"/>
      <c r="E139" s="40"/>
      <c r="F139" s="41">
        <v>90288</v>
      </c>
      <c r="G139" s="42"/>
      <c r="H139" s="42"/>
      <c r="I139" s="42"/>
      <c r="J139" s="43"/>
    </row>
    <row r="140" spans="1:10" ht="36" customHeight="1" x14ac:dyDescent="0.25">
      <c r="A140" s="7"/>
      <c r="B140" s="71" t="s">
        <v>201</v>
      </c>
      <c r="C140" s="72"/>
      <c r="D140" s="72"/>
      <c r="E140" s="73"/>
      <c r="F140" s="41">
        <v>9028.7999999999993</v>
      </c>
      <c r="G140" s="42"/>
      <c r="H140" s="42"/>
      <c r="I140" s="42"/>
      <c r="J140" s="43"/>
    </row>
    <row r="141" spans="1:10" ht="36" customHeight="1" thickBot="1" x14ac:dyDescent="0.3">
      <c r="A141" s="7"/>
      <c r="B141" s="71" t="s">
        <v>202</v>
      </c>
      <c r="C141" s="72"/>
      <c r="D141" s="72"/>
      <c r="E141" s="73"/>
      <c r="F141" s="41">
        <v>22572</v>
      </c>
      <c r="G141" s="42"/>
      <c r="H141" s="42"/>
      <c r="I141" s="42"/>
      <c r="J141" s="43"/>
    </row>
    <row r="142" spans="1:10" ht="24" customHeight="1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36" customHeight="1" x14ac:dyDescent="0.25">
      <c r="A143" s="7" t="s">
        <v>111</v>
      </c>
      <c r="B143" s="62" t="s">
        <v>203</v>
      </c>
      <c r="C143" s="63"/>
      <c r="D143" s="63"/>
      <c r="E143" s="40"/>
      <c r="F143" s="41">
        <v>177894</v>
      </c>
      <c r="G143" s="42"/>
      <c r="H143" s="42"/>
      <c r="I143" s="42"/>
      <c r="J143" s="43"/>
    </row>
    <row r="144" spans="1:10" ht="36" customHeight="1" x14ac:dyDescent="0.25">
      <c r="A144" s="7" t="s">
        <v>111</v>
      </c>
      <c r="B144" s="34" t="s">
        <v>204</v>
      </c>
      <c r="C144" s="88"/>
      <c r="D144" s="88"/>
      <c r="E144" s="89"/>
      <c r="F144" s="41">
        <v>77400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330</v>
      </c>
      <c r="C145" s="63"/>
      <c r="D145" s="63"/>
      <c r="E145" s="40"/>
      <c r="F145" s="41">
        <v>787140</v>
      </c>
      <c r="G145" s="42"/>
      <c r="H145" s="42"/>
      <c r="I145" s="42"/>
      <c r="J145" s="43"/>
    </row>
    <row r="146" spans="1:10" ht="36" customHeight="1" x14ac:dyDescent="0.25">
      <c r="A146" s="7" t="s">
        <v>111</v>
      </c>
      <c r="B146" s="62" t="s">
        <v>205</v>
      </c>
      <c r="C146" s="63"/>
      <c r="D146" s="63"/>
      <c r="E146" s="40"/>
      <c r="F146" s="41">
        <v>256140</v>
      </c>
      <c r="G146" s="42"/>
      <c r="H146" s="42"/>
      <c r="I146" s="42"/>
      <c r="J146" s="43"/>
    </row>
    <row r="147" spans="1:10" ht="36" customHeight="1" x14ac:dyDescent="0.25">
      <c r="A147" s="7" t="s">
        <v>111</v>
      </c>
      <c r="B147" s="62" t="s">
        <v>206</v>
      </c>
      <c r="C147" s="63"/>
      <c r="D147" s="63"/>
      <c r="E147" s="40"/>
      <c r="F147" s="41">
        <v>70740</v>
      </c>
      <c r="G147" s="42"/>
      <c r="H147" s="42"/>
      <c r="I147" s="42"/>
      <c r="J147" s="43"/>
    </row>
    <row r="148" spans="1:10" ht="36" customHeight="1" x14ac:dyDescent="0.25">
      <c r="A148" s="7" t="s">
        <v>111</v>
      </c>
      <c r="B148" s="62" t="s">
        <v>207</v>
      </c>
      <c r="C148" s="63"/>
      <c r="D148" s="63"/>
      <c r="E148" s="40"/>
      <c r="F148" s="41">
        <v>84888</v>
      </c>
      <c r="G148" s="42"/>
      <c r="H148" s="42"/>
      <c r="I148" s="42"/>
      <c r="J148" s="43"/>
    </row>
    <row r="149" spans="1:10" ht="36" customHeight="1" x14ac:dyDescent="0.25">
      <c r="A149" s="7" t="s">
        <v>111</v>
      </c>
      <c r="B149" s="62" t="s">
        <v>208</v>
      </c>
      <c r="C149" s="63"/>
      <c r="D149" s="63"/>
      <c r="E149" s="40"/>
      <c r="F149" s="41">
        <v>45540</v>
      </c>
      <c r="G149" s="42"/>
      <c r="H149" s="42"/>
      <c r="I149" s="42"/>
      <c r="J149" s="43"/>
    </row>
    <row r="150" spans="1:10" ht="36" customHeight="1" x14ac:dyDescent="0.25">
      <c r="A150" s="7" t="s">
        <v>111</v>
      </c>
      <c r="B150" s="62" t="s">
        <v>209</v>
      </c>
      <c r="C150" s="63"/>
      <c r="D150" s="63"/>
      <c r="E150" s="40"/>
      <c r="F150" s="41">
        <v>137700</v>
      </c>
      <c r="G150" s="42"/>
      <c r="H150" s="42"/>
      <c r="I150" s="42"/>
      <c r="J150" s="43"/>
    </row>
    <row r="151" spans="1:10" ht="36" customHeight="1" x14ac:dyDescent="0.25">
      <c r="A151" s="7" t="s">
        <v>111</v>
      </c>
      <c r="B151" s="62" t="s">
        <v>210</v>
      </c>
      <c r="C151" s="63"/>
      <c r="D151" s="63"/>
      <c r="E151" s="40"/>
      <c r="F151" s="41">
        <v>308340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211</v>
      </c>
      <c r="C152" s="63"/>
      <c r="D152" s="63"/>
      <c r="E152" s="40"/>
      <c r="F152" s="41">
        <v>117000</v>
      </c>
      <c r="G152" s="42"/>
      <c r="H152" s="42"/>
      <c r="I152" s="42"/>
      <c r="J152" s="43"/>
    </row>
    <row r="153" spans="1:10" ht="36" customHeight="1" x14ac:dyDescent="0.25">
      <c r="A153" s="7" t="s">
        <v>111</v>
      </c>
      <c r="B153" s="64" t="s">
        <v>212</v>
      </c>
      <c r="C153" s="65"/>
      <c r="D153" s="65"/>
      <c r="E153" s="66"/>
      <c r="F153" s="41">
        <v>3600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213</v>
      </c>
      <c r="C154" s="63"/>
      <c r="D154" s="63"/>
      <c r="E154" s="40"/>
      <c r="F154" s="41">
        <v>61740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214</v>
      </c>
      <c r="C155" s="63"/>
      <c r="D155" s="63"/>
      <c r="E155" s="40"/>
      <c r="F155" s="41">
        <v>52740</v>
      </c>
      <c r="G155" s="42"/>
      <c r="H155" s="42"/>
      <c r="I155" s="42"/>
      <c r="J155" s="43"/>
    </row>
    <row r="156" spans="1:10" ht="36" customHeight="1" x14ac:dyDescent="0.25">
      <c r="A156" s="7" t="s">
        <v>111</v>
      </c>
      <c r="B156" s="62" t="s">
        <v>216</v>
      </c>
      <c r="C156" s="63"/>
      <c r="D156" s="63"/>
      <c r="E156" s="40"/>
      <c r="F156" s="41">
        <v>70740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217</v>
      </c>
      <c r="C157" s="63"/>
      <c r="D157" s="63"/>
      <c r="E157" s="40"/>
      <c r="F157" s="41">
        <v>11340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218</v>
      </c>
      <c r="C158" s="63"/>
      <c r="D158" s="63"/>
      <c r="E158" s="40"/>
      <c r="F158" s="41">
        <v>75060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219</v>
      </c>
      <c r="C159" s="63"/>
      <c r="D159" s="63"/>
      <c r="E159" s="35"/>
      <c r="F159" s="41">
        <v>60030</v>
      </c>
      <c r="G159" s="42"/>
      <c r="H159" s="42"/>
      <c r="I159" s="42"/>
      <c r="J159" s="43"/>
    </row>
    <row r="160" spans="1:10" ht="36" customHeight="1" x14ac:dyDescent="0.25">
      <c r="A160" s="7" t="s">
        <v>113</v>
      </c>
      <c r="B160" s="62" t="s">
        <v>220</v>
      </c>
      <c r="C160" s="63"/>
      <c r="D160" s="63"/>
      <c r="E160" s="40"/>
      <c r="F160" s="41">
        <v>249120</v>
      </c>
      <c r="G160" s="42"/>
      <c r="H160" s="42"/>
      <c r="I160" s="42"/>
      <c r="J160" s="43"/>
    </row>
    <row r="161" spans="1:10" ht="36" customHeight="1" x14ac:dyDescent="0.25">
      <c r="A161" s="7" t="s">
        <v>113</v>
      </c>
      <c r="B161" s="62" t="s">
        <v>221</v>
      </c>
      <c r="C161" s="63"/>
      <c r="D161" s="63"/>
      <c r="E161" s="40"/>
      <c r="F161" s="41">
        <v>108720</v>
      </c>
      <c r="G161" s="42"/>
      <c r="H161" s="42"/>
      <c r="I161" s="42"/>
      <c r="J161" s="43"/>
    </row>
    <row r="162" spans="1:10" ht="36" customHeight="1" x14ac:dyDescent="0.25">
      <c r="A162" s="7" t="s">
        <v>113</v>
      </c>
      <c r="B162" s="62" t="s">
        <v>222</v>
      </c>
      <c r="C162" s="63"/>
      <c r="D162" s="63"/>
      <c r="E162" s="40"/>
      <c r="F162" s="41">
        <v>359280</v>
      </c>
      <c r="G162" s="42"/>
      <c r="H162" s="42"/>
      <c r="I162" s="42"/>
      <c r="J162" s="43"/>
    </row>
    <row r="163" spans="1:10" ht="36" customHeight="1" x14ac:dyDescent="0.25">
      <c r="A163" s="7" t="s">
        <v>113</v>
      </c>
      <c r="B163" s="62" t="s">
        <v>223</v>
      </c>
      <c r="C163" s="63"/>
      <c r="D163" s="63"/>
      <c r="E163" s="40"/>
      <c r="F163" s="41">
        <v>99360</v>
      </c>
      <c r="G163" s="42"/>
      <c r="H163" s="42"/>
      <c r="I163" s="42"/>
      <c r="J163" s="43"/>
    </row>
    <row r="164" spans="1:10" ht="36" customHeight="1" x14ac:dyDescent="0.25">
      <c r="A164" s="7" t="s">
        <v>113</v>
      </c>
      <c r="B164" s="71" t="s">
        <v>224</v>
      </c>
      <c r="C164" s="72"/>
      <c r="D164" s="72"/>
      <c r="E164" s="73"/>
      <c r="F164" s="41">
        <v>119232</v>
      </c>
      <c r="G164" s="42"/>
      <c r="H164" s="42"/>
      <c r="I164" s="42"/>
      <c r="J164" s="43"/>
    </row>
    <row r="165" spans="1:10" ht="36" customHeight="1" x14ac:dyDescent="0.25">
      <c r="A165" s="7" t="s">
        <v>113</v>
      </c>
      <c r="B165" s="62" t="s">
        <v>225</v>
      </c>
      <c r="C165" s="63"/>
      <c r="D165" s="63"/>
      <c r="E165" s="40"/>
      <c r="F165" s="41">
        <v>64080</v>
      </c>
      <c r="G165" s="42"/>
      <c r="H165" s="42"/>
      <c r="I165" s="42"/>
      <c r="J165" s="43"/>
    </row>
    <row r="166" spans="1:10" ht="36" customHeight="1" x14ac:dyDescent="0.25">
      <c r="A166" s="7" t="s">
        <v>113</v>
      </c>
      <c r="B166" s="62" t="s">
        <v>226</v>
      </c>
      <c r="C166" s="63"/>
      <c r="D166" s="63"/>
      <c r="E166" s="40"/>
      <c r="F166" s="41">
        <v>192960</v>
      </c>
      <c r="G166" s="42"/>
      <c r="H166" s="42"/>
      <c r="I166" s="42"/>
      <c r="J166" s="43"/>
    </row>
    <row r="167" spans="1:10" ht="36" customHeight="1" x14ac:dyDescent="0.25">
      <c r="A167" s="7" t="s">
        <v>113</v>
      </c>
      <c r="B167" s="62" t="s">
        <v>227</v>
      </c>
      <c r="C167" s="63"/>
      <c r="D167" s="63"/>
      <c r="E167" s="40"/>
      <c r="F167" s="41">
        <v>432000</v>
      </c>
      <c r="G167" s="42"/>
      <c r="H167" s="42"/>
      <c r="I167" s="42"/>
      <c r="J167" s="43"/>
    </row>
    <row r="168" spans="1:10" ht="36" customHeight="1" x14ac:dyDescent="0.25">
      <c r="A168" s="7" t="s">
        <v>113</v>
      </c>
      <c r="B168" s="64" t="s">
        <v>228</v>
      </c>
      <c r="C168" s="65"/>
      <c r="D168" s="65"/>
      <c r="E168" s="66"/>
      <c r="F168" s="41">
        <v>5040</v>
      </c>
      <c r="G168" s="42"/>
      <c r="H168" s="42"/>
      <c r="I168" s="42"/>
      <c r="J168" s="43"/>
    </row>
    <row r="169" spans="1:10" ht="36" customHeight="1" thickBot="1" x14ac:dyDescent="0.3">
      <c r="A169" s="7" t="s">
        <v>113</v>
      </c>
      <c r="B169" s="62" t="s">
        <v>230</v>
      </c>
      <c r="C169" s="63"/>
      <c r="D169" s="63"/>
      <c r="E169" s="40"/>
      <c r="F169" s="41">
        <v>99360</v>
      </c>
      <c r="G169" s="42"/>
      <c r="H169" s="42"/>
      <c r="I169" s="42"/>
      <c r="J169" s="43"/>
    </row>
    <row r="170" spans="1:10" ht="22.5" customHeight="1" x14ac:dyDescent="0.25">
      <c r="A170" s="7" t="s">
        <v>111</v>
      </c>
      <c r="B170" s="97" t="s">
        <v>232</v>
      </c>
      <c r="C170" s="98"/>
      <c r="D170" s="98"/>
      <c r="E170" s="98"/>
      <c r="F170" s="98"/>
      <c r="G170" s="98"/>
      <c r="H170" s="98"/>
      <c r="I170" s="98"/>
      <c r="J170" s="99"/>
    </row>
    <row r="171" spans="1:10" ht="36" customHeight="1" thickBot="1" x14ac:dyDescent="0.3">
      <c r="A171" s="7"/>
      <c r="B171" s="34" t="s">
        <v>215</v>
      </c>
      <c r="C171" s="88"/>
      <c r="D171" s="88"/>
      <c r="E171" s="89"/>
      <c r="F171" s="41">
        <v>40</v>
      </c>
      <c r="G171" s="42"/>
      <c r="H171" s="42"/>
      <c r="I171" s="42"/>
      <c r="J171" s="43"/>
    </row>
    <row r="172" spans="1:10" ht="36" customHeight="1" thickBot="1" x14ac:dyDescent="0.3">
      <c r="A172" s="7"/>
      <c r="B172" s="91" t="s">
        <v>231</v>
      </c>
      <c r="C172" s="92"/>
      <c r="D172" s="92"/>
      <c r="E172" s="93"/>
      <c r="F172" s="94"/>
      <c r="G172" s="95"/>
      <c r="H172" s="95"/>
      <c r="I172" s="95"/>
      <c r="J172" s="96"/>
    </row>
    <row r="173" spans="1:10" ht="22.5" customHeight="1" thickBot="1" x14ac:dyDescent="0.3">
      <c r="A173" s="7" t="s">
        <v>111</v>
      </c>
      <c r="B173" s="97" t="s">
        <v>232</v>
      </c>
      <c r="C173" s="98"/>
      <c r="D173" s="98"/>
      <c r="E173" s="98"/>
      <c r="F173" s="98"/>
      <c r="G173" s="98"/>
      <c r="H173" s="98"/>
      <c r="I173" s="98"/>
      <c r="J173" s="99"/>
    </row>
    <row r="174" spans="1:10" ht="36" customHeight="1" x14ac:dyDescent="0.25">
      <c r="A174" s="7"/>
      <c r="B174" s="56" t="s">
        <v>233</v>
      </c>
      <c r="C174" s="100"/>
      <c r="D174" s="100"/>
      <c r="E174" s="101"/>
      <c r="F174" s="41">
        <v>60</v>
      </c>
      <c r="G174" s="42"/>
      <c r="H174" s="42"/>
      <c r="I174" s="42"/>
      <c r="J174" s="43"/>
    </row>
    <row r="175" spans="1:10" ht="36" customHeight="1" x14ac:dyDescent="0.25">
      <c r="A175" s="7"/>
      <c r="B175" s="62" t="s">
        <v>234</v>
      </c>
      <c r="C175" s="63"/>
      <c r="D175" s="63"/>
      <c r="E175" s="40"/>
      <c r="F175" s="41">
        <v>99</v>
      </c>
      <c r="G175" s="42"/>
      <c r="H175" s="42"/>
      <c r="I175" s="42"/>
      <c r="J175" s="43"/>
    </row>
    <row r="176" spans="1:10" ht="36" customHeight="1" thickBot="1" x14ac:dyDescent="0.3">
      <c r="A176" s="7"/>
      <c r="B176" s="62" t="s">
        <v>235</v>
      </c>
      <c r="C176" s="63"/>
      <c r="D176" s="63"/>
      <c r="E176" s="40"/>
      <c r="F176" s="41">
        <v>150</v>
      </c>
      <c r="G176" s="42"/>
      <c r="H176" s="42"/>
      <c r="I176" s="42"/>
      <c r="J176" s="43"/>
    </row>
    <row r="177" spans="1:10" ht="36" customHeight="1" thickBot="1" x14ac:dyDescent="0.3">
      <c r="A177" s="7"/>
      <c r="B177" s="18" t="s">
        <v>236</v>
      </c>
      <c r="C177" s="19"/>
      <c r="D177" s="19"/>
      <c r="E177" s="20"/>
      <c r="F177" s="239"/>
      <c r="G177" s="240"/>
      <c r="H177" s="240"/>
      <c r="I177" s="240"/>
      <c r="J177" s="241"/>
    </row>
    <row r="178" spans="1:10" ht="36" customHeight="1" x14ac:dyDescent="0.25">
      <c r="A178" s="7" t="s">
        <v>111</v>
      </c>
      <c r="B178" s="62" t="s">
        <v>305</v>
      </c>
      <c r="C178" s="63"/>
      <c r="D178" s="63"/>
      <c r="E178" s="40"/>
      <c r="F178" s="41">
        <v>71694</v>
      </c>
      <c r="G178" s="42"/>
      <c r="H178" s="42"/>
      <c r="I178" s="42"/>
      <c r="J178" s="43"/>
    </row>
    <row r="179" spans="1:10" ht="36" customHeight="1" x14ac:dyDescent="0.25">
      <c r="A179" s="7" t="s">
        <v>111</v>
      </c>
      <c r="B179" s="62" t="s">
        <v>331</v>
      </c>
      <c r="C179" s="63"/>
      <c r="D179" s="63"/>
      <c r="E179" s="40"/>
      <c r="F179" s="41">
        <v>71694</v>
      </c>
      <c r="G179" s="42"/>
      <c r="H179" s="42"/>
      <c r="I179" s="42"/>
      <c r="J179" s="43"/>
    </row>
    <row r="180" spans="1:10" ht="36" customHeight="1" x14ac:dyDescent="0.25">
      <c r="A180" s="7" t="s">
        <v>113</v>
      </c>
      <c r="B180" s="62" t="s">
        <v>332</v>
      </c>
      <c r="C180" s="63"/>
      <c r="D180" s="63"/>
      <c r="E180" s="40"/>
      <c r="F180" s="41">
        <v>100800</v>
      </c>
      <c r="G180" s="42"/>
      <c r="H180" s="42"/>
      <c r="I180" s="42"/>
      <c r="J180" s="43"/>
    </row>
    <row r="181" spans="1:10" ht="36" customHeight="1" x14ac:dyDescent="0.25">
      <c r="A181" s="7" t="s">
        <v>113</v>
      </c>
      <c r="B181" s="62" t="s">
        <v>333</v>
      </c>
      <c r="C181" s="63"/>
      <c r="D181" s="63"/>
      <c r="E181" s="40"/>
      <c r="F181" s="41">
        <v>100800</v>
      </c>
      <c r="G181" s="42"/>
      <c r="H181" s="42"/>
      <c r="I181" s="42"/>
      <c r="J181" s="43"/>
    </row>
    <row r="182" spans="1:10" ht="36" customHeight="1" thickBot="1" x14ac:dyDescent="0.3">
      <c r="A182" s="7"/>
      <c r="B182" s="62" t="s">
        <v>243</v>
      </c>
      <c r="C182" s="63"/>
      <c r="D182" s="63"/>
      <c r="E182" s="40"/>
      <c r="F182" s="41">
        <v>71694</v>
      </c>
      <c r="G182" s="42"/>
      <c r="H182" s="42"/>
      <c r="I182" s="42"/>
      <c r="J182" s="43"/>
    </row>
    <row r="183" spans="1:10" ht="54" customHeight="1" thickBot="1" x14ac:dyDescent="0.3">
      <c r="A183" s="7"/>
      <c r="B183" s="171" t="s">
        <v>244</v>
      </c>
      <c r="C183" s="172"/>
      <c r="D183" s="172"/>
      <c r="E183" s="173"/>
      <c r="F183" s="94"/>
      <c r="G183" s="95"/>
      <c r="H183" s="95"/>
      <c r="I183" s="95"/>
      <c r="J183" s="96"/>
    </row>
    <row r="184" spans="1:10" ht="36" customHeight="1" x14ac:dyDescent="0.25">
      <c r="A184" s="7"/>
      <c r="B184" s="62" t="s">
        <v>245</v>
      </c>
      <c r="C184" s="63"/>
      <c r="D184" s="63"/>
      <c r="E184" s="40"/>
      <c r="F184" s="41">
        <v>45540</v>
      </c>
      <c r="G184" s="42"/>
      <c r="H184" s="42"/>
      <c r="I184" s="42"/>
      <c r="J184" s="43"/>
    </row>
    <row r="185" spans="1:10" ht="36" customHeight="1" x14ac:dyDescent="0.25">
      <c r="A185" s="7"/>
      <c r="B185" s="62" t="s">
        <v>246</v>
      </c>
      <c r="C185" s="63"/>
      <c r="D185" s="63"/>
      <c r="E185" s="40"/>
      <c r="F185" s="41">
        <v>92340</v>
      </c>
      <c r="G185" s="42"/>
      <c r="H185" s="42"/>
      <c r="I185" s="42"/>
      <c r="J185" s="43"/>
    </row>
    <row r="186" spans="1:10" ht="36" customHeight="1" x14ac:dyDescent="0.25">
      <c r="A186" s="7"/>
      <c r="B186" s="62" t="s">
        <v>247</v>
      </c>
      <c r="C186" s="63"/>
      <c r="D186" s="63"/>
      <c r="E186" s="40"/>
      <c r="F186" s="41">
        <v>110340</v>
      </c>
      <c r="G186" s="42"/>
      <c r="H186" s="42"/>
      <c r="I186" s="42"/>
      <c r="J186" s="43"/>
    </row>
    <row r="187" spans="1:10" ht="36" customHeight="1" x14ac:dyDescent="0.25">
      <c r="A187" s="7"/>
      <c r="B187" s="62" t="s">
        <v>248</v>
      </c>
      <c r="C187" s="63"/>
      <c r="D187" s="63"/>
      <c r="E187" s="40"/>
      <c r="F187" s="41">
        <v>1080</v>
      </c>
      <c r="G187" s="42"/>
      <c r="H187" s="42"/>
      <c r="I187" s="42"/>
      <c r="J187" s="43"/>
    </row>
    <row r="188" spans="1:10" ht="36" customHeight="1" x14ac:dyDescent="0.25">
      <c r="A188" s="7"/>
      <c r="B188" s="62" t="s">
        <v>249</v>
      </c>
      <c r="C188" s="63"/>
      <c r="D188" s="63"/>
      <c r="E188" s="40"/>
      <c r="F188" s="41">
        <v>63540</v>
      </c>
      <c r="G188" s="42"/>
      <c r="H188" s="42"/>
      <c r="I188" s="42"/>
      <c r="J188" s="43"/>
    </row>
    <row r="189" spans="1:10" ht="36" customHeight="1" x14ac:dyDescent="0.25">
      <c r="A189" s="7"/>
      <c r="B189" s="62" t="s">
        <v>250</v>
      </c>
      <c r="C189" s="63"/>
      <c r="D189" s="63"/>
      <c r="E189" s="40"/>
      <c r="F189" s="41">
        <v>131940</v>
      </c>
      <c r="G189" s="42"/>
      <c r="H189" s="42"/>
      <c r="I189" s="42"/>
      <c r="J189" s="43"/>
    </row>
    <row r="190" spans="1:10" ht="36" customHeight="1" x14ac:dyDescent="0.25">
      <c r="A190" s="7"/>
      <c r="B190" s="62" t="s">
        <v>251</v>
      </c>
      <c r="C190" s="63"/>
      <c r="D190" s="63"/>
      <c r="E190" s="40"/>
      <c r="F190" s="41">
        <v>158940</v>
      </c>
      <c r="G190" s="42"/>
      <c r="H190" s="42"/>
      <c r="I190" s="42"/>
      <c r="J190" s="43"/>
    </row>
    <row r="191" spans="1:10" ht="36" customHeight="1" thickBot="1" x14ac:dyDescent="0.3">
      <c r="A191" s="7"/>
      <c r="B191" s="62" t="s">
        <v>252</v>
      </c>
      <c r="C191" s="63"/>
      <c r="D191" s="63"/>
      <c r="E191" s="40"/>
      <c r="F191" s="41">
        <v>1800</v>
      </c>
      <c r="G191" s="42"/>
      <c r="H191" s="42"/>
      <c r="I191" s="42"/>
      <c r="J191" s="43"/>
    </row>
    <row r="192" spans="1:10" ht="36" customHeight="1" x14ac:dyDescent="0.25">
      <c r="A192" s="7"/>
      <c r="B192" s="272" t="s">
        <v>232</v>
      </c>
      <c r="C192" s="273"/>
      <c r="D192" s="273"/>
      <c r="E192" s="273"/>
      <c r="F192" s="273"/>
      <c r="G192" s="273"/>
      <c r="H192" s="273"/>
      <c r="I192" s="273"/>
      <c r="J192" s="274"/>
    </row>
    <row r="193" spans="1:10" ht="36" customHeight="1" thickBot="1" x14ac:dyDescent="0.3">
      <c r="A193" s="7"/>
      <c r="B193" s="297" t="s">
        <v>253</v>
      </c>
      <c r="C193" s="297"/>
      <c r="D193" s="297"/>
      <c r="E193" s="297"/>
      <c r="F193" s="286">
        <v>150</v>
      </c>
      <c r="G193" s="286"/>
      <c r="H193" s="286"/>
      <c r="I193" s="286"/>
      <c r="J193" s="287"/>
    </row>
    <row r="194" spans="1:10" ht="24" customHeight="1" thickBot="1" x14ac:dyDescent="0.3">
      <c r="A194" s="7" t="s">
        <v>111</v>
      </c>
      <c r="B194" s="27"/>
      <c r="C194" s="80"/>
      <c r="D194" s="80"/>
      <c r="E194" s="81"/>
      <c r="F194" s="82"/>
      <c r="G194" s="83"/>
      <c r="H194" s="83"/>
      <c r="I194" s="83"/>
      <c r="J194" s="84"/>
    </row>
    <row r="195" spans="1:10" ht="54" customHeight="1" thickBot="1" x14ac:dyDescent="0.3">
      <c r="A195" s="7" t="s">
        <v>111</v>
      </c>
      <c r="B195" s="311" t="s">
        <v>334</v>
      </c>
      <c r="C195" s="312"/>
      <c r="D195" s="312"/>
      <c r="E195" s="313"/>
      <c r="F195" s="314"/>
      <c r="G195" s="315"/>
      <c r="H195" s="315"/>
      <c r="I195" s="315"/>
      <c r="J195" s="316"/>
    </row>
    <row r="196" spans="1:10" ht="36" customHeight="1" thickBot="1" x14ac:dyDescent="0.3">
      <c r="A196" s="7" t="s">
        <v>111</v>
      </c>
      <c r="B196" s="317" t="s">
        <v>335</v>
      </c>
      <c r="C196" s="318"/>
      <c r="D196" s="318"/>
      <c r="E196" s="319"/>
      <c r="F196" s="320"/>
      <c r="G196" s="320"/>
      <c r="H196" s="320"/>
      <c r="I196" s="320"/>
      <c r="J196" s="321"/>
    </row>
    <row r="197" spans="1:10" ht="36" customHeight="1" thickBot="1" x14ac:dyDescent="0.3">
      <c r="A197" s="7"/>
      <c r="B197" s="317" t="s">
        <v>336</v>
      </c>
      <c r="C197" s="318"/>
      <c r="D197" s="318"/>
      <c r="E197" s="319"/>
      <c r="F197" s="320"/>
      <c r="G197" s="320"/>
      <c r="H197" s="320"/>
      <c r="I197" s="320"/>
      <c r="J197" s="320"/>
    </row>
    <row r="198" spans="1:10" ht="18" customHeight="1" x14ac:dyDescent="0.25">
      <c r="A198" s="7"/>
      <c r="B198" s="119"/>
      <c r="C198" s="120"/>
      <c r="D198" s="120"/>
      <c r="E198" s="120"/>
      <c r="F198" s="121"/>
      <c r="G198" s="121"/>
      <c r="H198" s="121"/>
      <c r="I198" s="121"/>
      <c r="J198" s="121"/>
    </row>
    <row r="199" spans="1:10" ht="67.5" customHeight="1" x14ac:dyDescent="0.25">
      <c r="A199" s="7"/>
      <c r="B199" s="122" t="s">
        <v>337</v>
      </c>
      <c r="C199" s="122"/>
      <c r="D199" s="122"/>
      <c r="E199" s="122"/>
      <c r="F199" s="122"/>
      <c r="G199" s="122"/>
      <c r="H199" s="122"/>
      <c r="I199" s="122"/>
      <c r="J199" s="122"/>
    </row>
    <row r="200" spans="1:10" ht="27" customHeight="1" x14ac:dyDescent="0.25">
      <c r="A200" s="7" t="s">
        <v>113</v>
      </c>
      <c r="B200" s="122" t="s">
        <v>256</v>
      </c>
      <c r="C200" s="122"/>
      <c r="D200" s="122"/>
      <c r="E200" s="122"/>
      <c r="F200" s="122"/>
      <c r="G200" s="122"/>
      <c r="H200" s="122"/>
      <c r="I200" s="122"/>
      <c r="J200" s="122"/>
    </row>
    <row r="201" spans="1:10" ht="18" customHeight="1" x14ac:dyDescent="0.25">
      <c r="A201" s="7"/>
      <c r="B201" s="119"/>
      <c r="C201" s="120"/>
      <c r="D201" s="120"/>
      <c r="E201" s="120"/>
      <c r="F201" s="121"/>
      <c r="G201" s="121"/>
      <c r="H201" s="121"/>
      <c r="I201" s="121"/>
      <c r="J201" s="121"/>
    </row>
    <row r="202" spans="1:10" s="322" customFormat="1" ht="36" customHeight="1" thickBot="1" x14ac:dyDescent="0.3">
      <c r="B202" s="323" t="s">
        <v>338</v>
      </c>
      <c r="C202" s="323"/>
      <c r="D202" s="323"/>
      <c r="E202" s="323"/>
      <c r="F202" s="323"/>
      <c r="G202" s="323"/>
      <c r="H202" s="323"/>
      <c r="I202" s="323"/>
    </row>
    <row r="203" spans="1:10" s="127" customFormat="1" ht="36" customHeight="1" thickBot="1" x14ac:dyDescent="0.3">
      <c r="B203" s="324" t="s">
        <v>339</v>
      </c>
      <c r="C203" s="325"/>
      <c r="D203" s="325"/>
      <c r="E203" s="325"/>
      <c r="F203" s="325"/>
      <c r="G203" s="325"/>
      <c r="H203" s="325"/>
      <c r="I203" s="326"/>
    </row>
    <row r="204" spans="1:10" ht="82.5" customHeight="1" thickBot="1" x14ac:dyDescent="0.3">
      <c r="B204" s="327" t="s">
        <v>340</v>
      </c>
      <c r="C204" s="328"/>
      <c r="D204" s="329" t="s">
        <v>341</v>
      </c>
      <c r="E204" s="330"/>
      <c r="F204" s="331"/>
      <c r="G204" s="330" t="s">
        <v>342</v>
      </c>
      <c r="H204" s="330"/>
      <c r="I204" s="331"/>
      <c r="J204" s="9"/>
    </row>
    <row r="205" spans="1:10" ht="36" customHeight="1" x14ac:dyDescent="0.25">
      <c r="B205" s="332" t="s">
        <v>343</v>
      </c>
      <c r="C205" s="333"/>
      <c r="D205" s="334" t="s">
        <v>344</v>
      </c>
      <c r="E205" s="334"/>
      <c r="F205" s="334"/>
      <c r="G205" s="335">
        <v>2190</v>
      </c>
      <c r="H205" s="334"/>
      <c r="I205" s="336"/>
      <c r="J205" s="9"/>
    </row>
    <row r="206" spans="1:10" ht="36" customHeight="1" x14ac:dyDescent="0.25">
      <c r="B206" s="337" t="s">
        <v>345</v>
      </c>
      <c r="C206" s="338"/>
      <c r="D206" s="339"/>
      <c r="E206" s="339"/>
      <c r="F206" s="339"/>
      <c r="G206" s="340">
        <v>1590</v>
      </c>
      <c r="H206" s="339"/>
      <c r="I206" s="341"/>
      <c r="J206" s="9"/>
    </row>
    <row r="207" spans="1:10" ht="36" customHeight="1" x14ac:dyDescent="0.25">
      <c r="B207" s="337" t="s">
        <v>346</v>
      </c>
      <c r="C207" s="338"/>
      <c r="D207" s="339"/>
      <c r="E207" s="339"/>
      <c r="F207" s="339"/>
      <c r="G207" s="340">
        <v>1440</v>
      </c>
      <c r="H207" s="339"/>
      <c r="I207" s="341"/>
      <c r="J207" s="9"/>
    </row>
    <row r="208" spans="1:10" ht="54" customHeight="1" x14ac:dyDescent="0.25">
      <c r="B208" s="337" t="s">
        <v>347</v>
      </c>
      <c r="C208" s="338"/>
      <c r="D208" s="339"/>
      <c r="E208" s="339"/>
      <c r="F208" s="339"/>
      <c r="G208" s="340">
        <v>1290</v>
      </c>
      <c r="H208" s="339"/>
      <c r="I208" s="341"/>
      <c r="J208" s="9"/>
    </row>
    <row r="209" spans="1:10" ht="15" customHeight="1" x14ac:dyDescent="0.25">
      <c r="B209" s="342"/>
      <c r="C209" s="342"/>
      <c r="D209" s="343"/>
      <c r="E209" s="343"/>
      <c r="F209" s="343"/>
      <c r="G209" s="344"/>
      <c r="H209" s="343"/>
      <c r="I209" s="343"/>
      <c r="J209" s="9"/>
    </row>
    <row r="210" spans="1:10" ht="40.5" customHeight="1" x14ac:dyDescent="0.25">
      <c r="A210" s="7"/>
      <c r="B210" s="126" t="s">
        <v>257</v>
      </c>
      <c r="C210" s="126"/>
      <c r="D210" s="126"/>
      <c r="E210" s="126"/>
      <c r="F210" s="126"/>
      <c r="G210" s="126"/>
      <c r="H210" s="126"/>
      <c r="I210" s="126"/>
      <c r="J210" s="126"/>
    </row>
    <row r="211" spans="1:10" ht="18" customHeight="1" x14ac:dyDescent="0.25">
      <c r="A211" s="7"/>
    </row>
  </sheetData>
  <sheetProtection selectLockedCells="1" selectUnlockedCells="1"/>
  <mergeCells count="396">
    <mergeCell ref="B207:C207"/>
    <mergeCell ref="G207:I207"/>
    <mergeCell ref="B208:C208"/>
    <mergeCell ref="G208:I208"/>
    <mergeCell ref="B210:J210"/>
    <mergeCell ref="B202:I202"/>
    <mergeCell ref="B203:I203"/>
    <mergeCell ref="B204:C204"/>
    <mergeCell ref="D204:F204"/>
    <mergeCell ref="G204:I204"/>
    <mergeCell ref="B205:C205"/>
    <mergeCell ref="D205:F208"/>
    <mergeCell ref="G205:I205"/>
    <mergeCell ref="B206:C206"/>
    <mergeCell ref="G206:I206"/>
    <mergeCell ref="B195:E195"/>
    <mergeCell ref="F195:J195"/>
    <mergeCell ref="B196:E196"/>
    <mergeCell ref="B197:E197"/>
    <mergeCell ref="B199:J199"/>
    <mergeCell ref="B200:J200"/>
    <mergeCell ref="B191:E191"/>
    <mergeCell ref="F191:J191"/>
    <mergeCell ref="B192:J192"/>
    <mergeCell ref="B193:E193"/>
    <mergeCell ref="F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F172:J172"/>
    <mergeCell ref="B173:J173"/>
    <mergeCell ref="B174:E174"/>
    <mergeCell ref="F174:J174"/>
    <mergeCell ref="B175:E175"/>
    <mergeCell ref="F175:J175"/>
    <mergeCell ref="B168:E168"/>
    <mergeCell ref="F168:J168"/>
    <mergeCell ref="B169:E169"/>
    <mergeCell ref="F169:J169"/>
    <mergeCell ref="B170:J170"/>
    <mergeCell ref="B171:E171"/>
    <mergeCell ref="F171:J171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3"/>
  <sheetViews>
    <sheetView view="pageBreakPreview" topLeftCell="B1" zoomScale="50" zoomScaleNormal="60" zoomScaleSheetLayoutView="50" workbookViewId="0">
      <pane ySplit="4" topLeftCell="A100" activePane="bottomLeft" state="frozen"/>
      <selection activeCell="A198" sqref="A198:XFD198"/>
      <selection pane="bottomLeft" activeCell="F120" sqref="F120:J120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25920</v>
      </c>
      <c r="G8" s="32">
        <f>H8*1.1</f>
        <v>23760.000000000004</v>
      </c>
      <c r="H8" s="32">
        <v>21600</v>
      </c>
      <c r="I8" s="32">
        <f>H8*0.75</f>
        <v>16200</v>
      </c>
      <c r="J8" s="32">
        <f>H8*0.5</f>
        <v>10800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45360</v>
      </c>
      <c r="G10" s="36">
        <f>H10*1.1</f>
        <v>41580</v>
      </c>
      <c r="H10" s="36">
        <v>37800</v>
      </c>
      <c r="I10" s="36">
        <f>H10*0.75</f>
        <v>28350</v>
      </c>
      <c r="J10" s="36">
        <f>H10*0.5</f>
        <v>18900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63936</v>
      </c>
      <c r="G11" s="38">
        <f>H11*1.1</f>
        <v>58608.000000000007</v>
      </c>
      <c r="H11" s="38">
        <v>53280</v>
      </c>
      <c r="I11" s="38">
        <f>H11*0.75</f>
        <v>39960</v>
      </c>
      <c r="J11" s="38">
        <f>H11*0.5</f>
        <v>26640</v>
      </c>
    </row>
    <row r="12" spans="1:10" ht="24" customHeight="1" thickBot="1" x14ac:dyDescent="0.3">
      <c r="A12" s="7"/>
      <c r="B12" s="27"/>
      <c r="C12" s="80"/>
      <c r="D12" s="80"/>
      <c r="E12" s="81"/>
      <c r="F12" s="345"/>
      <c r="G12" s="83"/>
      <c r="H12" s="83"/>
      <c r="I12" s="83"/>
      <c r="J12" s="84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6480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9360</v>
      </c>
      <c r="G14" s="186"/>
      <c r="H14" s="186"/>
      <c r="I14" s="186"/>
      <c r="J14" s="187"/>
    </row>
    <row r="15" spans="1:10" ht="24" customHeight="1" thickBot="1" x14ac:dyDescent="0.3">
      <c r="A15" s="7"/>
      <c r="B15" s="27"/>
      <c r="C15" s="80"/>
      <c r="D15" s="80"/>
      <c r="E15" s="81"/>
      <c r="F15" s="345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98">
        <v>720</v>
      </c>
      <c r="G16" s="299"/>
      <c r="H16" s="299"/>
      <c r="I16" s="299"/>
      <c r="J16" s="300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150">
        <v>1008</v>
      </c>
      <c r="G17" s="90"/>
      <c r="H17" s="90"/>
      <c r="I17" s="90"/>
      <c r="J17" s="151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150">
        <v>1440</v>
      </c>
      <c r="G18" s="90"/>
      <c r="H18" s="90"/>
      <c r="I18" s="90"/>
      <c r="J18" s="151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301">
        <v>2016</v>
      </c>
      <c r="G19" s="302"/>
      <c r="H19" s="302"/>
      <c r="I19" s="302"/>
      <c r="J19" s="30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2880 до 115200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2880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5760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8640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11520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14400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17280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20160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23040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25920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28800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31680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34560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37440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40320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43200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46080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48960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51840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54720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57600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5760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11520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17280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23040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28800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34560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40320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46080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51840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57600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63360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69120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74880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80640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86400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92160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97920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103680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109440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115200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7200 до 61920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7200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10080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12960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15840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18720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21600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24480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27360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30240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33120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36000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38880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41760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44640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47520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50400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53280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56160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59040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61920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24120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4320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5400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17280.000000000004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20520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24119.999999999993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3060 до 59976</v>
      </c>
      <c r="G97" s="240"/>
      <c r="H97" s="240"/>
      <c r="I97" s="240"/>
      <c r="J97" s="241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15120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1512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3780</v>
      </c>
      <c r="G101" s="86"/>
      <c r="H101" s="86"/>
      <c r="I101" s="86"/>
      <c r="J101" s="87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21600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10800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7560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27360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32832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16200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18000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19800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211</v>
      </c>
      <c r="C111" s="63"/>
      <c r="D111" s="63"/>
      <c r="E111" s="40"/>
      <c r="F111" s="41">
        <v>59760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3060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10800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7200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59976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7200</v>
      </c>
      <c r="G116" s="42"/>
      <c r="H116" s="42"/>
      <c r="I116" s="42"/>
      <c r="J116" s="43"/>
    </row>
    <row r="117" spans="1:10" ht="36" customHeight="1" x14ac:dyDescent="0.25">
      <c r="A117" s="7"/>
      <c r="B117" s="62" t="s">
        <v>217</v>
      </c>
      <c r="C117" s="63"/>
      <c r="D117" s="63"/>
      <c r="E117" s="40"/>
      <c r="F117" s="41">
        <v>5400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18000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30060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30240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15120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10800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38880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46656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23040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25200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28080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84240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10080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300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21168</v>
      </c>
      <c r="G137" s="246">
        <f>H137*1.1</f>
        <v>19404</v>
      </c>
      <c r="H137" s="246">
        <v>17640</v>
      </c>
      <c r="I137" s="246">
        <f>H137*0.75</f>
        <v>13230</v>
      </c>
      <c r="J137" s="247">
        <f>H137*0.5</f>
        <v>8820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27000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331</v>
      </c>
      <c r="C139" s="63"/>
      <c r="D139" s="63"/>
      <c r="E139" s="40"/>
      <c r="F139" s="41">
        <v>13320</v>
      </c>
      <c r="G139" s="42"/>
      <c r="H139" s="42"/>
      <c r="I139" s="42"/>
      <c r="J139" s="43"/>
    </row>
    <row r="140" spans="1:10" ht="36" customHeight="1" x14ac:dyDescent="0.25">
      <c r="A140" s="7" t="s">
        <v>111</v>
      </c>
      <c r="B140" s="62" t="s">
        <v>239</v>
      </c>
      <c r="C140" s="63"/>
      <c r="D140" s="63"/>
      <c r="E140" s="40"/>
      <c r="F140" s="41">
        <v>21600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62" t="s">
        <v>240</v>
      </c>
      <c r="C141" s="63"/>
      <c r="D141" s="63"/>
      <c r="E141" s="40"/>
      <c r="F141" s="245">
        <f>H141*1.2</f>
        <v>30240</v>
      </c>
      <c r="G141" s="246">
        <f>H141*1.1</f>
        <v>27720.000000000004</v>
      </c>
      <c r="H141" s="246">
        <v>25200</v>
      </c>
      <c r="I141" s="246">
        <f>H141*0.75</f>
        <v>18900</v>
      </c>
      <c r="J141" s="247">
        <f>H141*0.5</f>
        <v>12600</v>
      </c>
    </row>
    <row r="142" spans="1:10" ht="36" customHeight="1" x14ac:dyDescent="0.25">
      <c r="A142" s="7" t="s">
        <v>113</v>
      </c>
      <c r="B142" s="62" t="s">
        <v>241</v>
      </c>
      <c r="C142" s="63"/>
      <c r="D142" s="63"/>
      <c r="E142" s="40"/>
      <c r="F142" s="41">
        <v>38160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333</v>
      </c>
      <c r="C143" s="63"/>
      <c r="D143" s="63"/>
      <c r="E143" s="40"/>
      <c r="F143" s="41">
        <v>18720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242</v>
      </c>
      <c r="C144" s="63"/>
      <c r="D144" s="63"/>
      <c r="E144" s="40"/>
      <c r="F144" s="41">
        <v>30240</v>
      </c>
      <c r="G144" s="42"/>
      <c r="H144" s="42"/>
      <c r="I144" s="42"/>
      <c r="J144" s="43"/>
    </row>
    <row r="145" spans="1:10" ht="36" customHeight="1" thickBot="1" x14ac:dyDescent="0.3">
      <c r="A145" s="7"/>
      <c r="B145" s="62" t="s">
        <v>243</v>
      </c>
      <c r="C145" s="63"/>
      <c r="D145" s="63"/>
      <c r="E145" s="35"/>
      <c r="F145" s="109">
        <f>H145*1.2</f>
        <v>15984</v>
      </c>
      <c r="G145" s="109">
        <f>H145*1.1</f>
        <v>14652.000000000002</v>
      </c>
      <c r="H145" s="109">
        <v>13320</v>
      </c>
      <c r="I145" s="109">
        <f>H145*0.75</f>
        <v>9990</v>
      </c>
      <c r="J145" s="109">
        <f>H145*0.5</f>
        <v>6660</v>
      </c>
    </row>
    <row r="146" spans="1:10" ht="54" customHeight="1" thickBot="1" x14ac:dyDescent="0.3">
      <c r="A146" s="7"/>
      <c r="B146" s="18" t="s">
        <v>244</v>
      </c>
      <c r="C146" s="19"/>
      <c r="D146" s="19"/>
      <c r="E146" s="20"/>
      <c r="F146" s="102"/>
      <c r="G146" s="103"/>
      <c r="H146" s="103"/>
      <c r="I146" s="103"/>
      <c r="J146" s="104"/>
    </row>
    <row r="147" spans="1:10" ht="36" customHeight="1" x14ac:dyDescent="0.25">
      <c r="A147" s="7"/>
      <c r="B147" s="64" t="s">
        <v>245</v>
      </c>
      <c r="C147" s="65"/>
      <c r="D147" s="65"/>
      <c r="E147" s="66"/>
      <c r="F147" s="67">
        <v>23760.000000000004</v>
      </c>
      <c r="G147" s="68"/>
      <c r="H147" s="68"/>
      <c r="I147" s="68"/>
      <c r="J147" s="69"/>
    </row>
    <row r="148" spans="1:10" ht="36" customHeight="1" x14ac:dyDescent="0.25">
      <c r="A148" s="7"/>
      <c r="B148" s="62" t="s">
        <v>246</v>
      </c>
      <c r="C148" s="63"/>
      <c r="D148" s="63"/>
      <c r="E148" s="40"/>
      <c r="F148" s="41">
        <v>47520.000000000007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247</v>
      </c>
      <c r="C149" s="63"/>
      <c r="D149" s="63"/>
      <c r="E149" s="40"/>
      <c r="F149" s="41">
        <v>59400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248</v>
      </c>
      <c r="C150" s="63"/>
      <c r="D150" s="63"/>
      <c r="E150" s="40"/>
      <c r="F150" s="41">
        <v>720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249</v>
      </c>
      <c r="C151" s="63"/>
      <c r="D151" s="63"/>
      <c r="E151" s="40"/>
      <c r="F151" s="41">
        <v>35640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250</v>
      </c>
      <c r="C152" s="63"/>
      <c r="D152" s="63"/>
      <c r="E152" s="40"/>
      <c r="F152" s="41">
        <v>71280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251</v>
      </c>
      <c r="C153" s="63"/>
      <c r="D153" s="63"/>
      <c r="E153" s="40"/>
      <c r="F153" s="41">
        <v>89279.999999999971</v>
      </c>
      <c r="G153" s="42"/>
      <c r="H153" s="42"/>
      <c r="I153" s="42"/>
      <c r="J153" s="43"/>
    </row>
    <row r="154" spans="1:10" ht="36" customHeight="1" thickBot="1" x14ac:dyDescent="0.3">
      <c r="A154" s="7"/>
      <c r="B154" s="71" t="s">
        <v>252</v>
      </c>
      <c r="C154" s="72"/>
      <c r="D154" s="72"/>
      <c r="E154" s="73"/>
      <c r="F154" s="346">
        <v>1080</v>
      </c>
      <c r="G154" s="347"/>
      <c r="H154" s="347"/>
      <c r="I154" s="347"/>
      <c r="J154" s="348"/>
    </row>
    <row r="155" spans="1:10" ht="36" customHeight="1" x14ac:dyDescent="0.25">
      <c r="A155" s="7"/>
      <c r="B155" s="272" t="s">
        <v>232</v>
      </c>
      <c r="C155" s="273"/>
      <c r="D155" s="273"/>
      <c r="E155" s="273"/>
      <c r="F155" s="273"/>
      <c r="G155" s="273"/>
      <c r="H155" s="273"/>
      <c r="I155" s="273"/>
      <c r="J155" s="274"/>
    </row>
    <row r="156" spans="1:10" ht="36" customHeight="1" thickBot="1" x14ac:dyDescent="0.3">
      <c r="A156" s="7"/>
      <c r="B156" s="297" t="s">
        <v>253</v>
      </c>
      <c r="C156" s="297"/>
      <c r="D156" s="297"/>
      <c r="E156" s="297"/>
      <c r="F156" s="286">
        <v>90</v>
      </c>
      <c r="G156" s="286"/>
      <c r="H156" s="286"/>
      <c r="I156" s="286"/>
      <c r="J156" s="287"/>
    </row>
    <row r="157" spans="1:10" ht="24" customHeight="1" thickBot="1" x14ac:dyDescent="0.3">
      <c r="A157" s="7"/>
      <c r="B157" s="27"/>
      <c r="C157" s="80"/>
      <c r="D157" s="80"/>
      <c r="E157" s="81"/>
      <c r="F157" s="82"/>
      <c r="G157" s="83"/>
      <c r="H157" s="83"/>
      <c r="I157" s="83"/>
      <c r="J157" s="84"/>
    </row>
    <row r="158" spans="1:10" ht="18" customHeight="1" x14ac:dyDescent="0.25">
      <c r="A158" s="7"/>
      <c r="B158" s="119"/>
      <c r="C158" s="120"/>
      <c r="D158" s="120"/>
      <c r="E158" s="120"/>
      <c r="F158" s="121"/>
      <c r="G158" s="121"/>
      <c r="H158" s="121"/>
      <c r="I158" s="121"/>
      <c r="J158" s="121"/>
    </row>
    <row r="159" spans="1:10" ht="67.5" customHeight="1" x14ac:dyDescent="0.25">
      <c r="A159" s="7"/>
      <c r="B159" s="122" t="s">
        <v>304</v>
      </c>
      <c r="C159" s="122"/>
      <c r="D159" s="122"/>
      <c r="E159" s="122"/>
      <c r="F159" s="122"/>
      <c r="G159" s="122"/>
      <c r="H159" s="122"/>
      <c r="I159" s="122"/>
      <c r="J159" s="122"/>
    </row>
    <row r="160" spans="1:10" ht="40.5" customHeight="1" x14ac:dyDescent="0.25">
      <c r="A160" s="7"/>
      <c r="B160" s="122" t="s">
        <v>255</v>
      </c>
      <c r="C160" s="122"/>
      <c r="D160" s="122"/>
      <c r="E160" s="122"/>
      <c r="F160" s="122"/>
      <c r="G160" s="122"/>
      <c r="H160" s="122"/>
      <c r="I160" s="122"/>
      <c r="J160" s="122"/>
    </row>
    <row r="161" spans="1:10" ht="27" customHeight="1" x14ac:dyDescent="0.25">
      <c r="A161" s="7" t="s">
        <v>113</v>
      </c>
      <c r="B161" s="124" t="s">
        <v>256</v>
      </c>
      <c r="C161" s="124"/>
      <c r="D161" s="124"/>
      <c r="E161" s="124"/>
      <c r="F161" s="124"/>
      <c r="G161" s="124"/>
      <c r="H161" s="124"/>
      <c r="I161" s="124"/>
      <c r="J161" s="124"/>
    </row>
    <row r="162" spans="1:10" ht="40.5" customHeight="1" x14ac:dyDescent="0.25">
      <c r="A162" s="7"/>
      <c r="B162" s="126" t="s">
        <v>257</v>
      </c>
      <c r="C162" s="126"/>
      <c r="D162" s="126"/>
      <c r="E162" s="126"/>
      <c r="F162" s="126"/>
      <c r="G162" s="126"/>
      <c r="H162" s="126"/>
      <c r="I162" s="126"/>
      <c r="J162" s="126"/>
    </row>
    <row r="163" spans="1:10" ht="18" customHeight="1" x14ac:dyDescent="0.25">
      <c r="A163" s="7"/>
    </row>
  </sheetData>
  <sheetProtection selectLockedCells="1" selectUnlockedCells="1"/>
  <mergeCells count="303">
    <mergeCell ref="B159:J159"/>
    <mergeCell ref="B160:J160"/>
    <mergeCell ref="B161:J161"/>
    <mergeCell ref="B162:J162"/>
    <mergeCell ref="B154:E154"/>
    <mergeCell ref="F154:J154"/>
    <mergeCell ref="B155:J155"/>
    <mergeCell ref="B156:E156"/>
    <mergeCell ref="F156:J156"/>
    <mergeCell ref="B157:E157"/>
    <mergeCell ref="F157:J157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4:E144"/>
    <mergeCell ref="F144:J144"/>
    <mergeCell ref="B145:E145"/>
    <mergeCell ref="B146:E146"/>
    <mergeCell ref="F146:J146"/>
    <mergeCell ref="B147:E147"/>
    <mergeCell ref="F147:J147"/>
    <mergeCell ref="B140:E140"/>
    <mergeCell ref="F140:J140"/>
    <mergeCell ref="B141:E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0" zoomScaleNormal="60" workbookViewId="0">
      <pane ySplit="4" topLeftCell="A100" activePane="bottomLeft" state="frozen"/>
      <selection activeCell="A198" sqref="A198:XFD198"/>
      <selection pane="bottomLeft" activeCell="F112" sqref="F112:J112"/>
    </sheetView>
  </sheetViews>
  <sheetFormatPr defaultColWidth="24" defaultRowHeight="21" outlineLevelRow="1" x14ac:dyDescent="0.25"/>
  <cols>
    <col min="1" max="1" width="0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49" t="s">
        <v>105</v>
      </c>
      <c r="C6" s="350"/>
      <c r="D6" s="350"/>
      <c r="E6" s="351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B7" s="27"/>
      <c r="C7" s="28"/>
      <c r="D7" s="28"/>
      <c r="E7" s="29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183"/>
      <c r="D8" s="183"/>
      <c r="E8" s="184"/>
      <c r="F8" s="32">
        <f>H8*1.2</f>
        <v>41040</v>
      </c>
      <c r="G8" s="32">
        <f>H8*1.1</f>
        <v>37620</v>
      </c>
      <c r="H8" s="32">
        <v>34200</v>
      </c>
      <c r="I8" s="32">
        <f>H8*0.75</f>
        <v>25650</v>
      </c>
      <c r="J8" s="32">
        <f>H8*0.5</f>
        <v>17100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57888</v>
      </c>
      <c r="G9" s="36">
        <f>H9*1.1</f>
        <v>53064.000000000007</v>
      </c>
      <c r="H9" s="36">
        <v>48240</v>
      </c>
      <c r="I9" s="36">
        <f>H9*0.75</f>
        <v>36180</v>
      </c>
      <c r="J9" s="36">
        <f>H9*0.5</f>
        <v>24120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51840</v>
      </c>
      <c r="G10" s="36">
        <f>H10*1.1</f>
        <v>47520.000000000007</v>
      </c>
      <c r="H10" s="36">
        <v>43200</v>
      </c>
      <c r="I10" s="36">
        <f>H10*0.75</f>
        <v>32400</v>
      </c>
      <c r="J10" s="36">
        <f>H10*0.5</f>
        <v>21600</v>
      </c>
    </row>
    <row r="11" spans="1:10" ht="36" customHeight="1" thickBot="1" x14ac:dyDescent="0.3">
      <c r="A11" s="7" t="s">
        <v>113</v>
      </c>
      <c r="B11" s="232" t="s">
        <v>116</v>
      </c>
      <c r="C11" s="233"/>
      <c r="D11" s="233"/>
      <c r="E11" s="234"/>
      <c r="F11" s="38">
        <f>H11*1.2</f>
        <v>72576</v>
      </c>
      <c r="G11" s="38">
        <f>H11*1.1</f>
        <v>66528</v>
      </c>
      <c r="H11" s="38">
        <v>60480</v>
      </c>
      <c r="I11" s="38">
        <f>H11*0.75</f>
        <v>45360</v>
      </c>
      <c r="J11" s="38">
        <f>H11*0.5</f>
        <v>30240</v>
      </c>
    </row>
    <row r="12" spans="1:10" ht="24" thickBot="1" x14ac:dyDescent="0.3">
      <c r="B12" s="27"/>
      <c r="C12" s="28"/>
      <c r="D12" s="28"/>
      <c r="E12" s="29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183"/>
      <c r="D13" s="183"/>
      <c r="E13" s="184"/>
      <c r="F13" s="235">
        <v>10202.4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232" t="s">
        <v>118</v>
      </c>
      <c r="C14" s="233"/>
      <c r="D14" s="233"/>
      <c r="E14" s="234"/>
      <c r="F14" s="238">
        <v>14400</v>
      </c>
      <c r="G14" s="186"/>
      <c r="H14" s="186"/>
      <c r="I14" s="186"/>
      <c r="J14" s="187"/>
    </row>
    <row r="15" spans="1:10" ht="24" thickBot="1" x14ac:dyDescent="0.3"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2160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3024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3600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5040</v>
      </c>
      <c r="G19" s="186"/>
      <c r="H19" s="186"/>
      <c r="I19" s="186"/>
      <c r="J19" s="187"/>
    </row>
    <row r="20" spans="1:10" ht="24" thickBot="1" x14ac:dyDescent="0.3">
      <c r="B20" s="27"/>
      <c r="C20" s="28"/>
      <c r="D20" s="28"/>
      <c r="E20" s="29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5400 до 216000</v>
      </c>
      <c r="G21" s="48"/>
      <c r="H21" s="48"/>
      <c r="I21" s="48"/>
      <c r="J21" s="49"/>
    </row>
    <row r="22" spans="1:10" ht="36" customHeight="1" outlineLevel="1" x14ac:dyDescent="0.25">
      <c r="B22" s="56" t="s">
        <v>124</v>
      </c>
      <c r="C22" s="100"/>
      <c r="D22" s="100"/>
      <c r="E22" s="101"/>
      <c r="F22" s="41">
        <v>5400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88"/>
      <c r="D23" s="88"/>
      <c r="E23" s="89"/>
      <c r="F23" s="41">
        <v>10800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88"/>
      <c r="D24" s="88"/>
      <c r="E24" s="89"/>
      <c r="F24" s="41">
        <v>16200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88"/>
      <c r="D25" s="88"/>
      <c r="E25" s="89"/>
      <c r="F25" s="41">
        <v>21600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88"/>
      <c r="D26" s="88"/>
      <c r="E26" s="89"/>
      <c r="F26" s="41">
        <v>27000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88"/>
      <c r="D27" s="88"/>
      <c r="E27" s="89"/>
      <c r="F27" s="41">
        <v>32400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88"/>
      <c r="D28" s="88"/>
      <c r="E28" s="89"/>
      <c r="F28" s="41">
        <v>37800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88"/>
      <c r="D29" s="88"/>
      <c r="E29" s="89"/>
      <c r="F29" s="41">
        <v>43200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88"/>
      <c r="D30" s="88"/>
      <c r="E30" s="89"/>
      <c r="F30" s="41">
        <v>48600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88"/>
      <c r="D31" s="88"/>
      <c r="E31" s="89"/>
      <c r="F31" s="41">
        <v>54000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88"/>
      <c r="D32" s="88"/>
      <c r="E32" s="89"/>
      <c r="F32" s="41">
        <v>59400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88"/>
      <c r="D33" s="88"/>
      <c r="E33" s="89"/>
      <c r="F33" s="41">
        <v>64800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88"/>
      <c r="D34" s="88"/>
      <c r="E34" s="89"/>
      <c r="F34" s="41">
        <v>70200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88"/>
      <c r="D35" s="88"/>
      <c r="E35" s="89"/>
      <c r="F35" s="41">
        <v>75600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88"/>
      <c r="D36" s="88"/>
      <c r="E36" s="89"/>
      <c r="F36" s="41">
        <v>81000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88"/>
      <c r="D37" s="88"/>
      <c r="E37" s="89"/>
      <c r="F37" s="41">
        <v>86400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88"/>
      <c r="D38" s="88"/>
      <c r="E38" s="89"/>
      <c r="F38" s="41">
        <v>91800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88"/>
      <c r="D39" s="88"/>
      <c r="E39" s="89"/>
      <c r="F39" s="41">
        <v>97200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88"/>
      <c r="D40" s="88"/>
      <c r="E40" s="89"/>
      <c r="F40" s="41">
        <v>102600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88"/>
      <c r="D41" s="88"/>
      <c r="E41" s="89"/>
      <c r="F41" s="41">
        <v>108000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88"/>
      <c r="D42" s="88"/>
      <c r="E42" s="89"/>
      <c r="F42" s="41">
        <v>10800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88"/>
      <c r="D43" s="88"/>
      <c r="E43" s="89"/>
      <c r="F43" s="41">
        <v>21600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88"/>
      <c r="D44" s="88"/>
      <c r="E44" s="89"/>
      <c r="F44" s="41">
        <v>32400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88"/>
      <c r="D45" s="88"/>
      <c r="E45" s="89"/>
      <c r="F45" s="41">
        <v>43200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88"/>
      <c r="D46" s="88"/>
      <c r="E46" s="89"/>
      <c r="F46" s="41">
        <v>54000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88"/>
      <c r="D47" s="88"/>
      <c r="E47" s="89"/>
      <c r="F47" s="41">
        <v>64800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88"/>
      <c r="D48" s="88"/>
      <c r="E48" s="89"/>
      <c r="F48" s="41">
        <v>75600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88"/>
      <c r="D49" s="88"/>
      <c r="E49" s="89"/>
      <c r="F49" s="41">
        <v>86400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88"/>
      <c r="D50" s="88"/>
      <c r="E50" s="89"/>
      <c r="F50" s="41">
        <v>97200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88"/>
      <c r="D51" s="88"/>
      <c r="E51" s="89"/>
      <c r="F51" s="41">
        <v>108000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88"/>
      <c r="D52" s="88"/>
      <c r="E52" s="89"/>
      <c r="F52" s="41">
        <v>118800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88"/>
      <c r="D53" s="88"/>
      <c r="E53" s="89"/>
      <c r="F53" s="41">
        <v>129600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88"/>
      <c r="D54" s="88"/>
      <c r="E54" s="89"/>
      <c r="F54" s="41">
        <v>140400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88"/>
      <c r="D55" s="88"/>
      <c r="E55" s="89"/>
      <c r="F55" s="41">
        <v>151200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88"/>
      <c r="D56" s="88"/>
      <c r="E56" s="89"/>
      <c r="F56" s="41">
        <v>162000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88"/>
      <c r="D57" s="88"/>
      <c r="E57" s="89"/>
      <c r="F57" s="41">
        <v>172800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88"/>
      <c r="D58" s="88"/>
      <c r="E58" s="89"/>
      <c r="F58" s="41">
        <v>183600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88"/>
      <c r="D59" s="88"/>
      <c r="E59" s="89"/>
      <c r="F59" s="41">
        <v>194400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88"/>
      <c r="D60" s="88"/>
      <c r="E60" s="89"/>
      <c r="F60" s="41">
        <v>205200</v>
      </c>
      <c r="G60" s="42"/>
      <c r="H60" s="42"/>
      <c r="I60" s="42"/>
      <c r="J60" s="43"/>
    </row>
    <row r="61" spans="2:10" ht="36" customHeight="1" outlineLevel="1" thickBot="1" x14ac:dyDescent="0.3">
      <c r="B61" s="352" t="s">
        <v>163</v>
      </c>
      <c r="C61" s="353"/>
      <c r="D61" s="353"/>
      <c r="E61" s="354"/>
      <c r="F61" s="41">
        <v>216000</v>
      </c>
      <c r="G61" s="42"/>
      <c r="H61" s="42"/>
      <c r="I61" s="42"/>
      <c r="J61" s="43"/>
    </row>
    <row r="62" spans="2:10" ht="36" customHeight="1" thickBot="1" x14ac:dyDescent="0.3">
      <c r="B62" s="304" t="s">
        <v>164</v>
      </c>
      <c r="C62" s="305"/>
      <c r="D62" s="305"/>
      <c r="E62" s="306"/>
      <c r="F62" s="53" t="str">
        <f>"Цена от "&amp;MIN(F63:F84)&amp;" до "&amp;MAX(F63:F84)</f>
        <v>Цена от 10800 до 116100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100"/>
      <c r="D63" s="100"/>
      <c r="E63" s="101"/>
      <c r="F63" s="59">
        <v>10800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88"/>
      <c r="D64" s="88"/>
      <c r="E64" s="89"/>
      <c r="F64" s="41">
        <v>16797.599999999999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88"/>
      <c r="D65" s="88"/>
      <c r="E65" s="89"/>
      <c r="F65" s="41">
        <v>13500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88"/>
      <c r="D66" s="88"/>
      <c r="E66" s="89"/>
      <c r="F66" s="41">
        <v>18900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88"/>
      <c r="D67" s="88"/>
      <c r="E67" s="89"/>
      <c r="F67" s="41">
        <v>24300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88"/>
      <c r="D68" s="88"/>
      <c r="E68" s="89"/>
      <c r="F68" s="41">
        <v>29700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88"/>
      <c r="D69" s="88"/>
      <c r="E69" s="89"/>
      <c r="F69" s="41">
        <v>35100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88"/>
      <c r="D70" s="88"/>
      <c r="E70" s="89"/>
      <c r="F70" s="41">
        <v>40500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88"/>
      <c r="D71" s="88"/>
      <c r="E71" s="89"/>
      <c r="F71" s="41">
        <v>45900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88"/>
      <c r="D72" s="88"/>
      <c r="E72" s="89"/>
      <c r="F72" s="41">
        <v>51300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88"/>
      <c r="D73" s="88"/>
      <c r="E73" s="89"/>
      <c r="F73" s="41">
        <v>56700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88"/>
      <c r="D74" s="88"/>
      <c r="E74" s="89"/>
      <c r="F74" s="41">
        <v>62100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88"/>
      <c r="D75" s="88"/>
      <c r="E75" s="89"/>
      <c r="F75" s="41">
        <v>67500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88"/>
      <c r="D76" s="88"/>
      <c r="E76" s="89"/>
      <c r="F76" s="41">
        <v>72900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88"/>
      <c r="D77" s="88"/>
      <c r="E77" s="89"/>
      <c r="F77" s="41">
        <v>78300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88"/>
      <c r="D78" s="88"/>
      <c r="E78" s="89"/>
      <c r="F78" s="41">
        <v>83700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88"/>
      <c r="D79" s="88"/>
      <c r="E79" s="89"/>
      <c r="F79" s="41">
        <v>89100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88"/>
      <c r="D80" s="88"/>
      <c r="E80" s="89"/>
      <c r="F80" s="41">
        <v>94500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88"/>
      <c r="D81" s="88"/>
      <c r="E81" s="89"/>
      <c r="F81" s="41">
        <v>99900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88"/>
      <c r="D82" s="88"/>
      <c r="E82" s="89"/>
      <c r="F82" s="41">
        <v>105300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88"/>
      <c r="D83" s="88"/>
      <c r="E83" s="89"/>
      <c r="F83" s="41">
        <v>110700</v>
      </c>
      <c r="G83" s="42"/>
      <c r="H83" s="42"/>
      <c r="I83" s="42"/>
      <c r="J83" s="43"/>
    </row>
    <row r="84" spans="2:10" ht="36" customHeight="1" outlineLevel="1" thickBot="1" x14ac:dyDescent="0.3">
      <c r="B84" s="352" t="s">
        <v>186</v>
      </c>
      <c r="C84" s="353"/>
      <c r="D84" s="353"/>
      <c r="E84" s="354"/>
      <c r="F84" s="41">
        <v>116100</v>
      </c>
      <c r="G84" s="42"/>
      <c r="H84" s="42"/>
      <c r="I84" s="42"/>
      <c r="J84" s="43"/>
    </row>
    <row r="85" spans="2:10" ht="36" customHeight="1" thickBot="1" x14ac:dyDescent="0.3">
      <c r="B85" s="304" t="s">
        <v>187</v>
      </c>
      <c r="C85" s="305"/>
      <c r="D85" s="305"/>
      <c r="E85" s="306"/>
      <c r="F85" s="53" t="str">
        <f>"Цена от "&amp;MIN(F86:F96)&amp;" до "&amp;MAX(F86:F96)</f>
        <v>Цена от 2160 до 36000</v>
      </c>
      <c r="G85" s="54"/>
      <c r="H85" s="54"/>
      <c r="I85" s="54"/>
      <c r="J85" s="55"/>
    </row>
    <row r="86" spans="2:10" ht="36" customHeight="1" x14ac:dyDescent="0.25">
      <c r="B86" s="56" t="s">
        <v>188</v>
      </c>
      <c r="C86" s="100"/>
      <c r="D86" s="100"/>
      <c r="E86" s="101"/>
      <c r="F86" s="41">
        <v>6300</v>
      </c>
      <c r="G86" s="42"/>
      <c r="H86" s="42"/>
      <c r="I86" s="42"/>
      <c r="J86" s="43"/>
    </row>
    <row r="87" spans="2:10" ht="36" customHeight="1" x14ac:dyDescent="0.25">
      <c r="B87" s="34" t="s">
        <v>189</v>
      </c>
      <c r="C87" s="88"/>
      <c r="D87" s="88"/>
      <c r="E87" s="89"/>
      <c r="F87" s="41">
        <v>7200</v>
      </c>
      <c r="G87" s="42"/>
      <c r="H87" s="42"/>
      <c r="I87" s="42"/>
      <c r="J87" s="43"/>
    </row>
    <row r="88" spans="2:10" ht="36" customHeight="1" x14ac:dyDescent="0.25">
      <c r="B88" s="34" t="s">
        <v>263</v>
      </c>
      <c r="C88" s="88"/>
      <c r="D88" s="88"/>
      <c r="E88" s="89"/>
      <c r="F88" s="41">
        <v>4500</v>
      </c>
      <c r="G88" s="42"/>
      <c r="H88" s="42"/>
      <c r="I88" s="42"/>
      <c r="J88" s="43"/>
    </row>
    <row r="89" spans="2:10" ht="36" customHeight="1" x14ac:dyDescent="0.25">
      <c r="B89" s="34" t="s">
        <v>191</v>
      </c>
      <c r="C89" s="88"/>
      <c r="D89" s="88"/>
      <c r="E89" s="89"/>
      <c r="F89" s="67">
        <v>36000</v>
      </c>
      <c r="G89" s="68"/>
      <c r="H89" s="68"/>
      <c r="I89" s="68"/>
      <c r="J89" s="69"/>
    </row>
    <row r="90" spans="2:10" ht="36" customHeight="1" x14ac:dyDescent="0.25">
      <c r="B90" s="34" t="s">
        <v>192</v>
      </c>
      <c r="C90" s="88"/>
      <c r="D90" s="88"/>
      <c r="E90" s="89"/>
      <c r="F90" s="41">
        <v>12600</v>
      </c>
      <c r="G90" s="42"/>
      <c r="H90" s="42"/>
      <c r="I90" s="42"/>
      <c r="J90" s="43"/>
    </row>
    <row r="91" spans="2:10" ht="36" customHeight="1" x14ac:dyDescent="0.25">
      <c r="B91" s="34" t="s">
        <v>193</v>
      </c>
      <c r="C91" s="88"/>
      <c r="D91" s="88"/>
      <c r="E91" s="89"/>
      <c r="F91" s="41">
        <v>27000</v>
      </c>
      <c r="G91" s="42"/>
      <c r="H91" s="42"/>
      <c r="I91" s="42"/>
      <c r="J91" s="43"/>
    </row>
    <row r="92" spans="2:10" ht="36" customHeight="1" x14ac:dyDescent="0.25">
      <c r="B92" s="34" t="s">
        <v>194</v>
      </c>
      <c r="C92" s="88"/>
      <c r="D92" s="88"/>
      <c r="E92" s="89"/>
      <c r="F92" s="41">
        <v>2160</v>
      </c>
      <c r="G92" s="42"/>
      <c r="H92" s="42"/>
      <c r="I92" s="42"/>
      <c r="J92" s="43"/>
    </row>
    <row r="93" spans="2:10" ht="36" customHeight="1" x14ac:dyDescent="0.25">
      <c r="B93" s="34" t="s">
        <v>195</v>
      </c>
      <c r="C93" s="88"/>
      <c r="D93" s="88"/>
      <c r="E93" s="89"/>
      <c r="F93" s="41">
        <v>2160</v>
      </c>
      <c r="G93" s="42"/>
      <c r="H93" s="42"/>
      <c r="I93" s="42"/>
      <c r="J93" s="43"/>
    </row>
    <row r="94" spans="2:10" ht="36" customHeight="1" x14ac:dyDescent="0.25">
      <c r="B94" s="34" t="s">
        <v>196</v>
      </c>
      <c r="C94" s="88"/>
      <c r="D94" s="88"/>
      <c r="E94" s="89"/>
      <c r="F94" s="41">
        <v>4320</v>
      </c>
      <c r="G94" s="42"/>
      <c r="H94" s="42"/>
      <c r="I94" s="42"/>
      <c r="J94" s="43"/>
    </row>
    <row r="95" spans="2:10" ht="36" customHeight="1" x14ac:dyDescent="0.25">
      <c r="B95" s="34" t="s">
        <v>197</v>
      </c>
      <c r="C95" s="88"/>
      <c r="D95" s="88"/>
      <c r="E95" s="89"/>
      <c r="F95" s="41">
        <v>6480</v>
      </c>
      <c r="G95" s="42"/>
      <c r="H95" s="42"/>
      <c r="I95" s="42"/>
      <c r="J95" s="43"/>
    </row>
    <row r="96" spans="2:10" ht="36" customHeight="1" thickBot="1" x14ac:dyDescent="0.3">
      <c r="B96" s="352" t="s">
        <v>198</v>
      </c>
      <c r="C96" s="353"/>
      <c r="D96" s="353"/>
      <c r="E96" s="354"/>
      <c r="F96" s="41">
        <v>21600</v>
      </c>
      <c r="G96" s="42"/>
      <c r="H96" s="42"/>
      <c r="I96" s="42"/>
      <c r="J96" s="43"/>
    </row>
    <row r="97" spans="1:10" ht="54" customHeight="1" thickBot="1" x14ac:dyDescent="0.3">
      <c r="B97" s="74" t="s">
        <v>264</v>
      </c>
      <c r="C97" s="75"/>
      <c r="D97" s="75"/>
      <c r="E97" s="76"/>
      <c r="F97" s="239" t="str">
        <f>"Цена от "&amp;MIN(F99,F103:J104,H137,F105:J116)&amp;" до "&amp;MAX(F99,,H137,F103:J104,F105:J116)</f>
        <v>Цена от 6300 до 126000</v>
      </c>
      <c r="G97" s="240"/>
      <c r="H97" s="240"/>
      <c r="I97" s="240"/>
      <c r="J97" s="241"/>
    </row>
    <row r="98" spans="1:10" ht="24" thickBot="1" x14ac:dyDescent="0.3">
      <c r="B98" s="27"/>
      <c r="C98" s="28"/>
      <c r="D98" s="28"/>
      <c r="E98" s="29"/>
      <c r="F98" s="82"/>
      <c r="G98" s="83"/>
      <c r="H98" s="83"/>
      <c r="I98" s="83"/>
      <c r="J98" s="84"/>
    </row>
    <row r="99" spans="1:10" ht="36" customHeight="1" x14ac:dyDescent="0.25">
      <c r="B99" s="182" t="s">
        <v>200</v>
      </c>
      <c r="C99" s="183"/>
      <c r="D99" s="183"/>
      <c r="E99" s="184"/>
      <c r="F99" s="41">
        <v>34200</v>
      </c>
      <c r="G99" s="42"/>
      <c r="H99" s="42"/>
      <c r="I99" s="42"/>
      <c r="J99" s="43"/>
    </row>
    <row r="100" spans="1:10" ht="36" customHeight="1" thickBot="1" x14ac:dyDescent="0.3">
      <c r="B100" s="232" t="s">
        <v>201</v>
      </c>
      <c r="C100" s="233"/>
      <c r="D100" s="233"/>
      <c r="E100" s="234"/>
      <c r="F100" s="85">
        <v>3420</v>
      </c>
      <c r="G100" s="86"/>
      <c r="H100" s="86"/>
      <c r="I100" s="86"/>
      <c r="J100" s="87"/>
    </row>
    <row r="101" spans="1:10" ht="36" customHeight="1" thickBot="1" x14ac:dyDescent="0.3">
      <c r="B101" s="232" t="s">
        <v>202</v>
      </c>
      <c r="C101" s="233"/>
      <c r="D101" s="233"/>
      <c r="E101" s="234"/>
      <c r="F101" s="85">
        <v>8550</v>
      </c>
      <c r="G101" s="86"/>
      <c r="H101" s="86"/>
      <c r="I101" s="86"/>
      <c r="J101" s="87"/>
    </row>
    <row r="102" spans="1:10" ht="24" thickBot="1" x14ac:dyDescent="0.3">
      <c r="B102" s="27"/>
      <c r="C102" s="28"/>
      <c r="D102" s="28"/>
      <c r="E102" s="29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182" t="s">
        <v>203</v>
      </c>
      <c r="C103" s="183"/>
      <c r="D103" s="183"/>
      <c r="E103" s="184"/>
      <c r="F103" s="67">
        <v>34200</v>
      </c>
      <c r="G103" s="68"/>
      <c r="H103" s="68"/>
      <c r="I103" s="68"/>
      <c r="J103" s="69"/>
    </row>
    <row r="104" spans="1:10" ht="39.75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40500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81000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34200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41040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33300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72000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126000</v>
      </c>
      <c r="G110" s="42"/>
      <c r="H110" s="42"/>
      <c r="I110" s="42"/>
      <c r="J110" s="43"/>
    </row>
    <row r="111" spans="1:10" ht="36" customHeight="1" x14ac:dyDescent="0.25">
      <c r="B111" s="62" t="s">
        <v>211</v>
      </c>
      <c r="C111" s="63"/>
      <c r="D111" s="63"/>
      <c r="E111" s="40"/>
      <c r="F111" s="41">
        <v>42012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6300</v>
      </c>
      <c r="G112" s="42"/>
      <c r="H112" s="42"/>
      <c r="I112" s="42"/>
      <c r="J112" s="43"/>
    </row>
    <row r="113" spans="1:10" ht="36" customHeight="1" x14ac:dyDescent="0.25">
      <c r="B113" s="34" t="s">
        <v>213</v>
      </c>
      <c r="C113" s="88"/>
      <c r="D113" s="88"/>
      <c r="E113" s="89"/>
      <c r="F113" s="41">
        <v>24300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18000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63000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30600</v>
      </c>
      <c r="G116" s="42"/>
      <c r="H116" s="42"/>
      <c r="I116" s="42"/>
      <c r="J116" s="43"/>
    </row>
    <row r="117" spans="1:10" ht="36" customHeight="1" x14ac:dyDescent="0.25">
      <c r="B117" s="62" t="s">
        <v>217</v>
      </c>
      <c r="C117" s="63"/>
      <c r="D117" s="63"/>
      <c r="E117" s="40"/>
      <c r="F117" s="41">
        <v>6300</v>
      </c>
      <c r="G117" s="42"/>
      <c r="H117" s="42"/>
      <c r="I117" s="42"/>
      <c r="J117" s="43"/>
    </row>
    <row r="118" spans="1:10" ht="36" customHeight="1" x14ac:dyDescent="0.25">
      <c r="B118" s="62" t="s">
        <v>218</v>
      </c>
      <c r="C118" s="63"/>
      <c r="D118" s="63"/>
      <c r="E118" s="40"/>
      <c r="F118" s="41">
        <v>34200</v>
      </c>
      <c r="G118" s="42"/>
      <c r="H118" s="42"/>
      <c r="I118" s="42"/>
      <c r="J118" s="43"/>
    </row>
    <row r="119" spans="1:10" ht="36" customHeight="1" x14ac:dyDescent="0.25">
      <c r="B119" s="62" t="s">
        <v>219</v>
      </c>
      <c r="C119" s="63"/>
      <c r="D119" s="63"/>
      <c r="E119" s="35"/>
      <c r="F119" s="41">
        <v>30060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48240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56880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113760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48240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57888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46800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100800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176400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9360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88560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43200</v>
      </c>
      <c r="G130" s="42"/>
      <c r="H130" s="42"/>
      <c r="I130" s="42"/>
      <c r="J130" s="43"/>
    </row>
    <row r="131" spans="1:10" ht="36" customHeight="1" thickBot="1" x14ac:dyDescent="0.3"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34" t="s">
        <v>237</v>
      </c>
      <c r="C137" s="88"/>
      <c r="D137" s="88"/>
      <c r="E137" s="89"/>
      <c r="F137" s="245">
        <f>H137*1.2</f>
        <v>21600</v>
      </c>
      <c r="G137" s="246">
        <f>H137*1.1</f>
        <v>19800</v>
      </c>
      <c r="H137" s="246">
        <v>18000</v>
      </c>
      <c r="I137" s="246">
        <f>H137*0.75</f>
        <v>13500</v>
      </c>
      <c r="J137" s="247">
        <f>H137*0.5</f>
        <v>9000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18000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30600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30240</v>
      </c>
      <c r="G140" s="246">
        <f>H140*1.1</f>
        <v>27720.000000000004</v>
      </c>
      <c r="H140" s="246">
        <v>25200</v>
      </c>
      <c r="I140" s="246">
        <f>H140*0.75</f>
        <v>18900</v>
      </c>
      <c r="J140" s="247">
        <f>H140*0.5</f>
        <v>12600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25200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43200</v>
      </c>
      <c r="G142" s="42"/>
      <c r="H142" s="42"/>
      <c r="I142" s="42"/>
      <c r="J142" s="43"/>
    </row>
    <row r="143" spans="1:10" ht="36" customHeight="1" thickBot="1" x14ac:dyDescent="0.3">
      <c r="B143" s="62" t="s">
        <v>243</v>
      </c>
      <c r="C143" s="63"/>
      <c r="D143" s="63"/>
      <c r="E143" s="35"/>
      <c r="F143" s="109">
        <f>H143*1.2</f>
        <v>21600</v>
      </c>
      <c r="G143" s="109">
        <f>H143*1.1</f>
        <v>19800</v>
      </c>
      <c r="H143" s="109">
        <v>18000</v>
      </c>
      <c r="I143" s="109">
        <f>H143*0.75</f>
        <v>13500</v>
      </c>
      <c r="J143" s="109">
        <f>H143*0.5</f>
        <v>9000</v>
      </c>
    </row>
    <row r="144" spans="1:10" ht="54" customHeight="1" thickBot="1" x14ac:dyDescent="0.3"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B145" s="64" t="s">
        <v>245</v>
      </c>
      <c r="C145" s="65"/>
      <c r="D145" s="65"/>
      <c r="E145" s="66"/>
      <c r="F145" s="67">
        <v>42300</v>
      </c>
      <c r="G145" s="68"/>
      <c r="H145" s="68"/>
      <c r="I145" s="68"/>
      <c r="J145" s="69"/>
    </row>
    <row r="146" spans="1:10" ht="36" customHeight="1" x14ac:dyDescent="0.25">
      <c r="B146" s="62" t="s">
        <v>246</v>
      </c>
      <c r="C146" s="63"/>
      <c r="D146" s="63"/>
      <c r="E146" s="40"/>
      <c r="F146" s="41">
        <v>81000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102600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2160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63000</v>
      </c>
      <c r="G149" s="42"/>
      <c r="H149" s="42"/>
      <c r="I149" s="42"/>
      <c r="J149" s="43"/>
    </row>
    <row r="150" spans="1:10" ht="36" customHeight="1" x14ac:dyDescent="0.25">
      <c r="B150" s="62" t="s">
        <v>250</v>
      </c>
      <c r="C150" s="63"/>
      <c r="D150" s="63"/>
      <c r="E150" s="40"/>
      <c r="F150" s="41">
        <v>117000</v>
      </c>
      <c r="G150" s="42"/>
      <c r="H150" s="42"/>
      <c r="I150" s="42"/>
      <c r="J150" s="43"/>
    </row>
    <row r="151" spans="1:10" ht="36" customHeight="1" x14ac:dyDescent="0.25">
      <c r="B151" s="62" t="s">
        <v>251</v>
      </c>
      <c r="C151" s="63"/>
      <c r="D151" s="63"/>
      <c r="E151" s="40"/>
      <c r="F151" s="41">
        <v>162000</v>
      </c>
      <c r="G151" s="42"/>
      <c r="H151" s="42"/>
      <c r="I151" s="42"/>
      <c r="J151" s="43"/>
    </row>
    <row r="152" spans="1:10" ht="36" customHeight="1" thickBot="1" x14ac:dyDescent="0.3">
      <c r="B152" s="110" t="s">
        <v>252</v>
      </c>
      <c r="C152" s="111"/>
      <c r="D152" s="111"/>
      <c r="E152" s="112"/>
      <c r="F152" s="113">
        <v>3240</v>
      </c>
      <c r="G152" s="114"/>
      <c r="H152" s="114"/>
      <c r="I152" s="114"/>
      <c r="J152" s="115"/>
    </row>
    <row r="153" spans="1:10" ht="36" customHeight="1" x14ac:dyDescent="0.25"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18" customHeight="1" x14ac:dyDescent="0.25"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67.5" customHeight="1" x14ac:dyDescent="0.25"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0.5" customHeight="1" x14ac:dyDescent="0.25"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7" customHeight="1" x14ac:dyDescent="0.25">
      <c r="A159" s="7" t="s">
        <v>113</v>
      </c>
      <c r="B159" s="124" t="s">
        <v>256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0.5" customHeight="1" x14ac:dyDescent="0.25"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ht="18" customHeight="1" x14ac:dyDescent="0.25"/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0"/>
  <sheetViews>
    <sheetView view="pageBreakPreview" topLeftCell="B1" zoomScale="50" zoomScaleNormal="60" zoomScaleSheetLayoutView="50" workbookViewId="0">
      <pane ySplit="4" topLeftCell="A100" activePane="bottomLeft" state="frozen"/>
      <selection activeCell="A198" sqref="A198:XFD198"/>
      <selection pane="bottomLeft" activeCell="F120" sqref="F120:J120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183"/>
      <c r="D8" s="183"/>
      <c r="E8" s="184"/>
      <c r="F8" s="32">
        <f>H8*1.2</f>
        <v>27885.599999999999</v>
      </c>
      <c r="G8" s="32">
        <f>H8*1.1</f>
        <v>25561.800000000003</v>
      </c>
      <c r="H8" s="32">
        <v>23238</v>
      </c>
      <c r="I8" s="32">
        <f>H8*0.75</f>
        <v>17428.5</v>
      </c>
      <c r="J8" s="32">
        <f>H8*0.5</f>
        <v>11619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58752</v>
      </c>
      <c r="G9" s="36">
        <f>H9*1.1</f>
        <v>53856.000000000007</v>
      </c>
      <c r="H9" s="36">
        <v>48960</v>
      </c>
      <c r="I9" s="36">
        <f>H9*0.75</f>
        <v>36720</v>
      </c>
      <c r="J9" s="36">
        <f>H9*0.5</f>
        <v>24480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32443.199999999997</v>
      </c>
      <c r="G10" s="36">
        <f>H10*1.1</f>
        <v>29739.600000000002</v>
      </c>
      <c r="H10" s="36">
        <v>27036</v>
      </c>
      <c r="I10" s="36">
        <f>H10*0.75</f>
        <v>20277</v>
      </c>
      <c r="J10" s="36">
        <f>H10*0.5</f>
        <v>13518</v>
      </c>
    </row>
    <row r="11" spans="1:10" ht="36" customHeight="1" thickBot="1" x14ac:dyDescent="0.3">
      <c r="A11" s="7" t="s">
        <v>113</v>
      </c>
      <c r="B11" s="232" t="s">
        <v>116</v>
      </c>
      <c r="C11" s="233"/>
      <c r="D11" s="233"/>
      <c r="E11" s="234"/>
      <c r="F11" s="38">
        <f>H11*1.2</f>
        <v>68256</v>
      </c>
      <c r="G11" s="38">
        <f>H11*1.1</f>
        <v>62568.000000000007</v>
      </c>
      <c r="H11" s="38">
        <v>56880</v>
      </c>
      <c r="I11" s="38">
        <f>H11*0.75</f>
        <v>42660</v>
      </c>
      <c r="J11" s="38">
        <f>H11*0.5</f>
        <v>28440</v>
      </c>
    </row>
    <row r="12" spans="1:10" ht="24" customHeight="1" thickBot="1" x14ac:dyDescent="0.3">
      <c r="A12" s="7"/>
      <c r="B12" s="27"/>
      <c r="C12" s="28"/>
      <c r="D12" s="28"/>
      <c r="E12" s="29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183"/>
      <c r="D13" s="183"/>
      <c r="E13" s="184"/>
      <c r="F13" s="235">
        <v>7560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232" t="s">
        <v>118</v>
      </c>
      <c r="C14" s="233"/>
      <c r="D14" s="233"/>
      <c r="E14" s="234"/>
      <c r="F14" s="238">
        <v>16560</v>
      </c>
      <c r="G14" s="186"/>
      <c r="H14" s="186"/>
      <c r="I14" s="186"/>
      <c r="J14" s="187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1026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2160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1206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2592</v>
      </c>
      <c r="G19" s="186"/>
      <c r="H19" s="186"/>
      <c r="I19" s="186"/>
      <c r="J19" s="187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6228 до 249120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6228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12456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18684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24912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31140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37368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43596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49824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56052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62280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68508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74736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80964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87192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93420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99648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105876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112104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118332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124560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12456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24912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37368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49824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62280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74736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87192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99648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112104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124560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137016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149472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161928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174384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186840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199296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211752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224208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236664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249120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9612 до 133902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9612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14436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15570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21798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28026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34254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40482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46710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52938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59166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65394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71622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77850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84078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90306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96534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102762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108990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115218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121446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127674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133902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1710 до 41580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4338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32706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2448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41580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8118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25128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1710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1710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3420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5130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28800</v>
      </c>
      <c r="G96" s="42"/>
      <c r="H96" s="42"/>
      <c r="I96" s="42"/>
      <c r="J96" s="43"/>
    </row>
    <row r="97" spans="1:10" ht="54" customHeight="1" thickBot="1" x14ac:dyDescent="0.3">
      <c r="A97" s="7"/>
      <c r="B97" s="171" t="s">
        <v>264</v>
      </c>
      <c r="C97" s="172"/>
      <c r="D97" s="172"/>
      <c r="E97" s="173"/>
      <c r="F97" s="94" t="str">
        <f>"Цена от "&amp;MIN(F99,F103:F116)&amp;" до "&amp;MAX(F99,F103:F116)</f>
        <v>Цена от 3402 до 826488</v>
      </c>
      <c r="G97" s="95"/>
      <c r="H97" s="95"/>
      <c r="I97" s="95"/>
      <c r="J97" s="96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40824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41">
        <v>4082.3999999999996</v>
      </c>
      <c r="G100" s="42"/>
      <c r="H100" s="42"/>
      <c r="I100" s="42"/>
      <c r="J100" s="43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41">
        <v>10206</v>
      </c>
      <c r="G101" s="42"/>
      <c r="H101" s="42"/>
      <c r="I101" s="42"/>
      <c r="J101" s="43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2" t="s">
        <v>203</v>
      </c>
      <c r="C103" s="63"/>
      <c r="D103" s="63"/>
      <c r="E103" s="40"/>
      <c r="F103" s="41">
        <v>27018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21348</v>
      </c>
      <c r="G104" s="42"/>
      <c r="H104" s="42"/>
      <c r="I104" s="42"/>
      <c r="J104" s="43"/>
    </row>
    <row r="105" spans="1:10" ht="36" customHeight="1" x14ac:dyDescent="0.25">
      <c r="B105" s="62" t="s">
        <v>330</v>
      </c>
      <c r="C105" s="63"/>
      <c r="D105" s="63"/>
      <c r="E105" s="40"/>
      <c r="F105" s="41">
        <v>826488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205</v>
      </c>
      <c r="C106" s="63"/>
      <c r="D106" s="63"/>
      <c r="E106" s="40"/>
      <c r="F106" s="41">
        <v>47808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206</v>
      </c>
      <c r="C107" s="63"/>
      <c r="D107" s="63"/>
      <c r="E107" s="40"/>
      <c r="F107" s="41">
        <v>27000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32400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19458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23220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83700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211</v>
      </c>
      <c r="C112" s="63"/>
      <c r="D112" s="63"/>
      <c r="E112" s="40"/>
      <c r="F112" s="41">
        <v>51030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212</v>
      </c>
      <c r="C113" s="65"/>
      <c r="D113" s="65"/>
      <c r="E113" s="66"/>
      <c r="F113" s="41">
        <v>3402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213</v>
      </c>
      <c r="C114" s="63"/>
      <c r="D114" s="63"/>
      <c r="E114" s="40"/>
      <c r="F114" s="41">
        <v>17568</v>
      </c>
      <c r="G114" s="42"/>
      <c r="H114" s="42"/>
      <c r="I114" s="42"/>
      <c r="J114" s="43"/>
    </row>
    <row r="115" spans="1:10" ht="36" customHeight="1" x14ac:dyDescent="0.25">
      <c r="B115" s="62" t="s">
        <v>214</v>
      </c>
      <c r="C115" s="63"/>
      <c r="D115" s="63"/>
      <c r="E115" s="40"/>
      <c r="F115" s="41">
        <v>13824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8100</v>
      </c>
      <c r="G116" s="42"/>
      <c r="H116" s="42"/>
      <c r="I116" s="42"/>
      <c r="J116" s="43"/>
    </row>
    <row r="117" spans="1:10" ht="36" customHeight="1" x14ac:dyDescent="0.25">
      <c r="A117" s="7"/>
      <c r="B117" s="62" t="s">
        <v>217</v>
      </c>
      <c r="C117" s="63"/>
      <c r="D117" s="63"/>
      <c r="E117" s="40"/>
      <c r="F117" s="41">
        <v>4338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24030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30060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56880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45360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100800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56880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41">
        <v>68256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41040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48960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176400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41">
        <v>7200</v>
      </c>
      <c r="G128" s="42"/>
      <c r="H128" s="42"/>
      <c r="I128" s="42"/>
      <c r="J128" s="43"/>
    </row>
    <row r="129" spans="1:10" ht="36" customHeight="1" thickBot="1" x14ac:dyDescent="0.3">
      <c r="A129" s="7" t="s">
        <v>113</v>
      </c>
      <c r="B129" s="62" t="s">
        <v>230</v>
      </c>
      <c r="C129" s="63"/>
      <c r="D129" s="63"/>
      <c r="E129" s="40"/>
      <c r="F129" s="41">
        <v>17280</v>
      </c>
      <c r="G129" s="42"/>
      <c r="H129" s="42"/>
      <c r="I129" s="42"/>
      <c r="J129" s="43"/>
    </row>
    <row r="130" spans="1:10" ht="22.5" customHeight="1" x14ac:dyDescent="0.25">
      <c r="A130" s="7" t="s">
        <v>111</v>
      </c>
      <c r="B130" s="97" t="s">
        <v>232</v>
      </c>
      <c r="C130" s="98"/>
      <c r="D130" s="98"/>
      <c r="E130" s="98"/>
      <c r="F130" s="98"/>
      <c r="G130" s="98"/>
      <c r="H130" s="98"/>
      <c r="I130" s="98"/>
      <c r="J130" s="99"/>
    </row>
    <row r="131" spans="1:10" ht="36" customHeight="1" thickBot="1" x14ac:dyDescent="0.3">
      <c r="A131" s="7"/>
      <c r="B131" s="34" t="s">
        <v>215</v>
      </c>
      <c r="C131" s="88"/>
      <c r="D131" s="88"/>
      <c r="E131" s="89"/>
      <c r="F131" s="41">
        <v>40</v>
      </c>
      <c r="G131" s="42"/>
      <c r="H131" s="42"/>
      <c r="I131" s="42"/>
      <c r="J131" s="43"/>
    </row>
    <row r="132" spans="1:10" ht="36" customHeight="1" thickBot="1" x14ac:dyDescent="0.3">
      <c r="A132" s="7"/>
      <c r="B132" s="91" t="s">
        <v>231</v>
      </c>
      <c r="C132" s="92"/>
      <c r="D132" s="92"/>
      <c r="E132" s="93"/>
      <c r="F132" s="94"/>
      <c r="G132" s="95"/>
      <c r="H132" s="95"/>
      <c r="I132" s="95"/>
      <c r="J132" s="96"/>
    </row>
    <row r="133" spans="1:10" ht="36" customHeight="1" thickBot="1" x14ac:dyDescent="0.3">
      <c r="A133" s="7"/>
      <c r="B133" s="177" t="s">
        <v>232</v>
      </c>
      <c r="C133" s="178"/>
      <c r="D133" s="178"/>
      <c r="E133" s="178"/>
      <c r="F133" s="178"/>
      <c r="G133" s="178"/>
      <c r="H133" s="178"/>
      <c r="I133" s="178"/>
      <c r="J133" s="179"/>
    </row>
    <row r="134" spans="1:10" ht="36" customHeight="1" x14ac:dyDescent="0.25">
      <c r="A134" s="7"/>
      <c r="B134" s="56" t="s">
        <v>233</v>
      </c>
      <c r="C134" s="100"/>
      <c r="D134" s="100"/>
      <c r="E134" s="101"/>
      <c r="F134" s="41">
        <v>60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234</v>
      </c>
      <c r="C135" s="63"/>
      <c r="D135" s="63"/>
      <c r="E135" s="40"/>
      <c r="F135" s="41">
        <v>99</v>
      </c>
      <c r="G135" s="42"/>
      <c r="H135" s="42"/>
      <c r="I135" s="42"/>
      <c r="J135" s="43"/>
    </row>
    <row r="136" spans="1:10" ht="36" customHeight="1" thickBot="1" x14ac:dyDescent="0.3">
      <c r="A136" s="7"/>
      <c r="B136" s="62" t="s">
        <v>235</v>
      </c>
      <c r="C136" s="63"/>
      <c r="D136" s="63"/>
      <c r="E136" s="40"/>
      <c r="F136" s="41">
        <v>150</v>
      </c>
      <c r="G136" s="42"/>
      <c r="H136" s="42"/>
      <c r="I136" s="42"/>
      <c r="J136" s="43"/>
    </row>
    <row r="137" spans="1:10" ht="36" customHeight="1" thickBot="1" x14ac:dyDescent="0.3">
      <c r="A137" s="7"/>
      <c r="B137" s="18" t="s">
        <v>236</v>
      </c>
      <c r="C137" s="19"/>
      <c r="D137" s="19"/>
      <c r="E137" s="20"/>
      <c r="F137" s="239"/>
      <c r="G137" s="240"/>
      <c r="H137" s="240"/>
      <c r="I137" s="240"/>
      <c r="J137" s="241"/>
    </row>
    <row r="138" spans="1:10" ht="36" customHeight="1" x14ac:dyDescent="0.25">
      <c r="A138" s="7" t="s">
        <v>111</v>
      </c>
      <c r="B138" s="62" t="s">
        <v>305</v>
      </c>
      <c r="C138" s="63"/>
      <c r="D138" s="63"/>
      <c r="E138" s="40"/>
      <c r="F138" s="41">
        <v>17568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238</v>
      </c>
      <c r="C139" s="63"/>
      <c r="D139" s="63"/>
      <c r="E139" s="40"/>
      <c r="F139" s="41">
        <v>17568</v>
      </c>
      <c r="G139" s="42"/>
      <c r="H139" s="42"/>
      <c r="I139" s="42"/>
      <c r="J139" s="43"/>
    </row>
    <row r="140" spans="1:10" ht="36" customHeight="1" x14ac:dyDescent="0.25">
      <c r="A140" s="7" t="s">
        <v>111</v>
      </c>
      <c r="B140" s="62" t="s">
        <v>239</v>
      </c>
      <c r="C140" s="63"/>
      <c r="D140" s="63"/>
      <c r="E140" s="40"/>
      <c r="F140" s="41">
        <v>15660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62" t="s">
        <v>332</v>
      </c>
      <c r="C141" s="63"/>
      <c r="D141" s="63"/>
      <c r="E141" s="40"/>
      <c r="F141" s="41">
        <v>37440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241</v>
      </c>
      <c r="C142" s="63"/>
      <c r="D142" s="63"/>
      <c r="E142" s="40"/>
      <c r="F142" s="41">
        <v>37440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242</v>
      </c>
      <c r="C143" s="63"/>
      <c r="D143" s="63"/>
      <c r="E143" s="40"/>
      <c r="F143" s="41">
        <v>33120</v>
      </c>
      <c r="G143" s="42"/>
      <c r="H143" s="42"/>
      <c r="I143" s="42"/>
      <c r="J143" s="43"/>
    </row>
    <row r="144" spans="1:10" ht="36" customHeight="1" thickBot="1" x14ac:dyDescent="0.3">
      <c r="A144" s="7"/>
      <c r="B144" s="62" t="s">
        <v>243</v>
      </c>
      <c r="C144" s="63"/>
      <c r="D144" s="63"/>
      <c r="E144" s="40"/>
      <c r="F144" s="41">
        <v>17568</v>
      </c>
      <c r="G144" s="42"/>
      <c r="H144" s="42"/>
      <c r="I144" s="42"/>
      <c r="J144" s="43"/>
    </row>
    <row r="145" spans="1:10" ht="54" customHeight="1" thickBot="1" x14ac:dyDescent="0.3">
      <c r="A145" s="7"/>
      <c r="B145" s="171" t="s">
        <v>244</v>
      </c>
      <c r="C145" s="172"/>
      <c r="D145" s="172"/>
      <c r="E145" s="173"/>
      <c r="F145" s="355"/>
      <c r="G145" s="356"/>
      <c r="H145" s="356"/>
      <c r="I145" s="356"/>
      <c r="J145" s="357"/>
    </row>
    <row r="146" spans="1:10" ht="36" customHeight="1" x14ac:dyDescent="0.25">
      <c r="A146" s="7"/>
      <c r="B146" s="56" t="s">
        <v>245</v>
      </c>
      <c r="C146" s="100"/>
      <c r="D146" s="100"/>
      <c r="E146" s="101"/>
      <c r="F146" s="216">
        <v>32688</v>
      </c>
      <c r="G146" s="309"/>
      <c r="H146" s="309"/>
      <c r="I146" s="309"/>
      <c r="J146" s="310"/>
    </row>
    <row r="147" spans="1:10" ht="36" customHeight="1" x14ac:dyDescent="0.25">
      <c r="A147" s="7"/>
      <c r="B147" s="34" t="s">
        <v>246</v>
      </c>
      <c r="C147" s="88"/>
      <c r="D147" s="88"/>
      <c r="E147" s="89"/>
      <c r="F147" s="213">
        <v>64800</v>
      </c>
      <c r="G147" s="280"/>
      <c r="H147" s="280"/>
      <c r="I147" s="280"/>
      <c r="J147" s="281"/>
    </row>
    <row r="148" spans="1:10" ht="36" customHeight="1" x14ac:dyDescent="0.25">
      <c r="A148" s="7"/>
      <c r="B148" s="34" t="s">
        <v>247</v>
      </c>
      <c r="C148" s="88"/>
      <c r="D148" s="88"/>
      <c r="E148" s="89"/>
      <c r="F148" s="213">
        <v>81828</v>
      </c>
      <c r="G148" s="280"/>
      <c r="H148" s="280"/>
      <c r="I148" s="280"/>
      <c r="J148" s="281"/>
    </row>
    <row r="149" spans="1:10" ht="36" customHeight="1" x14ac:dyDescent="0.25">
      <c r="A149" s="7"/>
      <c r="B149" s="34" t="s">
        <v>248</v>
      </c>
      <c r="C149" s="88"/>
      <c r="D149" s="88"/>
      <c r="E149" s="89"/>
      <c r="F149" s="213">
        <v>1134</v>
      </c>
      <c r="G149" s="280"/>
      <c r="H149" s="280"/>
      <c r="I149" s="280"/>
      <c r="J149" s="281"/>
    </row>
    <row r="150" spans="1:10" ht="36" customHeight="1" x14ac:dyDescent="0.25">
      <c r="A150" s="7"/>
      <c r="B150" s="62" t="s">
        <v>249</v>
      </c>
      <c r="C150" s="63"/>
      <c r="D150" s="63"/>
      <c r="E150" s="40"/>
      <c r="F150" s="41">
        <v>47808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250</v>
      </c>
      <c r="C151" s="63"/>
      <c r="D151" s="63"/>
      <c r="E151" s="40"/>
      <c r="F151" s="41">
        <v>93168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251</v>
      </c>
      <c r="C152" s="63"/>
      <c r="D152" s="63"/>
      <c r="E152" s="40"/>
      <c r="F152" s="41">
        <v>115848</v>
      </c>
      <c r="G152" s="42"/>
      <c r="H152" s="42"/>
      <c r="I152" s="42"/>
      <c r="J152" s="43"/>
    </row>
    <row r="153" spans="1:10" ht="36" customHeight="1" thickBot="1" x14ac:dyDescent="0.3">
      <c r="A153" s="7"/>
      <c r="B153" s="62" t="s">
        <v>252</v>
      </c>
      <c r="C153" s="63"/>
      <c r="D153" s="63"/>
      <c r="E153" s="40"/>
      <c r="F153" s="41">
        <v>1692</v>
      </c>
      <c r="G153" s="42"/>
      <c r="H153" s="42"/>
      <c r="I153" s="42"/>
      <c r="J153" s="43"/>
    </row>
    <row r="154" spans="1:10" ht="36" customHeight="1" x14ac:dyDescent="0.25">
      <c r="A154" s="7"/>
      <c r="B154" s="272" t="s">
        <v>232</v>
      </c>
      <c r="C154" s="273"/>
      <c r="D154" s="273"/>
      <c r="E154" s="273"/>
      <c r="F154" s="273"/>
      <c r="G154" s="273"/>
      <c r="H154" s="273"/>
      <c r="I154" s="273"/>
      <c r="J154" s="274"/>
    </row>
    <row r="155" spans="1:10" ht="36" customHeight="1" thickBot="1" x14ac:dyDescent="0.3">
      <c r="A155" s="7"/>
      <c r="B155" s="297" t="s">
        <v>253</v>
      </c>
      <c r="C155" s="297"/>
      <c r="D155" s="297"/>
      <c r="E155" s="297"/>
      <c r="F155" s="286">
        <v>150</v>
      </c>
      <c r="G155" s="286"/>
      <c r="H155" s="286"/>
      <c r="I155" s="286"/>
      <c r="J155" s="287"/>
    </row>
    <row r="156" spans="1:10" ht="24" customHeight="1" thickBot="1" x14ac:dyDescent="0.3">
      <c r="A156" s="7"/>
      <c r="B156" s="27"/>
      <c r="C156" s="80"/>
      <c r="D156" s="80"/>
      <c r="E156" s="81"/>
      <c r="F156" s="82"/>
      <c r="G156" s="83"/>
      <c r="H156" s="83"/>
      <c r="I156" s="83"/>
      <c r="J156" s="84"/>
    </row>
    <row r="157" spans="1:10" ht="18" customHeight="1" x14ac:dyDescent="0.25">
      <c r="A157" s="7"/>
      <c r="B157" s="119"/>
      <c r="C157" s="120"/>
      <c r="D157" s="120"/>
      <c r="E157" s="120"/>
      <c r="F157" s="121"/>
      <c r="G157" s="121"/>
      <c r="H157" s="121"/>
      <c r="I157" s="121"/>
      <c r="J157" s="121"/>
    </row>
    <row r="158" spans="1:10" ht="67.5" customHeight="1" x14ac:dyDescent="0.25">
      <c r="A158" s="7"/>
      <c r="B158" s="122" t="s">
        <v>337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7" customHeight="1" x14ac:dyDescent="0.25">
      <c r="A159" s="7" t="s">
        <v>113</v>
      </c>
      <c r="B159" s="122" t="s">
        <v>256</v>
      </c>
      <c r="C159" s="122"/>
      <c r="D159" s="122"/>
      <c r="E159" s="122"/>
      <c r="F159" s="122"/>
      <c r="G159" s="122"/>
      <c r="H159" s="122"/>
      <c r="I159" s="122"/>
      <c r="J159" s="122"/>
    </row>
    <row r="160" spans="1:10" ht="18" customHeight="1" x14ac:dyDescent="0.25">
      <c r="A160" s="7"/>
      <c r="B160" s="119"/>
      <c r="C160" s="120"/>
      <c r="D160" s="120"/>
      <c r="E160" s="120"/>
      <c r="F160" s="121"/>
      <c r="G160" s="121"/>
      <c r="H160" s="121"/>
      <c r="I160" s="121"/>
      <c r="J160" s="121"/>
    </row>
    <row r="161" spans="1:10" s="322" customFormat="1" ht="36" customHeight="1" thickBot="1" x14ac:dyDescent="0.3">
      <c r="B161" s="323" t="s">
        <v>338</v>
      </c>
      <c r="C161" s="323"/>
      <c r="D161" s="323"/>
      <c r="E161" s="323"/>
      <c r="F161" s="323"/>
      <c r="G161" s="323"/>
      <c r="H161" s="323"/>
      <c r="I161" s="323"/>
    </row>
    <row r="162" spans="1:10" s="127" customFormat="1" ht="36" customHeight="1" thickBot="1" x14ac:dyDescent="0.3">
      <c r="B162" s="324" t="s">
        <v>339</v>
      </c>
      <c r="C162" s="325"/>
      <c r="D162" s="325"/>
      <c r="E162" s="325"/>
      <c r="F162" s="325"/>
      <c r="G162" s="325"/>
      <c r="H162" s="325"/>
      <c r="I162" s="326"/>
    </row>
    <row r="163" spans="1:10" ht="75" customHeight="1" thickBot="1" x14ac:dyDescent="0.3">
      <c r="B163" s="327" t="s">
        <v>340</v>
      </c>
      <c r="C163" s="328"/>
      <c r="D163" s="329" t="s">
        <v>341</v>
      </c>
      <c r="E163" s="330"/>
      <c r="F163" s="331"/>
      <c r="G163" s="330" t="s">
        <v>342</v>
      </c>
      <c r="H163" s="330"/>
      <c r="I163" s="331"/>
      <c r="J163" s="9"/>
    </row>
    <row r="164" spans="1:10" ht="36" customHeight="1" x14ac:dyDescent="0.25">
      <c r="B164" s="332" t="s">
        <v>343</v>
      </c>
      <c r="C164" s="333"/>
      <c r="D164" s="334" t="s">
        <v>344</v>
      </c>
      <c r="E164" s="334"/>
      <c r="F164" s="334"/>
      <c r="G164" s="335">
        <v>2190</v>
      </c>
      <c r="H164" s="334"/>
      <c r="I164" s="336"/>
      <c r="J164" s="9"/>
    </row>
    <row r="165" spans="1:10" ht="36" customHeight="1" x14ac:dyDescent="0.25">
      <c r="B165" s="337" t="s">
        <v>345</v>
      </c>
      <c r="C165" s="338"/>
      <c r="D165" s="339"/>
      <c r="E165" s="339"/>
      <c r="F165" s="339"/>
      <c r="G165" s="340">
        <v>1590</v>
      </c>
      <c r="H165" s="339"/>
      <c r="I165" s="341"/>
      <c r="J165" s="9"/>
    </row>
    <row r="166" spans="1:10" ht="36" customHeight="1" x14ac:dyDescent="0.25">
      <c r="B166" s="337" t="s">
        <v>346</v>
      </c>
      <c r="C166" s="338"/>
      <c r="D166" s="339"/>
      <c r="E166" s="339"/>
      <c r="F166" s="339"/>
      <c r="G166" s="340">
        <v>1440</v>
      </c>
      <c r="H166" s="339"/>
      <c r="I166" s="341"/>
      <c r="J166" s="9"/>
    </row>
    <row r="167" spans="1:10" ht="54" customHeight="1" x14ac:dyDescent="0.25">
      <c r="B167" s="337" t="s">
        <v>347</v>
      </c>
      <c r="C167" s="338"/>
      <c r="D167" s="339"/>
      <c r="E167" s="339"/>
      <c r="F167" s="339"/>
      <c r="G167" s="340">
        <v>1290</v>
      </c>
      <c r="H167" s="339"/>
      <c r="I167" s="341"/>
      <c r="J167" s="9"/>
    </row>
    <row r="168" spans="1:10" ht="21" x14ac:dyDescent="0.25">
      <c r="B168" s="342"/>
      <c r="C168" s="342"/>
      <c r="D168" s="343"/>
      <c r="E168" s="343"/>
      <c r="F168" s="343"/>
      <c r="G168" s="344"/>
      <c r="H168" s="343"/>
      <c r="I168" s="343"/>
      <c r="J168" s="9"/>
    </row>
    <row r="169" spans="1:10" ht="40.5" customHeight="1" x14ac:dyDescent="0.25">
      <c r="A169" s="7"/>
      <c r="B169" s="126" t="s">
        <v>257</v>
      </c>
      <c r="C169" s="126"/>
      <c r="D169" s="126"/>
      <c r="E169" s="126"/>
      <c r="F169" s="126"/>
      <c r="G169" s="126"/>
      <c r="H169" s="126"/>
      <c r="I169" s="126"/>
      <c r="J169" s="126"/>
    </row>
    <row r="170" spans="1:10" ht="18" customHeight="1" x14ac:dyDescent="0.25">
      <c r="A170" s="7"/>
    </row>
  </sheetData>
  <sheetProtection selectLockedCells="1" selectUnlockedCells="1"/>
  <mergeCells count="316">
    <mergeCell ref="B167:C167"/>
    <mergeCell ref="G167:I167"/>
    <mergeCell ref="B169:J169"/>
    <mergeCell ref="B163:C163"/>
    <mergeCell ref="D163:F163"/>
    <mergeCell ref="G163:I163"/>
    <mergeCell ref="B164:C164"/>
    <mergeCell ref="D164:F167"/>
    <mergeCell ref="G164:I164"/>
    <mergeCell ref="B165:C165"/>
    <mergeCell ref="G165:I165"/>
    <mergeCell ref="B166:C166"/>
    <mergeCell ref="G166:I166"/>
    <mergeCell ref="B156:E156"/>
    <mergeCell ref="F156:J156"/>
    <mergeCell ref="B158:J158"/>
    <mergeCell ref="B159:J159"/>
    <mergeCell ref="B161:I161"/>
    <mergeCell ref="B162:I162"/>
    <mergeCell ref="B152:E152"/>
    <mergeCell ref="F152:J152"/>
    <mergeCell ref="B153:E153"/>
    <mergeCell ref="F153:J153"/>
    <mergeCell ref="B154:J154"/>
    <mergeCell ref="B155:E155"/>
    <mergeCell ref="F155:J155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3:J133"/>
    <mergeCell ref="B134:E134"/>
    <mergeCell ref="F134:J134"/>
    <mergeCell ref="B135:E135"/>
    <mergeCell ref="F135:J135"/>
    <mergeCell ref="B136:E136"/>
    <mergeCell ref="F136:J136"/>
    <mergeCell ref="B129:E129"/>
    <mergeCell ref="F129:J129"/>
    <mergeCell ref="B130:J130"/>
    <mergeCell ref="B131:E131"/>
    <mergeCell ref="F131:J131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1"/>
  <sheetViews>
    <sheetView view="pageBreakPreview" topLeftCell="B1" zoomScale="60" zoomScaleNormal="60" workbookViewId="0">
      <pane ySplit="4" topLeftCell="A120" activePane="bottomLeft" state="frozen"/>
      <selection activeCell="A198" sqref="A198:XFD198"/>
      <selection pane="bottomLeft" activeCell="F140" sqref="F140:J140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183"/>
      <c r="D8" s="183"/>
      <c r="E8" s="184"/>
      <c r="F8" s="32">
        <f>H8*1.2</f>
        <v>47520</v>
      </c>
      <c r="G8" s="32">
        <f>H8*1.1</f>
        <v>43560</v>
      </c>
      <c r="H8" s="32">
        <v>39600</v>
      </c>
      <c r="I8" s="32">
        <f>H8*0.75</f>
        <v>29700</v>
      </c>
      <c r="J8" s="32">
        <f>H8*0.5</f>
        <v>19800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66528</v>
      </c>
      <c r="G9" s="36">
        <f>H9*1.1</f>
        <v>60984.000000000007</v>
      </c>
      <c r="H9" s="36">
        <v>55440</v>
      </c>
      <c r="I9" s="36">
        <f>H9*0.75</f>
        <v>41580</v>
      </c>
      <c r="J9" s="36">
        <f>H9*0.5</f>
        <v>27720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60480</v>
      </c>
      <c r="G10" s="36">
        <f>H10*1.1</f>
        <v>55440.000000000007</v>
      </c>
      <c r="H10" s="36">
        <v>50400</v>
      </c>
      <c r="I10" s="36">
        <f>H10*0.75</f>
        <v>37800</v>
      </c>
      <c r="J10" s="36">
        <f>H10*0.5</f>
        <v>25200</v>
      </c>
    </row>
    <row r="11" spans="1:10" ht="36" customHeight="1" thickBot="1" x14ac:dyDescent="0.3">
      <c r="A11" s="7" t="s">
        <v>113</v>
      </c>
      <c r="B11" s="232" t="s">
        <v>116</v>
      </c>
      <c r="C11" s="233"/>
      <c r="D11" s="233"/>
      <c r="E11" s="234"/>
      <c r="F11" s="38">
        <f>H11*1.2</f>
        <v>84672</v>
      </c>
      <c r="G11" s="38">
        <f>H11*1.1</f>
        <v>77616</v>
      </c>
      <c r="H11" s="38">
        <v>70560</v>
      </c>
      <c r="I11" s="38">
        <f>H11*0.75</f>
        <v>52920</v>
      </c>
      <c r="J11" s="38">
        <f>H11*0.5</f>
        <v>35280</v>
      </c>
    </row>
    <row r="12" spans="1:10" ht="24" customHeight="1" thickBot="1" x14ac:dyDescent="0.3">
      <c r="A12" s="7"/>
      <c r="B12" s="27"/>
      <c r="C12" s="28"/>
      <c r="D12" s="28"/>
      <c r="E12" s="29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183"/>
      <c r="D13" s="183"/>
      <c r="E13" s="184"/>
      <c r="F13" s="235">
        <v>13680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232" t="s">
        <v>118</v>
      </c>
      <c r="C14" s="233"/>
      <c r="D14" s="233"/>
      <c r="E14" s="234"/>
      <c r="F14" s="238">
        <v>19440</v>
      </c>
      <c r="G14" s="186"/>
      <c r="H14" s="186"/>
      <c r="I14" s="186"/>
      <c r="J14" s="187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1800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2520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3528</v>
      </c>
      <c r="G19" s="186"/>
      <c r="H19" s="186"/>
      <c r="I19" s="186"/>
      <c r="J19" s="187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14400 до 1670400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14400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28800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57600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86400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144000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172800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201600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230400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259200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288000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316800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345600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374400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403200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432000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460800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489600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518400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547200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284</v>
      </c>
      <c r="C42" s="35"/>
      <c r="D42" s="35"/>
      <c r="E42" s="40"/>
      <c r="F42" s="41">
        <v>576000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285</v>
      </c>
      <c r="C43" s="35"/>
      <c r="D43" s="35"/>
      <c r="E43" s="40"/>
      <c r="F43" s="41">
        <v>604800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286</v>
      </c>
      <c r="C44" s="35"/>
      <c r="D44" s="35"/>
      <c r="E44" s="40"/>
      <c r="F44" s="41">
        <v>633600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287</v>
      </c>
      <c r="C45" s="35"/>
      <c r="D45" s="35"/>
      <c r="E45" s="40"/>
      <c r="F45" s="41">
        <v>662400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288</v>
      </c>
      <c r="C46" s="35"/>
      <c r="D46" s="35"/>
      <c r="E46" s="40"/>
      <c r="F46" s="41">
        <v>691200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289</v>
      </c>
      <c r="C47" s="35"/>
      <c r="D47" s="35"/>
      <c r="E47" s="40"/>
      <c r="F47" s="41">
        <v>720000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290</v>
      </c>
      <c r="C48" s="35"/>
      <c r="D48" s="35"/>
      <c r="E48" s="40"/>
      <c r="F48" s="41">
        <v>748800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291</v>
      </c>
      <c r="C49" s="35"/>
      <c r="D49" s="35"/>
      <c r="E49" s="40"/>
      <c r="F49" s="41">
        <v>777600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292</v>
      </c>
      <c r="C50" s="35"/>
      <c r="D50" s="35"/>
      <c r="E50" s="40"/>
      <c r="F50" s="41">
        <v>806400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293</v>
      </c>
      <c r="C51" s="35"/>
      <c r="D51" s="35"/>
      <c r="E51" s="40"/>
      <c r="F51" s="41">
        <v>835200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28800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57600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115200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172800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230400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288000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345600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403200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460800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518400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576000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633600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691200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748800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806400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864000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921600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979200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1036800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1094400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294</v>
      </c>
      <c r="C72" s="35"/>
      <c r="D72" s="35"/>
      <c r="E72" s="40"/>
      <c r="F72" s="41">
        <v>1152000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295</v>
      </c>
      <c r="C73" s="35"/>
      <c r="D73" s="35"/>
      <c r="E73" s="40"/>
      <c r="F73" s="41">
        <v>1209600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296</v>
      </c>
      <c r="C74" s="35"/>
      <c r="D74" s="35"/>
      <c r="E74" s="40"/>
      <c r="F74" s="41">
        <v>1267200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297</v>
      </c>
      <c r="C75" s="35"/>
      <c r="D75" s="35"/>
      <c r="E75" s="40"/>
      <c r="F75" s="41">
        <v>1324800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298</v>
      </c>
      <c r="C76" s="35"/>
      <c r="D76" s="35"/>
      <c r="E76" s="40"/>
      <c r="F76" s="41">
        <v>1382400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299</v>
      </c>
      <c r="C77" s="35"/>
      <c r="D77" s="35"/>
      <c r="E77" s="40"/>
      <c r="F77" s="41">
        <v>1440000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300</v>
      </c>
      <c r="C78" s="35"/>
      <c r="D78" s="35"/>
      <c r="E78" s="40"/>
      <c r="F78" s="41">
        <v>1497600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301</v>
      </c>
      <c r="C79" s="35"/>
      <c r="D79" s="35"/>
      <c r="E79" s="40"/>
      <c r="F79" s="41">
        <v>1555200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302</v>
      </c>
      <c r="C80" s="35"/>
      <c r="D80" s="35"/>
      <c r="E80" s="40"/>
      <c r="F80" s="41">
        <v>1612800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275" t="s">
        <v>303</v>
      </c>
      <c r="C81" s="276"/>
      <c r="D81" s="276"/>
      <c r="E81" s="73"/>
      <c r="F81" s="85">
        <v>1670400</v>
      </c>
      <c r="G81" s="86"/>
      <c r="H81" s="86"/>
      <c r="I81" s="86"/>
      <c r="J81" s="87"/>
    </row>
    <row r="82" spans="1:10" ht="36" customHeight="1" thickBot="1" x14ac:dyDescent="0.3">
      <c r="A82" s="7"/>
      <c r="B82" s="248" t="s">
        <v>164</v>
      </c>
      <c r="C82" s="249"/>
      <c r="D82" s="249"/>
      <c r="E82" s="250"/>
      <c r="F82" s="251" t="str">
        <f>"Цена от "&amp;MIN(F83:F104)&amp;" до "&amp;MAX(F83:F104)</f>
        <v>Цена от 13680 до 590400</v>
      </c>
      <c r="G82" s="252"/>
      <c r="H82" s="252"/>
      <c r="I82" s="252"/>
      <c r="J82" s="253"/>
    </row>
    <row r="83" spans="1:10" ht="36" customHeight="1" outlineLevel="1" x14ac:dyDescent="0.25">
      <c r="A83" s="7"/>
      <c r="B83" s="30" t="s">
        <v>165</v>
      </c>
      <c r="C83" s="31"/>
      <c r="D83" s="31"/>
      <c r="E83" s="66"/>
      <c r="F83" s="67">
        <v>13680</v>
      </c>
      <c r="G83" s="68"/>
      <c r="H83" s="68"/>
      <c r="I83" s="68"/>
      <c r="J83" s="69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20880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43200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72000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100800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129600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158400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187200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216000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244800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273600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302400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331200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360000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388800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417600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446400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475200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504000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532800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561600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590400</v>
      </c>
      <c r="G104" s="42"/>
      <c r="H104" s="42"/>
      <c r="I104" s="42"/>
      <c r="J104" s="43"/>
    </row>
    <row r="105" spans="1:10" ht="36" customHeight="1" thickBot="1" x14ac:dyDescent="0.3"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360 до 34560</v>
      </c>
      <c r="G105" s="54"/>
      <c r="H105" s="54"/>
      <c r="I105" s="54"/>
      <c r="J105" s="55"/>
    </row>
    <row r="106" spans="1:10" ht="36" customHeight="1" x14ac:dyDescent="0.25">
      <c r="B106" s="62" t="s">
        <v>188</v>
      </c>
      <c r="C106" s="63"/>
      <c r="D106" s="63"/>
      <c r="E106" s="40"/>
      <c r="F106" s="41">
        <v>9720</v>
      </c>
      <c r="G106" s="42"/>
      <c r="H106" s="42"/>
      <c r="I106" s="42"/>
      <c r="J106" s="43"/>
    </row>
    <row r="107" spans="1:10" ht="36" customHeight="1" x14ac:dyDescent="0.25">
      <c r="B107" s="62" t="s">
        <v>189</v>
      </c>
      <c r="C107" s="63"/>
      <c r="D107" s="63"/>
      <c r="E107" s="40"/>
      <c r="F107" s="41">
        <v>19440</v>
      </c>
      <c r="G107" s="42"/>
      <c r="H107" s="42"/>
      <c r="I107" s="42"/>
      <c r="J107" s="43"/>
    </row>
    <row r="108" spans="1:10" ht="36" customHeight="1" x14ac:dyDescent="0.25">
      <c r="B108" s="62" t="s">
        <v>263</v>
      </c>
      <c r="C108" s="63"/>
      <c r="D108" s="63"/>
      <c r="E108" s="40"/>
      <c r="F108" s="41">
        <v>360</v>
      </c>
      <c r="G108" s="42"/>
      <c r="H108" s="42"/>
      <c r="I108" s="42"/>
      <c r="J108" s="43"/>
    </row>
    <row r="109" spans="1:10" ht="36" customHeight="1" x14ac:dyDescent="0.25">
      <c r="B109" s="64" t="s">
        <v>191</v>
      </c>
      <c r="C109" s="65"/>
      <c r="D109" s="65"/>
      <c r="E109" s="66"/>
      <c r="F109" s="67">
        <v>32400</v>
      </c>
      <c r="G109" s="68"/>
      <c r="H109" s="68"/>
      <c r="I109" s="68"/>
      <c r="J109" s="69"/>
    </row>
    <row r="110" spans="1:10" ht="36" customHeight="1" x14ac:dyDescent="0.25">
      <c r="B110" s="62" t="s">
        <v>192</v>
      </c>
      <c r="C110" s="63"/>
      <c r="D110" s="63"/>
      <c r="E110" s="40"/>
      <c r="F110" s="41">
        <v>9360</v>
      </c>
      <c r="G110" s="42"/>
      <c r="H110" s="42"/>
      <c r="I110" s="42"/>
      <c r="J110" s="43"/>
    </row>
    <row r="111" spans="1:10" ht="36" customHeight="1" x14ac:dyDescent="0.25">
      <c r="B111" s="62" t="s">
        <v>193</v>
      </c>
      <c r="C111" s="63"/>
      <c r="D111" s="63"/>
      <c r="E111" s="40"/>
      <c r="F111" s="41">
        <v>30240</v>
      </c>
      <c r="G111" s="42"/>
      <c r="H111" s="42"/>
      <c r="I111" s="42"/>
      <c r="J111" s="43"/>
    </row>
    <row r="112" spans="1:10" ht="36" customHeight="1" x14ac:dyDescent="0.25">
      <c r="B112" s="62" t="s">
        <v>194</v>
      </c>
      <c r="C112" s="63"/>
      <c r="D112" s="63"/>
      <c r="E112" s="40"/>
      <c r="F112" s="41">
        <v>1800</v>
      </c>
      <c r="G112" s="42"/>
      <c r="H112" s="42"/>
      <c r="I112" s="42"/>
      <c r="J112" s="43"/>
    </row>
    <row r="113" spans="1:10" ht="36" customHeight="1" x14ac:dyDescent="0.25">
      <c r="B113" s="62" t="s">
        <v>195</v>
      </c>
      <c r="C113" s="63"/>
      <c r="D113" s="63"/>
      <c r="E113" s="40"/>
      <c r="F113" s="41">
        <v>1800</v>
      </c>
      <c r="G113" s="42"/>
      <c r="H113" s="42"/>
      <c r="I113" s="42"/>
      <c r="J113" s="43"/>
    </row>
    <row r="114" spans="1:10" ht="36" customHeight="1" x14ac:dyDescent="0.25">
      <c r="B114" s="62" t="s">
        <v>196</v>
      </c>
      <c r="C114" s="63"/>
      <c r="D114" s="63"/>
      <c r="E114" s="40"/>
      <c r="F114" s="41">
        <v>3600</v>
      </c>
      <c r="G114" s="42"/>
      <c r="H114" s="42"/>
      <c r="I114" s="42"/>
      <c r="J114" s="43"/>
    </row>
    <row r="115" spans="1:10" ht="36" customHeight="1" x14ac:dyDescent="0.25">
      <c r="B115" s="62" t="s">
        <v>197</v>
      </c>
      <c r="C115" s="63"/>
      <c r="D115" s="63"/>
      <c r="E115" s="40"/>
      <c r="F115" s="41">
        <v>5400</v>
      </c>
      <c r="G115" s="42"/>
      <c r="H115" s="42"/>
      <c r="I115" s="42"/>
      <c r="J115" s="43"/>
    </row>
    <row r="116" spans="1:10" ht="36" customHeight="1" thickBot="1" x14ac:dyDescent="0.3">
      <c r="B116" s="62" t="s">
        <v>198</v>
      </c>
      <c r="C116" s="63"/>
      <c r="D116" s="63"/>
      <c r="E116" s="40"/>
      <c r="F116" s="41">
        <v>34560</v>
      </c>
      <c r="G116" s="42"/>
      <c r="H116" s="42"/>
      <c r="I116" s="42"/>
      <c r="J116" s="43"/>
    </row>
    <row r="117" spans="1:10" ht="54" customHeight="1" thickBot="1" x14ac:dyDescent="0.3">
      <c r="A117" s="7"/>
      <c r="B117" s="220" t="s">
        <v>264</v>
      </c>
      <c r="C117" s="221"/>
      <c r="D117" s="221"/>
      <c r="E117" s="222"/>
      <c r="F117" s="239" t="str">
        <f>"Цена от "&amp;MIN(F119,F123:J124,H157,F125:J136)&amp;" до "&amp;MAX(F119,F123:J124,H157,F125:J136)</f>
        <v>Цена от 3060 до 198000</v>
      </c>
      <c r="G117" s="240"/>
      <c r="H117" s="240"/>
      <c r="I117" s="240"/>
      <c r="J117" s="241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58752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5875.2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29376</v>
      </c>
      <c r="G121" s="86"/>
      <c r="H121" s="86"/>
      <c r="I121" s="86"/>
      <c r="J121" s="87"/>
    </row>
    <row r="122" spans="1:10" ht="24" customHeight="1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61200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41">
        <v>106560</v>
      </c>
      <c r="G124" s="42"/>
      <c r="H124" s="42"/>
      <c r="I124" s="42"/>
      <c r="J124" s="43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41">
        <v>72000</v>
      </c>
      <c r="G125" s="42"/>
      <c r="H125" s="42"/>
      <c r="I125" s="42"/>
      <c r="J125" s="43"/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91440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109728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41">
        <v>63360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41">
        <v>61200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41">
        <v>77040</v>
      </c>
      <c r="G130" s="42"/>
      <c r="H130" s="42"/>
      <c r="I130" s="42"/>
      <c r="J130" s="43"/>
    </row>
    <row r="131" spans="1:10" ht="36" customHeight="1" x14ac:dyDescent="0.25">
      <c r="A131" s="7"/>
      <c r="B131" s="62" t="s">
        <v>211</v>
      </c>
      <c r="C131" s="63"/>
      <c r="D131" s="63"/>
      <c r="E131" s="40"/>
      <c r="F131" s="41">
        <v>162000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4" t="s">
        <v>212</v>
      </c>
      <c r="C132" s="65"/>
      <c r="D132" s="65"/>
      <c r="E132" s="66"/>
      <c r="F132" s="41">
        <v>3060</v>
      </c>
      <c r="G132" s="42"/>
      <c r="H132" s="42"/>
      <c r="I132" s="42"/>
      <c r="J132" s="43"/>
    </row>
    <row r="133" spans="1:10" ht="36" customHeight="1" x14ac:dyDescent="0.25">
      <c r="A133" s="7"/>
      <c r="B133" s="34" t="s">
        <v>213</v>
      </c>
      <c r="C133" s="88"/>
      <c r="D133" s="88"/>
      <c r="E133" s="89"/>
      <c r="F133" s="41">
        <v>48240</v>
      </c>
      <c r="G133" s="42"/>
      <c r="H133" s="42"/>
      <c r="I133" s="42"/>
      <c r="J133" s="43"/>
    </row>
    <row r="134" spans="1:10" ht="36" customHeight="1" x14ac:dyDescent="0.25">
      <c r="B134" s="34" t="s">
        <v>214</v>
      </c>
      <c r="C134" s="88"/>
      <c r="D134" s="88"/>
      <c r="E134" s="89"/>
      <c r="F134" s="41">
        <v>40320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34" t="s">
        <v>215</v>
      </c>
      <c r="C135" s="88"/>
      <c r="D135" s="88"/>
      <c r="E135" s="89"/>
      <c r="F135" s="41">
        <v>198000</v>
      </c>
      <c r="G135" s="42"/>
      <c r="H135" s="42"/>
      <c r="I135" s="42"/>
      <c r="J135" s="43"/>
    </row>
    <row r="136" spans="1:10" ht="36" customHeight="1" x14ac:dyDescent="0.25">
      <c r="A136" s="7" t="s">
        <v>111</v>
      </c>
      <c r="B136" s="62" t="s">
        <v>216</v>
      </c>
      <c r="C136" s="63"/>
      <c r="D136" s="63"/>
      <c r="E136" s="40"/>
      <c r="F136" s="41">
        <v>63360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217</v>
      </c>
      <c r="C137" s="63"/>
      <c r="D137" s="63"/>
      <c r="E137" s="40"/>
      <c r="F137" s="41">
        <v>7200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218</v>
      </c>
      <c r="C138" s="63"/>
      <c r="D138" s="63"/>
      <c r="E138" s="40"/>
      <c r="F138" s="41">
        <v>97200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219</v>
      </c>
      <c r="C139" s="63"/>
      <c r="D139" s="63"/>
      <c r="E139" s="35"/>
      <c r="F139" s="41">
        <v>60030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220</v>
      </c>
      <c r="C140" s="63"/>
      <c r="D140" s="63"/>
      <c r="E140" s="40"/>
      <c r="F140" s="41">
        <v>85680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62" t="s">
        <v>221</v>
      </c>
      <c r="C141" s="63"/>
      <c r="D141" s="63"/>
      <c r="E141" s="40"/>
      <c r="F141" s="41">
        <v>149760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41">
        <v>100800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128160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71" t="s">
        <v>224</v>
      </c>
      <c r="C144" s="72"/>
      <c r="D144" s="72"/>
      <c r="E144" s="73"/>
      <c r="F144" s="85">
        <v>153792</v>
      </c>
      <c r="G144" s="86"/>
      <c r="H144" s="86"/>
      <c r="I144" s="86"/>
      <c r="J144" s="87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41">
        <v>89280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85680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41">
        <v>108000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41">
        <v>4320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41">
        <v>277200</v>
      </c>
      <c r="G149" s="42"/>
      <c r="H149" s="42"/>
      <c r="I149" s="42"/>
      <c r="J149" s="43"/>
    </row>
    <row r="150" spans="1:10" ht="36" customHeight="1" thickBot="1" x14ac:dyDescent="0.3">
      <c r="A150" s="7" t="s">
        <v>113</v>
      </c>
      <c r="B150" s="62" t="s">
        <v>230</v>
      </c>
      <c r="C150" s="63"/>
      <c r="D150" s="63"/>
      <c r="E150" s="40"/>
      <c r="F150" s="41">
        <v>89280</v>
      </c>
      <c r="G150" s="42"/>
      <c r="H150" s="42"/>
      <c r="I150" s="42"/>
      <c r="J150" s="43"/>
    </row>
    <row r="151" spans="1:10" ht="36" customHeight="1" thickBot="1" x14ac:dyDescent="0.3">
      <c r="A151" s="7"/>
      <c r="B151" s="242" t="s">
        <v>231</v>
      </c>
      <c r="C151" s="243"/>
      <c r="D151" s="243"/>
      <c r="E151" s="244"/>
      <c r="F151" s="239"/>
      <c r="G151" s="240"/>
      <c r="H151" s="240"/>
      <c r="I151" s="240"/>
      <c r="J151" s="241"/>
    </row>
    <row r="152" spans="1:10" ht="22.5" customHeight="1" thickBot="1" x14ac:dyDescent="0.3">
      <c r="A152" s="7" t="s">
        <v>111</v>
      </c>
      <c r="B152" s="177" t="s">
        <v>232</v>
      </c>
      <c r="C152" s="178"/>
      <c r="D152" s="178"/>
      <c r="E152" s="178"/>
      <c r="F152" s="178"/>
      <c r="G152" s="178"/>
      <c r="H152" s="178"/>
      <c r="I152" s="178"/>
      <c r="J152" s="179"/>
    </row>
    <row r="153" spans="1:10" ht="36" customHeight="1" x14ac:dyDescent="0.25">
      <c r="A153" s="7"/>
      <c r="B153" s="30" t="s">
        <v>233</v>
      </c>
      <c r="C153" s="180"/>
      <c r="D153" s="180"/>
      <c r="E153" s="181"/>
      <c r="F153" s="67">
        <v>60</v>
      </c>
      <c r="G153" s="68"/>
      <c r="H153" s="68"/>
      <c r="I153" s="68"/>
      <c r="J153" s="69"/>
    </row>
    <row r="154" spans="1:10" ht="36" customHeight="1" x14ac:dyDescent="0.25">
      <c r="A154" s="7"/>
      <c r="B154" s="62" t="s">
        <v>234</v>
      </c>
      <c r="C154" s="63"/>
      <c r="D154" s="63"/>
      <c r="E154" s="40"/>
      <c r="F154" s="41">
        <v>60</v>
      </c>
      <c r="G154" s="42"/>
      <c r="H154" s="42"/>
      <c r="I154" s="42"/>
      <c r="J154" s="43"/>
    </row>
    <row r="155" spans="1:10" ht="36" customHeight="1" thickBot="1" x14ac:dyDescent="0.3">
      <c r="A155" s="7"/>
      <c r="B155" s="62" t="s">
        <v>235</v>
      </c>
      <c r="C155" s="63"/>
      <c r="D155" s="63"/>
      <c r="E155" s="40"/>
      <c r="F155" s="41">
        <v>120</v>
      </c>
      <c r="G155" s="42"/>
      <c r="H155" s="42"/>
      <c r="I155" s="42"/>
      <c r="J155" s="43"/>
    </row>
    <row r="156" spans="1:10" ht="36" customHeight="1" thickBot="1" x14ac:dyDescent="0.3">
      <c r="A156" s="7"/>
      <c r="B156" s="18" t="s">
        <v>236</v>
      </c>
      <c r="C156" s="19"/>
      <c r="D156" s="19"/>
      <c r="E156" s="20"/>
      <c r="F156" s="239"/>
      <c r="G156" s="240"/>
      <c r="H156" s="240"/>
      <c r="I156" s="240"/>
      <c r="J156" s="241"/>
    </row>
    <row r="157" spans="1:10" ht="36" customHeight="1" x14ac:dyDescent="0.25">
      <c r="A157" s="7" t="s">
        <v>111</v>
      </c>
      <c r="B157" s="62" t="s">
        <v>237</v>
      </c>
      <c r="C157" s="63"/>
      <c r="D157" s="63"/>
      <c r="E157" s="40"/>
      <c r="F157" s="245">
        <f>H157*1.2</f>
        <v>45792</v>
      </c>
      <c r="G157" s="246">
        <f>H157*1.1</f>
        <v>41976</v>
      </c>
      <c r="H157" s="246">
        <v>38160</v>
      </c>
      <c r="I157" s="246">
        <f>H157*0.75</f>
        <v>28620</v>
      </c>
      <c r="J157" s="247">
        <f>H157*0.5</f>
        <v>19080</v>
      </c>
    </row>
    <row r="158" spans="1:10" ht="36" customHeight="1" x14ac:dyDescent="0.25">
      <c r="A158" s="7" t="s">
        <v>111</v>
      </c>
      <c r="B158" s="62" t="s">
        <v>238</v>
      </c>
      <c r="C158" s="63"/>
      <c r="D158" s="63"/>
      <c r="E158" s="40"/>
      <c r="F158" s="41">
        <v>14400</v>
      </c>
      <c r="G158" s="42"/>
      <c r="H158" s="42"/>
      <c r="I158" s="42"/>
      <c r="J158" s="43"/>
    </row>
    <row r="159" spans="1:10" ht="36" customHeight="1" x14ac:dyDescent="0.25">
      <c r="A159" s="7" t="s">
        <v>111</v>
      </c>
      <c r="B159" s="62" t="s">
        <v>239</v>
      </c>
      <c r="C159" s="63"/>
      <c r="D159" s="63"/>
      <c r="E159" s="40"/>
      <c r="F159" s="41">
        <v>38160</v>
      </c>
      <c r="G159" s="42"/>
      <c r="H159" s="42"/>
      <c r="I159" s="42"/>
      <c r="J159" s="43"/>
    </row>
    <row r="160" spans="1:10" ht="36" customHeight="1" x14ac:dyDescent="0.25">
      <c r="A160" s="7" t="s">
        <v>113</v>
      </c>
      <c r="B160" s="62" t="s">
        <v>240</v>
      </c>
      <c r="C160" s="63"/>
      <c r="D160" s="63"/>
      <c r="E160" s="40"/>
      <c r="F160" s="245">
        <f>H160*1.2</f>
        <v>64800</v>
      </c>
      <c r="G160" s="246">
        <f>H160*1.1</f>
        <v>59400.000000000007</v>
      </c>
      <c r="H160" s="246">
        <v>54000</v>
      </c>
      <c r="I160" s="246">
        <f>H160*0.75</f>
        <v>40500</v>
      </c>
      <c r="J160" s="247">
        <f>H160*0.5</f>
        <v>27000</v>
      </c>
    </row>
    <row r="161" spans="1:10" ht="36" customHeight="1" x14ac:dyDescent="0.25">
      <c r="A161" s="7" t="s">
        <v>113</v>
      </c>
      <c r="B161" s="62" t="s">
        <v>241</v>
      </c>
      <c r="C161" s="63"/>
      <c r="D161" s="63"/>
      <c r="E161" s="40"/>
      <c r="F161" s="41">
        <v>20160</v>
      </c>
      <c r="G161" s="42"/>
      <c r="H161" s="42"/>
      <c r="I161" s="42"/>
      <c r="J161" s="43"/>
    </row>
    <row r="162" spans="1:10" ht="36" customHeight="1" x14ac:dyDescent="0.25">
      <c r="A162" s="7" t="s">
        <v>113</v>
      </c>
      <c r="B162" s="62" t="s">
        <v>242</v>
      </c>
      <c r="C162" s="63"/>
      <c r="D162" s="63"/>
      <c r="E162" s="40"/>
      <c r="F162" s="41">
        <v>54000</v>
      </c>
      <c r="G162" s="42"/>
      <c r="H162" s="42"/>
      <c r="I162" s="42"/>
      <c r="J162" s="43"/>
    </row>
    <row r="163" spans="1:10" ht="36" customHeight="1" thickBot="1" x14ac:dyDescent="0.3">
      <c r="A163" s="7"/>
      <c r="B163" s="62" t="s">
        <v>243</v>
      </c>
      <c r="C163" s="63"/>
      <c r="D163" s="63"/>
      <c r="E163" s="35"/>
      <c r="F163" s="109">
        <f>H163*1.2</f>
        <v>63072</v>
      </c>
      <c r="G163" s="109">
        <f>H163*1.1</f>
        <v>57816.000000000007</v>
      </c>
      <c r="H163" s="109">
        <v>52560</v>
      </c>
      <c r="I163" s="109">
        <f>H163*0.75</f>
        <v>39420</v>
      </c>
      <c r="J163" s="109">
        <f>H163*0.5</f>
        <v>26280</v>
      </c>
    </row>
    <row r="164" spans="1:10" ht="54" customHeight="1" thickBot="1" x14ac:dyDescent="0.3">
      <c r="A164" s="7"/>
      <c r="B164" s="18" t="s">
        <v>244</v>
      </c>
      <c r="C164" s="19"/>
      <c r="D164" s="19"/>
      <c r="E164" s="20"/>
      <c r="F164" s="102"/>
      <c r="G164" s="103"/>
      <c r="H164" s="103"/>
      <c r="I164" s="103"/>
      <c r="J164" s="104"/>
    </row>
    <row r="165" spans="1:10" ht="36" customHeight="1" x14ac:dyDescent="0.25">
      <c r="A165" s="7"/>
      <c r="B165" s="64" t="s">
        <v>245</v>
      </c>
      <c r="C165" s="65"/>
      <c r="D165" s="65"/>
      <c r="E165" s="66"/>
      <c r="F165" s="67">
        <v>60480</v>
      </c>
      <c r="G165" s="68"/>
      <c r="H165" s="68"/>
      <c r="I165" s="68"/>
      <c r="J165" s="69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120960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151200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2160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249</v>
      </c>
      <c r="C169" s="63"/>
      <c r="D169" s="63"/>
      <c r="E169" s="40"/>
      <c r="F169" s="41">
        <v>90720</v>
      </c>
      <c r="G169" s="42"/>
      <c r="H169" s="42"/>
      <c r="I169" s="42"/>
      <c r="J169" s="43"/>
    </row>
    <row r="170" spans="1:10" ht="36" customHeight="1" x14ac:dyDescent="0.25">
      <c r="A170" s="7"/>
      <c r="B170" s="62" t="s">
        <v>250</v>
      </c>
      <c r="C170" s="63"/>
      <c r="D170" s="63"/>
      <c r="E170" s="40"/>
      <c r="F170" s="41">
        <v>181440</v>
      </c>
      <c r="G170" s="42"/>
      <c r="H170" s="42"/>
      <c r="I170" s="42"/>
      <c r="J170" s="43"/>
    </row>
    <row r="171" spans="1:10" ht="36" customHeight="1" x14ac:dyDescent="0.25">
      <c r="A171" s="7"/>
      <c r="B171" s="62" t="s">
        <v>251</v>
      </c>
      <c r="C171" s="63"/>
      <c r="D171" s="63"/>
      <c r="E171" s="40"/>
      <c r="F171" s="41">
        <v>226800</v>
      </c>
      <c r="G171" s="42"/>
      <c r="H171" s="42"/>
      <c r="I171" s="42"/>
      <c r="J171" s="43"/>
    </row>
    <row r="172" spans="1:10" ht="36" customHeight="1" thickBot="1" x14ac:dyDescent="0.3">
      <c r="A172" s="7"/>
      <c r="B172" s="110" t="s">
        <v>252</v>
      </c>
      <c r="C172" s="111"/>
      <c r="D172" s="111"/>
      <c r="E172" s="112"/>
      <c r="F172" s="113">
        <v>2880</v>
      </c>
      <c r="G172" s="114"/>
      <c r="H172" s="114"/>
      <c r="I172" s="114"/>
      <c r="J172" s="115"/>
    </row>
    <row r="173" spans="1:10" ht="36" customHeight="1" x14ac:dyDescent="0.25">
      <c r="A173" s="7"/>
      <c r="B173" s="272" t="s">
        <v>232</v>
      </c>
      <c r="C173" s="273"/>
      <c r="D173" s="273"/>
      <c r="E173" s="273"/>
      <c r="F173" s="273"/>
      <c r="G173" s="273"/>
      <c r="H173" s="273"/>
      <c r="I173" s="273"/>
      <c r="J173" s="274"/>
    </row>
    <row r="174" spans="1:10" ht="36" customHeight="1" thickBot="1" x14ac:dyDescent="0.3">
      <c r="A174" s="7"/>
      <c r="B174" s="297" t="s">
        <v>253</v>
      </c>
      <c r="C174" s="297"/>
      <c r="D174" s="297"/>
      <c r="E174" s="297"/>
      <c r="F174" s="286">
        <v>90</v>
      </c>
      <c r="G174" s="286"/>
      <c r="H174" s="286"/>
      <c r="I174" s="286"/>
      <c r="J174" s="287"/>
    </row>
    <row r="175" spans="1:10" ht="24" customHeight="1" thickBot="1" x14ac:dyDescent="0.3">
      <c r="A175" s="7"/>
      <c r="B175" s="27"/>
      <c r="C175" s="80"/>
      <c r="D175" s="80"/>
      <c r="E175" s="81"/>
      <c r="F175" s="82"/>
      <c r="G175" s="83"/>
      <c r="H175" s="83"/>
      <c r="I175" s="83"/>
      <c r="J175" s="84"/>
    </row>
    <row r="176" spans="1:10" ht="18" customHeight="1" x14ac:dyDescent="0.25">
      <c r="A176" s="7"/>
      <c r="B176" s="119"/>
      <c r="C176" s="120"/>
      <c r="D176" s="120"/>
      <c r="E176" s="120"/>
      <c r="F176" s="121"/>
      <c r="G176" s="121"/>
      <c r="H176" s="121"/>
      <c r="I176" s="121"/>
      <c r="J176" s="121"/>
    </row>
    <row r="177" spans="1:10" ht="67.5" customHeight="1" x14ac:dyDescent="0.25">
      <c r="A177" s="7"/>
      <c r="B177" s="122" t="s">
        <v>304</v>
      </c>
      <c r="C177" s="122"/>
      <c r="D177" s="122"/>
      <c r="E177" s="122"/>
      <c r="F177" s="122"/>
      <c r="G177" s="122"/>
      <c r="H177" s="122"/>
      <c r="I177" s="122"/>
      <c r="J177" s="122"/>
    </row>
    <row r="178" spans="1:10" ht="40.5" customHeight="1" x14ac:dyDescent="0.25">
      <c r="A178" s="7"/>
      <c r="B178" s="122" t="s">
        <v>255</v>
      </c>
      <c r="C178" s="122"/>
      <c r="D178" s="122"/>
      <c r="E178" s="122"/>
      <c r="F178" s="122"/>
      <c r="G178" s="122"/>
      <c r="H178" s="122"/>
      <c r="I178" s="122"/>
      <c r="J178" s="122"/>
    </row>
    <row r="179" spans="1:10" ht="27" customHeight="1" x14ac:dyDescent="0.25">
      <c r="A179" s="7" t="s">
        <v>113</v>
      </c>
      <c r="B179" s="124" t="s">
        <v>256</v>
      </c>
      <c r="C179" s="124"/>
      <c r="D179" s="124"/>
      <c r="E179" s="124"/>
      <c r="F179" s="124"/>
      <c r="G179" s="124"/>
      <c r="H179" s="124"/>
      <c r="I179" s="124"/>
      <c r="J179" s="124"/>
    </row>
    <row r="180" spans="1:10" ht="40.5" customHeight="1" x14ac:dyDescent="0.25">
      <c r="A180" s="7"/>
      <c r="B180" s="126" t="s">
        <v>257</v>
      </c>
      <c r="C180" s="126"/>
      <c r="D180" s="126"/>
      <c r="E180" s="126"/>
      <c r="F180" s="126"/>
      <c r="G180" s="126"/>
      <c r="H180" s="126"/>
      <c r="I180" s="126"/>
      <c r="J180" s="126"/>
    </row>
    <row r="181" spans="1:10" ht="18" customHeight="1" x14ac:dyDescent="0.25">
      <c r="A181" s="7"/>
    </row>
  </sheetData>
  <sheetProtection selectLockedCells="1" selectUnlockedCells="1"/>
  <mergeCells count="339">
    <mergeCell ref="B175:E175"/>
    <mergeCell ref="F175:J175"/>
    <mergeCell ref="B177:J177"/>
    <mergeCell ref="B178:J178"/>
    <mergeCell ref="B179:J179"/>
    <mergeCell ref="B180:J180"/>
    <mergeCell ref="B171:E171"/>
    <mergeCell ref="F171:J171"/>
    <mergeCell ref="B172:E172"/>
    <mergeCell ref="F172:J172"/>
    <mergeCell ref="B173:J173"/>
    <mergeCell ref="B174:E174"/>
    <mergeCell ref="F174:J174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1:E161"/>
    <mergeCell ref="F161:J161"/>
    <mergeCell ref="B162:E162"/>
    <mergeCell ref="F162:J162"/>
    <mergeCell ref="B163:E163"/>
    <mergeCell ref="B164:E164"/>
    <mergeCell ref="F164:J164"/>
    <mergeCell ref="B157:E157"/>
    <mergeCell ref="B158:E158"/>
    <mergeCell ref="F158:J158"/>
    <mergeCell ref="B159:E159"/>
    <mergeCell ref="F159:J159"/>
    <mergeCell ref="B160:E160"/>
    <mergeCell ref="B154:E154"/>
    <mergeCell ref="F154:J154"/>
    <mergeCell ref="B155:E155"/>
    <mergeCell ref="F155:J155"/>
    <mergeCell ref="B156:E156"/>
    <mergeCell ref="F156:J156"/>
    <mergeCell ref="B150:E150"/>
    <mergeCell ref="F150:J150"/>
    <mergeCell ref="F151:J151"/>
    <mergeCell ref="B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01" activePane="bottomLeft" state="frozen"/>
      <selection activeCell="A198" sqref="A198:XFD198"/>
      <selection pane="bottomLeft" activeCell="F120" sqref="F120:J120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35510.400000000001</v>
      </c>
      <c r="G8" s="32">
        <f>H8*1.1</f>
        <v>32551.200000000004</v>
      </c>
      <c r="H8" s="32">
        <v>29592</v>
      </c>
      <c r="I8" s="32">
        <f>H8*0.75</f>
        <v>22194</v>
      </c>
      <c r="J8" s="32">
        <f>H8*0.5</f>
        <v>14796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50112</v>
      </c>
      <c r="G9" s="36">
        <f>H9*1.1</f>
        <v>45936.000000000007</v>
      </c>
      <c r="H9" s="36">
        <v>41760</v>
      </c>
      <c r="I9" s="36">
        <f>H9*0.75</f>
        <v>31320</v>
      </c>
      <c r="J9" s="36">
        <f>H9*0.5</f>
        <v>20880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42768</v>
      </c>
      <c r="G10" s="36">
        <f>H10*1.1</f>
        <v>39204</v>
      </c>
      <c r="H10" s="36">
        <v>35640</v>
      </c>
      <c r="I10" s="36">
        <f>H10*0.75</f>
        <v>26730</v>
      </c>
      <c r="J10" s="36">
        <f>H10*0.5</f>
        <v>17820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6048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8640</v>
      </c>
      <c r="G14" s="186"/>
      <c r="H14" s="186"/>
      <c r="I14" s="186"/>
      <c r="J14" s="187"/>
    </row>
    <row r="15" spans="1:10" ht="24" thickBot="1" x14ac:dyDescent="0.3"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396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576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792</v>
      </c>
      <c r="G19" s="186"/>
      <c r="H19" s="186"/>
      <c r="I19" s="186"/>
      <c r="J19" s="187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1764 до 134064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1764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3528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7056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10584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14112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17640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21168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24696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28224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31752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35280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38808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42336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45864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49392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52920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56448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59976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63504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67032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3528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7056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14112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21168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28224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35280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42336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49392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56448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63504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70560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77616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84672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91728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98784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105840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112896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119952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127008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134064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5292 до 72324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5328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8136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5292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8820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12348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15876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19404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22932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26460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29988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33516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37044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40572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44100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47628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51156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54684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58212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61740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65268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68796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72324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23724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1980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5940</v>
      </c>
      <c r="G87" s="42"/>
      <c r="H87" s="42"/>
      <c r="I87" s="42"/>
      <c r="J87" s="43"/>
    </row>
    <row r="88" spans="2:10" ht="36" customHeight="1" x14ac:dyDescent="0.25">
      <c r="B88" s="62" t="s">
        <v>263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18072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6048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12060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3024 до 46980</v>
      </c>
      <c r="G97" s="240"/>
      <c r="H97" s="240"/>
      <c r="I97" s="240"/>
      <c r="J97" s="241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8280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828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2070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16992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12744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11340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25020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30024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7092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13464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13464</v>
      </c>
      <c r="G110" s="42"/>
      <c r="H110" s="42"/>
      <c r="I110" s="42"/>
      <c r="J110" s="43"/>
    </row>
    <row r="111" spans="1:10" ht="36" customHeight="1" x14ac:dyDescent="0.25">
      <c r="B111" s="62" t="s">
        <v>211</v>
      </c>
      <c r="C111" s="63"/>
      <c r="D111" s="63"/>
      <c r="E111" s="40"/>
      <c r="F111" s="41">
        <v>21600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3024</v>
      </c>
      <c r="G112" s="42"/>
      <c r="H112" s="42"/>
      <c r="I112" s="42"/>
      <c r="J112" s="43"/>
    </row>
    <row r="113" spans="1:10" ht="36" customHeight="1" x14ac:dyDescent="0.25">
      <c r="B113" s="34" t="s">
        <v>213</v>
      </c>
      <c r="C113" s="88"/>
      <c r="D113" s="88"/>
      <c r="E113" s="89"/>
      <c r="F113" s="41">
        <v>10620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7092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46980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7452</v>
      </c>
      <c r="G116" s="42"/>
      <c r="H116" s="42"/>
      <c r="I116" s="42"/>
      <c r="J116" s="43"/>
    </row>
    <row r="117" spans="1:10" ht="36" customHeight="1" x14ac:dyDescent="0.25">
      <c r="B117" s="62" t="s">
        <v>217</v>
      </c>
      <c r="C117" s="63"/>
      <c r="D117" s="63"/>
      <c r="E117" s="40"/>
      <c r="F117" s="41">
        <v>1980</v>
      </c>
      <c r="G117" s="42"/>
      <c r="H117" s="42"/>
      <c r="I117" s="42"/>
      <c r="J117" s="43"/>
    </row>
    <row r="118" spans="1:10" ht="36" customHeight="1" x14ac:dyDescent="0.25">
      <c r="B118" s="62" t="s">
        <v>218</v>
      </c>
      <c r="C118" s="63"/>
      <c r="D118" s="63"/>
      <c r="E118" s="40"/>
      <c r="F118" s="41">
        <v>24030</v>
      </c>
      <c r="G118" s="42"/>
      <c r="H118" s="42"/>
      <c r="I118" s="42"/>
      <c r="J118" s="43"/>
    </row>
    <row r="119" spans="1:10" ht="36" customHeight="1" x14ac:dyDescent="0.25">
      <c r="B119" s="62" t="s">
        <v>219</v>
      </c>
      <c r="C119" s="63"/>
      <c r="D119" s="63"/>
      <c r="E119" s="35"/>
      <c r="F119" s="41">
        <v>18000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24480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18000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16560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35280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42336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10080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19440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19440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66240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10800</v>
      </c>
      <c r="G130" s="42"/>
      <c r="H130" s="42"/>
      <c r="I130" s="42"/>
      <c r="J130" s="43"/>
    </row>
    <row r="131" spans="1:10" ht="36" customHeight="1" thickBot="1" x14ac:dyDescent="0.3"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15292.8</v>
      </c>
      <c r="G137" s="246">
        <f>H137*1.1</f>
        <v>14018.400000000001</v>
      </c>
      <c r="H137" s="246">
        <v>12744</v>
      </c>
      <c r="I137" s="246">
        <f>H137*0.75</f>
        <v>9558</v>
      </c>
      <c r="J137" s="247">
        <f>H137*0.5</f>
        <v>6372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12744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6048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21600</v>
      </c>
      <c r="G140" s="246">
        <f>H140*1.1</f>
        <v>19800</v>
      </c>
      <c r="H140" s="246">
        <v>18000</v>
      </c>
      <c r="I140" s="246">
        <f>H140*0.75</f>
        <v>13500</v>
      </c>
      <c r="J140" s="247">
        <f>H140*0.5</f>
        <v>9000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18000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8640</v>
      </c>
      <c r="G142" s="42"/>
      <c r="H142" s="42"/>
      <c r="I142" s="42"/>
      <c r="J142" s="43"/>
    </row>
    <row r="143" spans="1:10" ht="36" customHeight="1" thickBot="1" x14ac:dyDescent="0.3">
      <c r="B143" s="62" t="s">
        <v>243</v>
      </c>
      <c r="C143" s="63"/>
      <c r="D143" s="63"/>
      <c r="E143" s="40"/>
      <c r="F143" s="245">
        <f>H143*1.2</f>
        <v>15292.8</v>
      </c>
      <c r="G143" s="246">
        <f>H143*1.1</f>
        <v>14018.400000000001</v>
      </c>
      <c r="H143" s="246">
        <v>12744</v>
      </c>
      <c r="I143" s="246">
        <f>H143*0.75</f>
        <v>9558</v>
      </c>
      <c r="J143" s="247">
        <f>H143*0.5</f>
        <v>6372</v>
      </c>
    </row>
    <row r="144" spans="1:10" ht="54" customHeight="1" thickBot="1" x14ac:dyDescent="0.3"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B145" s="64" t="s">
        <v>245</v>
      </c>
      <c r="C145" s="65"/>
      <c r="D145" s="65"/>
      <c r="E145" s="66"/>
      <c r="F145" s="67">
        <v>27612</v>
      </c>
      <c r="G145" s="68"/>
      <c r="H145" s="68"/>
      <c r="I145" s="68"/>
      <c r="J145" s="69"/>
    </row>
    <row r="146" spans="1:10" ht="36" customHeight="1" x14ac:dyDescent="0.25">
      <c r="B146" s="62" t="s">
        <v>246</v>
      </c>
      <c r="C146" s="63"/>
      <c r="D146" s="63"/>
      <c r="E146" s="40"/>
      <c r="F146" s="41">
        <v>55224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69048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1080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41400</v>
      </c>
      <c r="G149" s="42"/>
      <c r="H149" s="42"/>
      <c r="I149" s="42"/>
      <c r="J149" s="43"/>
    </row>
    <row r="150" spans="1:10" ht="36" customHeight="1" x14ac:dyDescent="0.25">
      <c r="B150" s="62" t="s">
        <v>250</v>
      </c>
      <c r="C150" s="63"/>
      <c r="D150" s="63"/>
      <c r="E150" s="40"/>
      <c r="F150" s="41">
        <v>82836</v>
      </c>
      <c r="G150" s="42"/>
      <c r="H150" s="42"/>
      <c r="I150" s="42"/>
      <c r="J150" s="43"/>
    </row>
    <row r="151" spans="1:10" ht="36" customHeight="1" x14ac:dyDescent="0.25">
      <c r="B151" s="62" t="s">
        <v>251</v>
      </c>
      <c r="C151" s="63"/>
      <c r="D151" s="63"/>
      <c r="E151" s="40"/>
      <c r="F151" s="41">
        <v>103716</v>
      </c>
      <c r="G151" s="42"/>
      <c r="H151" s="42"/>
      <c r="I151" s="42"/>
      <c r="J151" s="43"/>
    </row>
    <row r="152" spans="1:10" ht="36" customHeight="1" thickBot="1" x14ac:dyDescent="0.3">
      <c r="B152" s="110" t="s">
        <v>252</v>
      </c>
      <c r="C152" s="111"/>
      <c r="D152" s="111"/>
      <c r="E152" s="112"/>
      <c r="F152" s="113">
        <v>1440</v>
      </c>
      <c r="G152" s="114"/>
      <c r="H152" s="114"/>
      <c r="I152" s="114"/>
      <c r="J152" s="115"/>
    </row>
    <row r="153" spans="1:10" ht="36" customHeight="1" x14ac:dyDescent="0.25"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18" customHeight="1" x14ac:dyDescent="0.25"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67.5" customHeight="1" x14ac:dyDescent="0.25"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0.5" customHeight="1" x14ac:dyDescent="0.25"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7" customHeight="1" x14ac:dyDescent="0.25">
      <c r="A159" s="7" t="s">
        <v>113</v>
      </c>
      <c r="B159" s="124" t="s">
        <v>256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0.5" customHeight="1" x14ac:dyDescent="0.25"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ht="18" customHeight="1" x14ac:dyDescent="0.25"/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8"/>
  <sheetViews>
    <sheetView view="pageBreakPreview" topLeftCell="B1" zoomScale="50" zoomScaleNormal="60" zoomScaleSheetLayoutView="50" workbookViewId="0">
      <pane ySplit="4" topLeftCell="A101" activePane="bottomLeft" state="frozen"/>
      <selection activeCell="A198" sqref="A198:XFD198"/>
      <selection pane="bottomLeft" activeCell="A105" sqref="A105:XFD106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183"/>
      <c r="D8" s="183"/>
      <c r="E8" s="184"/>
      <c r="F8" s="32">
        <f>H8*1.2</f>
        <v>52488</v>
      </c>
      <c r="G8" s="32">
        <f>H8*1.1</f>
        <v>48114.000000000007</v>
      </c>
      <c r="H8" s="32">
        <v>43740</v>
      </c>
      <c r="I8" s="32">
        <f>H8*0.75</f>
        <v>32805</v>
      </c>
      <c r="J8" s="32">
        <f>H8*0.5</f>
        <v>21870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110592</v>
      </c>
      <c r="G9" s="36">
        <f>H9*1.1</f>
        <v>101376.00000000001</v>
      </c>
      <c r="H9" s="36">
        <v>92160</v>
      </c>
      <c r="I9" s="36">
        <f>H9*0.75</f>
        <v>69120</v>
      </c>
      <c r="J9" s="36">
        <f>H9*0.5</f>
        <v>46080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71928</v>
      </c>
      <c r="G10" s="36">
        <f>H10*1.1</f>
        <v>65934</v>
      </c>
      <c r="H10" s="36">
        <v>59940</v>
      </c>
      <c r="I10" s="36">
        <f>H10*0.75</f>
        <v>44955</v>
      </c>
      <c r="J10" s="36">
        <f>H10*0.5</f>
        <v>29970</v>
      </c>
    </row>
    <row r="11" spans="1:10" ht="36" customHeight="1" thickBot="1" x14ac:dyDescent="0.3">
      <c r="A11" s="7" t="s">
        <v>113</v>
      </c>
      <c r="B11" s="232" t="s">
        <v>348</v>
      </c>
      <c r="C11" s="233"/>
      <c r="D11" s="233"/>
      <c r="E11" s="234"/>
      <c r="F11" s="38">
        <f>H11*1.2</f>
        <v>151200</v>
      </c>
      <c r="G11" s="38">
        <f>H11*1.1</f>
        <v>138600</v>
      </c>
      <c r="H11" s="38">
        <v>126000</v>
      </c>
      <c r="I11" s="38">
        <f>H11*0.75</f>
        <v>94500</v>
      </c>
      <c r="J11" s="38">
        <f>H11*0.5</f>
        <v>63000</v>
      </c>
    </row>
    <row r="12" spans="1:10" ht="24" customHeight="1" thickBot="1" x14ac:dyDescent="0.3">
      <c r="A12" s="7"/>
      <c r="B12" s="27"/>
      <c r="C12" s="28"/>
      <c r="D12" s="28"/>
      <c r="E12" s="29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183"/>
      <c r="D13" s="183"/>
      <c r="E13" s="184"/>
      <c r="F13" s="235">
        <v>13140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232" t="s">
        <v>118</v>
      </c>
      <c r="C14" s="233"/>
      <c r="D14" s="233"/>
      <c r="E14" s="234"/>
      <c r="F14" s="238">
        <v>28080</v>
      </c>
      <c r="G14" s="186"/>
      <c r="H14" s="186"/>
      <c r="I14" s="186"/>
      <c r="J14" s="187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1260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2664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4968</v>
      </c>
      <c r="G19" s="186"/>
      <c r="H19" s="186"/>
      <c r="I19" s="186"/>
      <c r="J19" s="187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12780 до 511200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12780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25560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38340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51120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63900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76680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89460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102240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115020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127800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140580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153360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166140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178920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191700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204480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217260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230040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242820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255600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25560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51120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76680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102240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127800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153360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178920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204480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230040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255600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281160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306720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332280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357840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383400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408960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434520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460080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485640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511200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14940 до 274770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14940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21240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31950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44730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57510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70290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83070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95850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108630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121410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134190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146970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159750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172530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185310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198090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210870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223650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236430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249210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261990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274770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2340 до 56340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49680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4860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56340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13140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34740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2340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2340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4680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7020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40140</v>
      </c>
      <c r="G96" s="42"/>
      <c r="H96" s="42"/>
      <c r="I96" s="42"/>
      <c r="J96" s="43"/>
    </row>
    <row r="97" spans="1:10" ht="54" customHeight="1" thickBot="1" x14ac:dyDescent="0.3">
      <c r="A97" s="7"/>
      <c r="B97" s="171" t="s">
        <v>264</v>
      </c>
      <c r="C97" s="172"/>
      <c r="D97" s="172"/>
      <c r="E97" s="173"/>
      <c r="F97" s="94" t="str">
        <f>"Цена от "&amp;MIN(F99,F103:F116)&amp;" до "&amp;MAX(F99,F103:F116)</f>
        <v>Цена от 3240 до 787140</v>
      </c>
      <c r="G97" s="95"/>
      <c r="H97" s="95"/>
      <c r="I97" s="95"/>
      <c r="J97" s="96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75600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41">
        <v>7560</v>
      </c>
      <c r="G100" s="42"/>
      <c r="H100" s="42"/>
      <c r="I100" s="42"/>
      <c r="J100" s="43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41">
        <v>18900</v>
      </c>
      <c r="G101" s="42"/>
      <c r="H101" s="42"/>
      <c r="I101" s="42"/>
      <c r="J101" s="43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41">
        <v>74340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59940</v>
      </c>
      <c r="G104" s="42"/>
      <c r="H104" s="42"/>
      <c r="I104" s="42"/>
      <c r="J104" s="43"/>
    </row>
    <row r="105" spans="1:10" ht="36" customHeight="1" x14ac:dyDescent="0.25">
      <c r="A105" s="7"/>
      <c r="B105" s="62" t="s">
        <v>330</v>
      </c>
      <c r="C105" s="63"/>
      <c r="D105" s="63"/>
      <c r="E105" s="40"/>
      <c r="F105" s="41">
        <v>787140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205</v>
      </c>
      <c r="C106" s="63"/>
      <c r="D106" s="63"/>
      <c r="E106" s="40"/>
      <c r="F106" s="41">
        <v>149940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206</v>
      </c>
      <c r="C107" s="63"/>
      <c r="D107" s="63"/>
      <c r="E107" s="40"/>
      <c r="F107" s="41">
        <v>74340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89208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67140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99540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178740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211</v>
      </c>
      <c r="C112" s="63"/>
      <c r="D112" s="63"/>
      <c r="E112" s="40"/>
      <c r="F112" s="41">
        <v>96120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4" t="s">
        <v>212</v>
      </c>
      <c r="C113" s="65"/>
      <c r="D113" s="65"/>
      <c r="E113" s="66"/>
      <c r="F113" s="41">
        <v>3240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213</v>
      </c>
      <c r="C114" s="63"/>
      <c r="D114" s="63"/>
      <c r="E114" s="40"/>
      <c r="F114" s="41">
        <v>54000</v>
      </c>
      <c r="G114" s="42"/>
      <c r="H114" s="42"/>
      <c r="I114" s="42"/>
      <c r="J114" s="43"/>
    </row>
    <row r="115" spans="1:10" ht="36" customHeight="1" x14ac:dyDescent="0.25">
      <c r="B115" s="62" t="s">
        <v>214</v>
      </c>
      <c r="C115" s="63"/>
      <c r="D115" s="63"/>
      <c r="E115" s="40"/>
      <c r="F115" s="41">
        <v>45540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77940</v>
      </c>
      <c r="G116" s="42"/>
      <c r="H116" s="42"/>
      <c r="I116" s="42"/>
      <c r="J116" s="43"/>
    </row>
    <row r="117" spans="1:10" ht="36" customHeight="1" x14ac:dyDescent="0.25">
      <c r="A117" s="7"/>
      <c r="B117" s="62" t="s">
        <v>217</v>
      </c>
      <c r="C117" s="63"/>
      <c r="D117" s="63"/>
      <c r="E117" s="40"/>
      <c r="F117" s="41">
        <v>8280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60030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60030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156240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126000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315360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156240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41">
        <v>187920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141120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209520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375840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41">
        <v>7200</v>
      </c>
      <c r="G128" s="42"/>
      <c r="H128" s="42"/>
      <c r="I128" s="42"/>
      <c r="J128" s="43"/>
    </row>
    <row r="129" spans="1:10" ht="36" customHeight="1" thickBot="1" x14ac:dyDescent="0.3">
      <c r="A129" s="7" t="s">
        <v>113</v>
      </c>
      <c r="B129" s="62" t="s">
        <v>230</v>
      </c>
      <c r="C129" s="63"/>
      <c r="D129" s="63"/>
      <c r="E129" s="40"/>
      <c r="F129" s="41">
        <v>164160</v>
      </c>
      <c r="G129" s="42"/>
      <c r="H129" s="42"/>
      <c r="I129" s="42"/>
      <c r="J129" s="43"/>
    </row>
    <row r="130" spans="1:10" ht="22.5" customHeight="1" x14ac:dyDescent="0.25">
      <c r="A130" s="7" t="s">
        <v>111</v>
      </c>
      <c r="B130" s="97" t="s">
        <v>232</v>
      </c>
      <c r="C130" s="98"/>
      <c r="D130" s="98"/>
      <c r="E130" s="98"/>
      <c r="F130" s="98"/>
      <c r="G130" s="98"/>
      <c r="H130" s="98"/>
      <c r="I130" s="98"/>
      <c r="J130" s="99"/>
    </row>
    <row r="131" spans="1:10" ht="36" customHeight="1" thickBot="1" x14ac:dyDescent="0.3">
      <c r="A131" s="7"/>
      <c r="B131" s="34" t="s">
        <v>215</v>
      </c>
      <c r="C131" s="88"/>
      <c r="D131" s="88"/>
      <c r="E131" s="89"/>
      <c r="F131" s="41">
        <v>40</v>
      </c>
      <c r="G131" s="42"/>
      <c r="H131" s="42"/>
      <c r="I131" s="42"/>
      <c r="J131" s="43"/>
    </row>
    <row r="132" spans="1:10" ht="36" customHeight="1" thickBot="1" x14ac:dyDescent="0.3">
      <c r="A132" s="7"/>
      <c r="B132" s="91" t="s">
        <v>231</v>
      </c>
      <c r="C132" s="92"/>
      <c r="D132" s="92"/>
      <c r="E132" s="93"/>
      <c r="F132" s="94"/>
      <c r="G132" s="95"/>
      <c r="H132" s="95"/>
      <c r="I132" s="95"/>
      <c r="J132" s="96"/>
    </row>
    <row r="133" spans="1:10" ht="36" customHeight="1" thickBot="1" x14ac:dyDescent="0.3">
      <c r="A133" s="7"/>
      <c r="B133" s="177" t="s">
        <v>232</v>
      </c>
      <c r="C133" s="178"/>
      <c r="D133" s="178"/>
      <c r="E133" s="178"/>
      <c r="F133" s="178"/>
      <c r="G133" s="178"/>
      <c r="H133" s="178"/>
      <c r="I133" s="178"/>
      <c r="J133" s="179"/>
    </row>
    <row r="134" spans="1:10" ht="36" customHeight="1" x14ac:dyDescent="0.25">
      <c r="A134" s="7"/>
      <c r="B134" s="56" t="s">
        <v>233</v>
      </c>
      <c r="C134" s="100"/>
      <c r="D134" s="100"/>
      <c r="E134" s="101"/>
      <c r="F134" s="41">
        <v>60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234</v>
      </c>
      <c r="C135" s="63"/>
      <c r="D135" s="63"/>
      <c r="E135" s="40"/>
      <c r="F135" s="41">
        <v>99</v>
      </c>
      <c r="G135" s="42"/>
      <c r="H135" s="42"/>
      <c r="I135" s="42"/>
      <c r="J135" s="43"/>
    </row>
    <row r="136" spans="1:10" ht="36" customHeight="1" thickBot="1" x14ac:dyDescent="0.3">
      <c r="A136" s="7"/>
      <c r="B136" s="62" t="s">
        <v>235</v>
      </c>
      <c r="C136" s="63"/>
      <c r="D136" s="63"/>
      <c r="E136" s="40"/>
      <c r="F136" s="41">
        <v>150</v>
      </c>
      <c r="G136" s="42"/>
      <c r="H136" s="42"/>
      <c r="I136" s="42"/>
      <c r="J136" s="43"/>
    </row>
    <row r="137" spans="1:10" ht="36" customHeight="1" thickBot="1" x14ac:dyDescent="0.3">
      <c r="A137" s="7"/>
      <c r="B137" s="18" t="s">
        <v>236</v>
      </c>
      <c r="C137" s="19"/>
      <c r="D137" s="19"/>
      <c r="E137" s="20"/>
      <c r="F137" s="239"/>
      <c r="G137" s="240"/>
      <c r="H137" s="240"/>
      <c r="I137" s="240"/>
      <c r="J137" s="241"/>
    </row>
    <row r="138" spans="1:10" ht="36" customHeight="1" x14ac:dyDescent="0.25">
      <c r="A138" s="7" t="s">
        <v>111</v>
      </c>
      <c r="B138" s="62" t="s">
        <v>305</v>
      </c>
      <c r="C138" s="63"/>
      <c r="D138" s="63"/>
      <c r="E138" s="40"/>
      <c r="F138" s="41">
        <v>56340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331</v>
      </c>
      <c r="C139" s="63"/>
      <c r="D139" s="63"/>
      <c r="E139" s="40"/>
      <c r="F139" s="41">
        <v>56340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41">
        <v>118800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62" t="s">
        <v>333</v>
      </c>
      <c r="C141" s="63"/>
      <c r="D141" s="63"/>
      <c r="E141" s="40"/>
      <c r="F141" s="41">
        <v>118800</v>
      </c>
      <c r="G141" s="42"/>
      <c r="H141" s="42"/>
      <c r="I141" s="42"/>
      <c r="J141" s="43"/>
    </row>
    <row r="142" spans="1:10" ht="36" customHeight="1" thickBot="1" x14ac:dyDescent="0.3">
      <c r="A142" s="7"/>
      <c r="B142" s="62" t="s">
        <v>243</v>
      </c>
      <c r="C142" s="63"/>
      <c r="D142" s="63"/>
      <c r="E142" s="40"/>
      <c r="F142" s="41">
        <v>56340</v>
      </c>
      <c r="G142" s="42"/>
      <c r="H142" s="42"/>
      <c r="I142" s="42"/>
      <c r="J142" s="43"/>
    </row>
    <row r="143" spans="1:10" ht="54" customHeight="1" thickBot="1" x14ac:dyDescent="0.3">
      <c r="A143" s="7"/>
      <c r="B143" s="171" t="s">
        <v>244</v>
      </c>
      <c r="C143" s="172"/>
      <c r="D143" s="172"/>
      <c r="E143" s="173"/>
      <c r="F143" s="94"/>
      <c r="G143" s="95"/>
      <c r="H143" s="95"/>
      <c r="I143" s="95"/>
      <c r="J143" s="96"/>
    </row>
    <row r="144" spans="1:10" ht="36" customHeight="1" x14ac:dyDescent="0.25">
      <c r="A144" s="7"/>
      <c r="B144" s="62" t="s">
        <v>245</v>
      </c>
      <c r="C144" s="63"/>
      <c r="D144" s="63"/>
      <c r="E144" s="40"/>
      <c r="F144" s="41">
        <v>45540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246</v>
      </c>
      <c r="C145" s="63"/>
      <c r="D145" s="63"/>
      <c r="E145" s="40"/>
      <c r="F145" s="41">
        <v>92340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247</v>
      </c>
      <c r="C146" s="63"/>
      <c r="D146" s="63"/>
      <c r="E146" s="40"/>
      <c r="F146" s="41">
        <v>110340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248</v>
      </c>
      <c r="C147" s="63"/>
      <c r="D147" s="63"/>
      <c r="E147" s="40"/>
      <c r="F147" s="41">
        <v>1080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249</v>
      </c>
      <c r="C148" s="63"/>
      <c r="D148" s="63"/>
      <c r="E148" s="40"/>
      <c r="F148" s="41">
        <v>63540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250</v>
      </c>
      <c r="C149" s="63"/>
      <c r="D149" s="63"/>
      <c r="E149" s="40"/>
      <c r="F149" s="41">
        <v>131940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251</v>
      </c>
      <c r="C150" s="63"/>
      <c r="D150" s="63"/>
      <c r="E150" s="40"/>
      <c r="F150" s="41">
        <v>158940</v>
      </c>
      <c r="G150" s="42"/>
      <c r="H150" s="42"/>
      <c r="I150" s="42"/>
      <c r="J150" s="43"/>
    </row>
    <row r="151" spans="1:10" ht="36" customHeight="1" thickBot="1" x14ac:dyDescent="0.3">
      <c r="A151" s="7"/>
      <c r="B151" s="62" t="s">
        <v>252</v>
      </c>
      <c r="C151" s="63"/>
      <c r="D151" s="63"/>
      <c r="E151" s="40"/>
      <c r="F151" s="41">
        <v>1800</v>
      </c>
      <c r="G151" s="42"/>
      <c r="H151" s="42"/>
      <c r="I151" s="42"/>
      <c r="J151" s="43"/>
    </row>
    <row r="152" spans="1:10" ht="36" customHeight="1" x14ac:dyDescent="0.25">
      <c r="A152" s="7"/>
      <c r="B152" s="272" t="s">
        <v>232</v>
      </c>
      <c r="C152" s="273"/>
      <c r="D152" s="273"/>
      <c r="E152" s="273"/>
      <c r="F152" s="273"/>
      <c r="G152" s="273"/>
      <c r="H152" s="273"/>
      <c r="I152" s="273"/>
      <c r="J152" s="274"/>
    </row>
    <row r="153" spans="1:10" ht="36" customHeight="1" thickBot="1" x14ac:dyDescent="0.3">
      <c r="A153" s="7"/>
      <c r="B153" s="297" t="s">
        <v>253</v>
      </c>
      <c r="C153" s="297"/>
      <c r="D153" s="297"/>
      <c r="E153" s="297"/>
      <c r="F153" s="286">
        <v>150</v>
      </c>
      <c r="G153" s="286"/>
      <c r="H153" s="286"/>
      <c r="I153" s="286"/>
      <c r="J153" s="287"/>
    </row>
    <row r="154" spans="1:10" ht="24" customHeight="1" thickBot="1" x14ac:dyDescent="0.3">
      <c r="A154" s="7"/>
      <c r="B154" s="27"/>
      <c r="C154" s="80"/>
      <c r="D154" s="80"/>
      <c r="E154" s="81"/>
      <c r="F154" s="82"/>
      <c r="G154" s="83"/>
      <c r="H154" s="83"/>
      <c r="I154" s="83"/>
      <c r="J154" s="84"/>
    </row>
    <row r="155" spans="1:10" ht="18" customHeight="1" x14ac:dyDescent="0.25">
      <c r="A155" s="7"/>
      <c r="B155" s="119"/>
      <c r="C155" s="120"/>
      <c r="D155" s="120"/>
      <c r="E155" s="120"/>
      <c r="F155" s="121"/>
      <c r="G155" s="121"/>
      <c r="H155" s="121"/>
      <c r="I155" s="121"/>
      <c r="J155" s="121"/>
    </row>
    <row r="156" spans="1:10" ht="67.5" customHeight="1" x14ac:dyDescent="0.25">
      <c r="A156" s="7"/>
      <c r="B156" s="122" t="s">
        <v>337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7" customHeight="1" x14ac:dyDescent="0.25">
      <c r="A157" s="7" t="s">
        <v>113</v>
      </c>
      <c r="B157" s="122" t="s">
        <v>256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18" customHeight="1" x14ac:dyDescent="0.25">
      <c r="A158" s="7"/>
      <c r="B158" s="119"/>
      <c r="C158" s="120"/>
      <c r="D158" s="120"/>
      <c r="E158" s="120"/>
      <c r="F158" s="121"/>
      <c r="G158" s="121"/>
      <c r="H158" s="121"/>
      <c r="I158" s="121"/>
      <c r="J158" s="121"/>
    </row>
    <row r="159" spans="1:10" s="322" customFormat="1" ht="36" customHeight="1" thickBot="1" x14ac:dyDescent="0.3">
      <c r="B159" s="323" t="s">
        <v>338</v>
      </c>
      <c r="C159" s="323"/>
      <c r="D159" s="323"/>
      <c r="E159" s="323"/>
      <c r="F159" s="323"/>
      <c r="G159" s="323"/>
      <c r="H159" s="323"/>
      <c r="I159" s="323"/>
    </row>
    <row r="160" spans="1:10" s="127" customFormat="1" ht="36" customHeight="1" thickBot="1" x14ac:dyDescent="0.3">
      <c r="B160" s="324" t="s">
        <v>339</v>
      </c>
      <c r="C160" s="325"/>
      <c r="D160" s="325"/>
      <c r="E160" s="325"/>
      <c r="F160" s="325"/>
      <c r="G160" s="325"/>
      <c r="H160" s="325"/>
      <c r="I160" s="326"/>
    </row>
    <row r="161" spans="1:10" ht="71.25" customHeight="1" thickBot="1" x14ac:dyDescent="0.3">
      <c r="B161" s="327" t="s">
        <v>340</v>
      </c>
      <c r="C161" s="328"/>
      <c r="D161" s="329" t="s">
        <v>341</v>
      </c>
      <c r="E161" s="330"/>
      <c r="F161" s="331"/>
      <c r="G161" s="330" t="s">
        <v>342</v>
      </c>
      <c r="H161" s="330"/>
      <c r="I161" s="331"/>
      <c r="J161" s="9"/>
    </row>
    <row r="162" spans="1:10" ht="36" customHeight="1" x14ac:dyDescent="0.25">
      <c r="B162" s="332" t="s">
        <v>343</v>
      </c>
      <c r="C162" s="333"/>
      <c r="D162" s="334" t="s">
        <v>344</v>
      </c>
      <c r="E162" s="334"/>
      <c r="F162" s="334"/>
      <c r="G162" s="335">
        <v>2190</v>
      </c>
      <c r="H162" s="334"/>
      <c r="I162" s="336"/>
      <c r="J162" s="9"/>
    </row>
    <row r="163" spans="1:10" ht="36" customHeight="1" x14ac:dyDescent="0.25">
      <c r="B163" s="337" t="s">
        <v>345</v>
      </c>
      <c r="C163" s="338"/>
      <c r="D163" s="339"/>
      <c r="E163" s="339"/>
      <c r="F163" s="339"/>
      <c r="G163" s="340">
        <v>1590</v>
      </c>
      <c r="H163" s="339"/>
      <c r="I163" s="341"/>
      <c r="J163" s="9"/>
    </row>
    <row r="164" spans="1:10" ht="36" customHeight="1" x14ac:dyDescent="0.25">
      <c r="B164" s="337" t="s">
        <v>346</v>
      </c>
      <c r="C164" s="338"/>
      <c r="D164" s="339"/>
      <c r="E164" s="339"/>
      <c r="F164" s="339"/>
      <c r="G164" s="340">
        <v>1440</v>
      </c>
      <c r="H164" s="339"/>
      <c r="I164" s="341"/>
      <c r="J164" s="9"/>
    </row>
    <row r="165" spans="1:10" ht="54" customHeight="1" x14ac:dyDescent="0.25">
      <c r="B165" s="337" t="s">
        <v>347</v>
      </c>
      <c r="C165" s="338"/>
      <c r="D165" s="339"/>
      <c r="E165" s="339"/>
      <c r="F165" s="339"/>
      <c r="G165" s="340">
        <v>1290</v>
      </c>
      <c r="H165" s="339"/>
      <c r="I165" s="341"/>
      <c r="J165" s="9"/>
    </row>
    <row r="166" spans="1:10" ht="21" x14ac:dyDescent="0.25">
      <c r="B166" s="342"/>
      <c r="C166" s="342"/>
      <c r="D166" s="343"/>
      <c r="E166" s="343"/>
      <c r="F166" s="343"/>
      <c r="G166" s="344"/>
      <c r="H166" s="343"/>
      <c r="I166" s="343"/>
      <c r="J166" s="9"/>
    </row>
    <row r="167" spans="1:10" ht="40.5" customHeight="1" x14ac:dyDescent="0.25">
      <c r="A167" s="7"/>
      <c r="B167" s="126" t="s">
        <v>257</v>
      </c>
      <c r="C167" s="126"/>
      <c r="D167" s="126"/>
      <c r="E167" s="126"/>
      <c r="F167" s="126"/>
      <c r="G167" s="126"/>
      <c r="H167" s="126"/>
      <c r="I167" s="126"/>
      <c r="J167" s="126"/>
    </row>
    <row r="168" spans="1:10" ht="18" customHeight="1" x14ac:dyDescent="0.25">
      <c r="A168" s="7"/>
    </row>
  </sheetData>
  <sheetProtection selectLockedCells="1" selectUnlockedCells="1"/>
  <mergeCells count="312">
    <mergeCell ref="B167:J167"/>
    <mergeCell ref="B162:C162"/>
    <mergeCell ref="D162:F165"/>
    <mergeCell ref="G162:I162"/>
    <mergeCell ref="B163:C163"/>
    <mergeCell ref="G163:I163"/>
    <mergeCell ref="B164:C164"/>
    <mergeCell ref="G164:I164"/>
    <mergeCell ref="B165:C165"/>
    <mergeCell ref="G165:I165"/>
    <mergeCell ref="B157:J157"/>
    <mergeCell ref="B159:I159"/>
    <mergeCell ref="B160:I160"/>
    <mergeCell ref="B161:C161"/>
    <mergeCell ref="D161:F161"/>
    <mergeCell ref="G161:I161"/>
    <mergeCell ref="B152:J152"/>
    <mergeCell ref="B153:E153"/>
    <mergeCell ref="F153:J153"/>
    <mergeCell ref="B154:E154"/>
    <mergeCell ref="F154:J154"/>
    <mergeCell ref="B156:J156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3:J133"/>
    <mergeCell ref="B134:E134"/>
    <mergeCell ref="F134:J134"/>
    <mergeCell ref="B135:E135"/>
    <mergeCell ref="F135:J135"/>
    <mergeCell ref="B136:E136"/>
    <mergeCell ref="F136:J136"/>
    <mergeCell ref="B129:E129"/>
    <mergeCell ref="F129:J129"/>
    <mergeCell ref="B130:J130"/>
    <mergeCell ref="B131:E131"/>
    <mergeCell ref="F131:J131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0" zoomScaleNormal="60" workbookViewId="0">
      <pane ySplit="4" topLeftCell="A100" activePane="bottomLeft" state="frozen"/>
      <selection activeCell="A198" sqref="A198:XFD198"/>
      <selection pane="bottomLeft" activeCell="F120" sqref="F120:J120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34560</v>
      </c>
      <c r="G8" s="32">
        <f>H8*1.1</f>
        <v>31680.000000000004</v>
      </c>
      <c r="H8" s="32">
        <v>28800</v>
      </c>
      <c r="I8" s="32">
        <f>H8*0.75</f>
        <v>21600</v>
      </c>
      <c r="J8" s="32">
        <f>H8*0.5</f>
        <v>14400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48384</v>
      </c>
      <c r="G9" s="36">
        <f>H9*1.1</f>
        <v>44352</v>
      </c>
      <c r="H9" s="36">
        <v>40320</v>
      </c>
      <c r="I9" s="36">
        <f>H9*0.75</f>
        <v>30240</v>
      </c>
      <c r="J9" s="36">
        <f>H9*0.5</f>
        <v>20160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38880</v>
      </c>
      <c r="G10" s="36">
        <f>H10*1.1</f>
        <v>35640</v>
      </c>
      <c r="H10" s="36">
        <v>32400</v>
      </c>
      <c r="I10" s="36">
        <f>H10*0.75</f>
        <v>24300</v>
      </c>
      <c r="J10" s="36">
        <f>H10*0.5</f>
        <v>16200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54432</v>
      </c>
      <c r="G11" s="38">
        <f>H11*1.1</f>
        <v>49896.000000000007</v>
      </c>
      <c r="H11" s="38">
        <v>45360</v>
      </c>
      <c r="I11" s="38">
        <f>H11*0.75</f>
        <v>34020</v>
      </c>
      <c r="J11" s="38">
        <f>H11*0.5</f>
        <v>22680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8280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12240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1440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3024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5040 до 201600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5040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10080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15120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20160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30240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35280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40320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45360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50400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55440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60480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65520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70560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75600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80640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85680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90720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95760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100800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10080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20160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30240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40320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50400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60480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70560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80640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90720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100800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110880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120960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131040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141120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151200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161280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171360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181440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191520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201600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4320 до 108360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4320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4680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12600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17640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22680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27720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32760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37800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42840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47880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52920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57960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63000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68040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73080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78120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83160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88200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93240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98280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103320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108360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8640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5040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8640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720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5040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3960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5040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6120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3060 до 108000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21600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2160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10800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28800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18000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28800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30600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36720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12240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18000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20160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211</v>
      </c>
      <c r="C111" s="63"/>
      <c r="D111" s="63"/>
      <c r="E111" s="40"/>
      <c r="F111" s="41">
        <v>108000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3060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12240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10080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73440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15480</v>
      </c>
      <c r="G116" s="42"/>
      <c r="H116" s="42"/>
      <c r="I116" s="42"/>
      <c r="J116" s="43"/>
    </row>
    <row r="117" spans="1:10" ht="36" customHeight="1" x14ac:dyDescent="0.25">
      <c r="A117" s="7"/>
      <c r="B117" s="62" t="s">
        <v>217</v>
      </c>
      <c r="C117" s="63"/>
      <c r="D117" s="63"/>
      <c r="E117" s="40"/>
      <c r="F117" s="41">
        <v>7200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72900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30060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40320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25200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40320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43200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51840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17280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25200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28800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102960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22320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14688</v>
      </c>
      <c r="G137" s="246">
        <f>H137*1.1</f>
        <v>13464.000000000002</v>
      </c>
      <c r="H137" s="246">
        <v>12240</v>
      </c>
      <c r="I137" s="246">
        <f>H137*0.75</f>
        <v>9180</v>
      </c>
      <c r="J137" s="247">
        <f>H137*0.5</f>
        <v>6120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6480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5760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20736</v>
      </c>
      <c r="G140" s="246">
        <f>H140*1.1</f>
        <v>19008</v>
      </c>
      <c r="H140" s="246">
        <v>17280</v>
      </c>
      <c r="I140" s="246">
        <f>H140*0.75</f>
        <v>12960</v>
      </c>
      <c r="J140" s="247">
        <f>H140*0.5</f>
        <v>8640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9360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8640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35"/>
      <c r="F143" s="109">
        <f>H143*1.2</f>
        <v>14688</v>
      </c>
      <c r="G143" s="109">
        <f>H143*1.1</f>
        <v>13464.000000000002</v>
      </c>
      <c r="H143" s="109">
        <v>12240</v>
      </c>
      <c r="I143" s="109">
        <f>H143*0.75</f>
        <v>9180</v>
      </c>
      <c r="J143" s="109">
        <f>H143*0.5</f>
        <v>6120</v>
      </c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18000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36000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45000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720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349</v>
      </c>
      <c r="C149" s="63"/>
      <c r="D149" s="63"/>
      <c r="E149" s="40"/>
      <c r="F149" s="41">
        <v>27000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350</v>
      </c>
      <c r="C150" s="63"/>
      <c r="D150" s="63"/>
      <c r="E150" s="40"/>
      <c r="F150" s="41">
        <v>54000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351</v>
      </c>
      <c r="C151" s="63"/>
      <c r="D151" s="63"/>
      <c r="E151" s="40"/>
      <c r="F151" s="41">
        <v>67680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352</v>
      </c>
      <c r="C152" s="111"/>
      <c r="D152" s="111"/>
      <c r="E152" s="112"/>
      <c r="F152" s="113">
        <v>1080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18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67.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0.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7" customHeight="1" x14ac:dyDescent="0.25">
      <c r="A159" s="7" t="s">
        <v>113</v>
      </c>
      <c r="B159" s="124" t="s">
        <v>256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0.5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18" customHeight="1" x14ac:dyDescent="0.25">
      <c r="A161" s="7"/>
    </row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9"/>
  <sheetViews>
    <sheetView view="pageBreakPreview" topLeftCell="B1" zoomScale="65" zoomScaleNormal="60" zoomScaleSheetLayoutView="65" workbookViewId="0">
      <pane ySplit="4" topLeftCell="A115" activePane="bottomLeft" state="frozen"/>
      <selection activeCell="A150" sqref="A150:XFD151"/>
      <selection pane="bottomLeft" activeCell="F119" sqref="F119:I119"/>
    </sheetView>
  </sheetViews>
  <sheetFormatPr defaultColWidth="7.42578125" defaultRowHeight="21" outlineLevelRow="1" x14ac:dyDescent="0.25"/>
  <cols>
    <col min="1" max="1" width="21.4257812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customHeight="1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30" t="s">
        <v>111</v>
      </c>
      <c r="B8" s="182" t="s">
        <v>112</v>
      </c>
      <c r="C8" s="200"/>
      <c r="D8" s="200"/>
      <c r="E8" s="201"/>
      <c r="F8" s="235">
        <v>22320</v>
      </c>
      <c r="G8" s="236"/>
      <c r="H8" s="236"/>
      <c r="I8" s="237"/>
    </row>
    <row r="9" spans="1:9" ht="36" customHeight="1" x14ac:dyDescent="0.25">
      <c r="A9" s="130" t="s">
        <v>113</v>
      </c>
      <c r="B9" s="30" t="s">
        <v>258</v>
      </c>
      <c r="C9" s="31"/>
      <c r="D9" s="31"/>
      <c r="E9" s="66"/>
      <c r="F9" s="70">
        <v>31680</v>
      </c>
      <c r="G9" s="42"/>
      <c r="H9" s="42"/>
      <c r="I9" s="43"/>
    </row>
    <row r="10" spans="1:9" ht="36" customHeight="1" x14ac:dyDescent="0.25">
      <c r="A10" s="130" t="s">
        <v>111</v>
      </c>
      <c r="B10" s="30" t="s">
        <v>115</v>
      </c>
      <c r="C10" s="31"/>
      <c r="D10" s="31"/>
      <c r="E10" s="66"/>
      <c r="F10" s="70">
        <v>34704</v>
      </c>
      <c r="G10" s="42"/>
      <c r="H10" s="42"/>
      <c r="I10" s="43"/>
    </row>
    <row r="11" spans="1:9" ht="36" customHeight="1" thickBot="1" x14ac:dyDescent="0.3">
      <c r="A11" s="130" t="s">
        <v>113</v>
      </c>
      <c r="B11" s="116" t="s">
        <v>259</v>
      </c>
      <c r="C11" s="206"/>
      <c r="D11" s="206"/>
      <c r="E11" s="207"/>
      <c r="F11" s="238">
        <v>48960</v>
      </c>
      <c r="G11" s="186"/>
      <c r="H11" s="186"/>
      <c r="I11" s="187"/>
    </row>
    <row r="12" spans="1:9" ht="24" customHeight="1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30" t="s">
        <v>111</v>
      </c>
      <c r="B13" s="182" t="s">
        <v>117</v>
      </c>
      <c r="C13" s="200"/>
      <c r="D13" s="200"/>
      <c r="E13" s="201"/>
      <c r="F13" s="235">
        <v>9576</v>
      </c>
      <c r="G13" s="236"/>
      <c r="H13" s="236"/>
      <c r="I13" s="237"/>
    </row>
    <row r="14" spans="1:9" ht="36" customHeight="1" thickBot="1" x14ac:dyDescent="0.3">
      <c r="A14" s="130" t="s">
        <v>113</v>
      </c>
      <c r="B14" s="116" t="s">
        <v>260</v>
      </c>
      <c r="C14" s="206"/>
      <c r="D14" s="206"/>
      <c r="E14" s="207"/>
      <c r="F14" s="238">
        <v>13680</v>
      </c>
      <c r="G14" s="186"/>
      <c r="H14" s="186"/>
      <c r="I14" s="187"/>
    </row>
    <row r="15" spans="1:9" ht="24" customHeight="1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30" t="s">
        <v>111</v>
      </c>
      <c r="B16" s="34" t="s">
        <v>119</v>
      </c>
      <c r="C16" s="35"/>
      <c r="D16" s="35"/>
      <c r="E16" s="40"/>
      <c r="F16" s="211">
        <v>720</v>
      </c>
      <c r="G16" s="236"/>
      <c r="H16" s="236"/>
      <c r="I16" s="237"/>
    </row>
    <row r="17" spans="1:9" ht="36" customHeight="1" x14ac:dyDescent="0.25">
      <c r="A17" s="130" t="s">
        <v>113</v>
      </c>
      <c r="B17" s="34" t="s">
        <v>261</v>
      </c>
      <c r="C17" s="35"/>
      <c r="D17" s="35"/>
      <c r="E17" s="40"/>
      <c r="F17" s="41">
        <v>1008</v>
      </c>
      <c r="G17" s="42"/>
      <c r="H17" s="42"/>
      <c r="I17" s="43"/>
    </row>
    <row r="18" spans="1:9" ht="36" customHeight="1" x14ac:dyDescent="0.25">
      <c r="A18" s="130" t="s">
        <v>111</v>
      </c>
      <c r="B18" s="34" t="s">
        <v>121</v>
      </c>
      <c r="C18" s="35"/>
      <c r="D18" s="35"/>
      <c r="E18" s="40"/>
      <c r="F18" s="41">
        <v>1800</v>
      </c>
      <c r="G18" s="42"/>
      <c r="H18" s="42"/>
      <c r="I18" s="43"/>
    </row>
    <row r="19" spans="1:9" ht="36" customHeight="1" thickBot="1" x14ac:dyDescent="0.3">
      <c r="A19" s="130" t="s">
        <v>113</v>
      </c>
      <c r="B19" s="34" t="s">
        <v>262</v>
      </c>
      <c r="C19" s="35"/>
      <c r="D19" s="35"/>
      <c r="E19" s="40"/>
      <c r="F19" s="185">
        <v>2520</v>
      </c>
      <c r="G19" s="186"/>
      <c r="H19" s="186"/>
      <c r="I19" s="187"/>
    </row>
    <row r="20" spans="1:9" ht="24" customHeight="1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1440 до 57600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1440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2880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4320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5760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7200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8640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10080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11520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12960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14400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15840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17280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18720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20160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21600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23040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24480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25920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27360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28800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2880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5760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8640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11520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14400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17280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20160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23040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25920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28800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31680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34560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37440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40320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43200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46080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48960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51840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54720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57600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3600 до 30960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8856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14868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3600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5040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6480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7920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9360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10800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12240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13680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15120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16560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18000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19440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20880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22320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23760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25200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26640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28080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29520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30960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36468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4248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6048</v>
      </c>
      <c r="G87" s="42"/>
      <c r="H87" s="42"/>
      <c r="I87" s="43"/>
    </row>
    <row r="88" spans="2:9" ht="36" customHeight="1" x14ac:dyDescent="0.25">
      <c r="B88" s="62" t="s">
        <v>263</v>
      </c>
      <c r="C88" s="63"/>
      <c r="D88" s="63"/>
      <c r="E88" s="40"/>
      <c r="F88" s="41">
        <v>2484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36468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9576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21600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17712</v>
      </c>
      <c r="G96" s="42"/>
      <c r="H96" s="42"/>
      <c r="I96" s="43"/>
    </row>
    <row r="97" spans="1:9" ht="54" customHeight="1" thickBot="1" x14ac:dyDescent="0.3">
      <c r="B97" s="171" t="s">
        <v>264</v>
      </c>
      <c r="C97" s="172"/>
      <c r="D97" s="172"/>
      <c r="E97" s="173"/>
      <c r="F97" s="94" t="str">
        <f>"Цена от "&amp;MIN(F99,F103:F116)&amp;" до "&amp;MAX(F99,F103:F116)</f>
        <v>Цена от 3204 до 48492</v>
      </c>
      <c r="G97" s="95"/>
      <c r="H97" s="95"/>
      <c r="I97" s="96"/>
    </row>
    <row r="98" spans="1:9" ht="24" customHeight="1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7200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720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1800</v>
      </c>
      <c r="G101" s="42"/>
      <c r="H101" s="42"/>
      <c r="I101" s="43"/>
    </row>
    <row r="102" spans="1:9" ht="24" customHeight="1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30" t="s">
        <v>111</v>
      </c>
      <c r="B103" s="62" t="s">
        <v>203</v>
      </c>
      <c r="C103" s="63"/>
      <c r="D103" s="63"/>
      <c r="E103" s="40"/>
      <c r="F103" s="41">
        <v>19476</v>
      </c>
      <c r="G103" s="42"/>
      <c r="H103" s="42"/>
      <c r="I103" s="43"/>
    </row>
    <row r="104" spans="1:9" ht="36" customHeight="1" x14ac:dyDescent="0.25">
      <c r="A104" s="130" t="s">
        <v>111</v>
      </c>
      <c r="B104" s="34" t="s">
        <v>204</v>
      </c>
      <c r="C104" s="88"/>
      <c r="D104" s="88"/>
      <c r="E104" s="89"/>
      <c r="F104" s="41">
        <v>28332</v>
      </c>
      <c r="G104" s="42"/>
      <c r="H104" s="42"/>
      <c r="I104" s="43"/>
    </row>
    <row r="105" spans="1:9" ht="36" customHeight="1" x14ac:dyDescent="0.25">
      <c r="A105" s="130" t="s">
        <v>111</v>
      </c>
      <c r="B105" s="62" t="s">
        <v>205</v>
      </c>
      <c r="C105" s="63"/>
      <c r="D105" s="63"/>
      <c r="E105" s="40"/>
      <c r="F105" s="41">
        <v>31860</v>
      </c>
      <c r="G105" s="42"/>
      <c r="H105" s="42"/>
      <c r="I105" s="43"/>
    </row>
    <row r="106" spans="1:9" ht="36" customHeight="1" x14ac:dyDescent="0.25">
      <c r="A106" s="130" t="s">
        <v>111</v>
      </c>
      <c r="B106" s="62" t="s">
        <v>206</v>
      </c>
      <c r="C106" s="63"/>
      <c r="D106" s="63"/>
      <c r="E106" s="40"/>
      <c r="F106" s="41">
        <v>32220</v>
      </c>
      <c r="G106" s="42"/>
      <c r="H106" s="42"/>
      <c r="I106" s="43"/>
    </row>
    <row r="107" spans="1:9" ht="36" customHeight="1" x14ac:dyDescent="0.25">
      <c r="A107" s="130" t="s">
        <v>111</v>
      </c>
      <c r="B107" s="62" t="s">
        <v>207</v>
      </c>
      <c r="C107" s="63"/>
      <c r="D107" s="63"/>
      <c r="E107" s="40"/>
      <c r="F107" s="41">
        <v>38664</v>
      </c>
      <c r="G107" s="42"/>
      <c r="H107" s="42"/>
      <c r="I107" s="43"/>
    </row>
    <row r="108" spans="1:9" ht="36" customHeight="1" x14ac:dyDescent="0.25">
      <c r="A108" s="130" t="s">
        <v>111</v>
      </c>
      <c r="B108" s="62" t="s">
        <v>208</v>
      </c>
      <c r="C108" s="63"/>
      <c r="D108" s="63"/>
      <c r="E108" s="40"/>
      <c r="F108" s="41">
        <v>17712</v>
      </c>
      <c r="G108" s="42"/>
      <c r="H108" s="42"/>
      <c r="I108" s="43"/>
    </row>
    <row r="109" spans="1:9" ht="36" customHeight="1" x14ac:dyDescent="0.25">
      <c r="A109" s="130" t="s">
        <v>111</v>
      </c>
      <c r="B109" s="62" t="s">
        <v>209</v>
      </c>
      <c r="C109" s="63"/>
      <c r="D109" s="63"/>
      <c r="E109" s="40"/>
      <c r="F109" s="41">
        <v>17712</v>
      </c>
      <c r="G109" s="42"/>
      <c r="H109" s="42"/>
      <c r="I109" s="43"/>
    </row>
    <row r="110" spans="1:9" ht="36" customHeight="1" x14ac:dyDescent="0.25">
      <c r="A110" s="130" t="s">
        <v>111</v>
      </c>
      <c r="B110" s="62" t="s">
        <v>210</v>
      </c>
      <c r="C110" s="63"/>
      <c r="D110" s="63"/>
      <c r="E110" s="40"/>
      <c r="F110" s="41">
        <v>48492</v>
      </c>
      <c r="G110" s="42"/>
      <c r="H110" s="42"/>
      <c r="I110" s="43"/>
    </row>
    <row r="111" spans="1:9" ht="36" customHeight="1" x14ac:dyDescent="0.25">
      <c r="B111" s="62" t="s">
        <v>211</v>
      </c>
      <c r="C111" s="63"/>
      <c r="D111" s="63"/>
      <c r="E111" s="40"/>
      <c r="F111" s="41">
        <v>10260</v>
      </c>
      <c r="G111" s="42"/>
      <c r="H111" s="42"/>
      <c r="I111" s="43"/>
    </row>
    <row r="112" spans="1:9" ht="36" customHeight="1" x14ac:dyDescent="0.25">
      <c r="A112" s="130" t="s">
        <v>111</v>
      </c>
      <c r="B112" s="64" t="s">
        <v>212</v>
      </c>
      <c r="C112" s="65"/>
      <c r="D112" s="65"/>
      <c r="E112" s="66"/>
      <c r="F112" s="41">
        <v>3204</v>
      </c>
      <c r="G112" s="42"/>
      <c r="H112" s="42"/>
      <c r="I112" s="43"/>
    </row>
    <row r="113" spans="1:9" ht="36" customHeight="1" x14ac:dyDescent="0.25">
      <c r="B113" s="34" t="s">
        <v>213</v>
      </c>
      <c r="C113" s="88"/>
      <c r="D113" s="88"/>
      <c r="E113" s="89"/>
      <c r="F113" s="41">
        <v>12060</v>
      </c>
      <c r="G113" s="42"/>
      <c r="H113" s="42"/>
      <c r="I113" s="43"/>
    </row>
    <row r="114" spans="1:9" ht="36" customHeight="1" x14ac:dyDescent="0.25">
      <c r="A114" s="9"/>
      <c r="B114" s="34" t="s">
        <v>214</v>
      </c>
      <c r="C114" s="88"/>
      <c r="D114" s="88"/>
      <c r="E114" s="89"/>
      <c r="F114" s="41">
        <v>10620</v>
      </c>
      <c r="G114" s="42"/>
      <c r="H114" s="42"/>
      <c r="I114" s="43"/>
    </row>
    <row r="115" spans="1:9" ht="36" customHeight="1" x14ac:dyDescent="0.25">
      <c r="A115" s="130" t="s">
        <v>111</v>
      </c>
      <c r="B115" s="34" t="s">
        <v>215</v>
      </c>
      <c r="C115" s="88"/>
      <c r="D115" s="88"/>
      <c r="E115" s="89"/>
      <c r="F115" s="41">
        <v>32580</v>
      </c>
      <c r="G115" s="42"/>
      <c r="H115" s="42"/>
      <c r="I115" s="43"/>
    </row>
    <row r="116" spans="1:9" ht="36" customHeight="1" x14ac:dyDescent="0.25">
      <c r="A116" s="130" t="s">
        <v>111</v>
      </c>
      <c r="B116" s="62" t="s">
        <v>216</v>
      </c>
      <c r="C116" s="63"/>
      <c r="D116" s="63"/>
      <c r="E116" s="40"/>
      <c r="F116" s="41">
        <v>38952</v>
      </c>
      <c r="G116" s="42"/>
      <c r="H116" s="42"/>
      <c r="I116" s="43"/>
    </row>
    <row r="117" spans="1:9" ht="36" customHeight="1" x14ac:dyDescent="0.25">
      <c r="A117" s="7"/>
      <c r="B117" s="62" t="s">
        <v>217</v>
      </c>
      <c r="C117" s="63"/>
      <c r="D117" s="63"/>
      <c r="E117" s="40"/>
      <c r="F117" s="41">
        <v>2160</v>
      </c>
      <c r="G117" s="42"/>
      <c r="H117" s="42"/>
      <c r="I117" s="43"/>
    </row>
    <row r="118" spans="1:9" ht="36" customHeight="1" x14ac:dyDescent="0.25">
      <c r="A118" s="7"/>
      <c r="B118" s="62" t="s">
        <v>218</v>
      </c>
      <c r="C118" s="63"/>
      <c r="D118" s="63"/>
      <c r="E118" s="40"/>
      <c r="F118" s="41">
        <v>18090</v>
      </c>
      <c r="G118" s="42"/>
      <c r="H118" s="42"/>
      <c r="I118" s="43"/>
    </row>
    <row r="119" spans="1:9" ht="36" customHeight="1" x14ac:dyDescent="0.25">
      <c r="A119" s="7"/>
      <c r="B119" s="62" t="s">
        <v>219</v>
      </c>
      <c r="C119" s="63"/>
      <c r="D119" s="63"/>
      <c r="E119" s="35"/>
      <c r="F119" s="41">
        <v>18000</v>
      </c>
      <c r="G119" s="42"/>
      <c r="H119" s="42"/>
      <c r="I119" s="43"/>
    </row>
    <row r="120" spans="1:9" ht="36" customHeight="1" x14ac:dyDescent="0.25">
      <c r="A120" s="130" t="s">
        <v>113</v>
      </c>
      <c r="B120" s="62" t="s">
        <v>265</v>
      </c>
      <c r="C120" s="63"/>
      <c r="D120" s="63"/>
      <c r="E120" s="40"/>
      <c r="F120" s="41">
        <v>27360</v>
      </c>
      <c r="G120" s="42"/>
      <c r="H120" s="42"/>
      <c r="I120" s="43"/>
    </row>
    <row r="121" spans="1:9" ht="36" customHeight="1" x14ac:dyDescent="0.25">
      <c r="A121" s="130" t="s">
        <v>113</v>
      </c>
      <c r="B121" s="62" t="s">
        <v>221</v>
      </c>
      <c r="C121" s="63"/>
      <c r="D121" s="63"/>
      <c r="E121" s="40"/>
      <c r="F121" s="41">
        <v>40320</v>
      </c>
      <c r="G121" s="42"/>
      <c r="H121" s="42"/>
      <c r="I121" s="43"/>
    </row>
    <row r="122" spans="1:9" ht="36" customHeight="1" x14ac:dyDescent="0.25">
      <c r="A122" s="130" t="s">
        <v>113</v>
      </c>
      <c r="B122" s="62" t="s">
        <v>267</v>
      </c>
      <c r="C122" s="63"/>
      <c r="D122" s="63"/>
      <c r="E122" s="40"/>
      <c r="F122" s="41">
        <v>44640</v>
      </c>
      <c r="G122" s="42"/>
      <c r="H122" s="42"/>
      <c r="I122" s="43"/>
    </row>
    <row r="123" spans="1:9" ht="36" customHeight="1" x14ac:dyDescent="0.25">
      <c r="A123" s="130" t="s">
        <v>113</v>
      </c>
      <c r="B123" s="62" t="s">
        <v>268</v>
      </c>
      <c r="C123" s="63"/>
      <c r="D123" s="63"/>
      <c r="E123" s="40"/>
      <c r="F123" s="41">
        <v>45360</v>
      </c>
      <c r="G123" s="42"/>
      <c r="H123" s="42"/>
      <c r="I123" s="43"/>
    </row>
    <row r="124" spans="1:9" ht="36" customHeight="1" x14ac:dyDescent="0.25">
      <c r="A124" s="130" t="s">
        <v>113</v>
      </c>
      <c r="B124" s="71" t="s">
        <v>269</v>
      </c>
      <c r="C124" s="72"/>
      <c r="D124" s="72"/>
      <c r="E124" s="73"/>
      <c r="F124" s="85">
        <v>54432</v>
      </c>
      <c r="G124" s="86"/>
      <c r="H124" s="86"/>
      <c r="I124" s="87"/>
    </row>
    <row r="125" spans="1:9" ht="36" customHeight="1" x14ac:dyDescent="0.25">
      <c r="A125" s="130" t="s">
        <v>113</v>
      </c>
      <c r="B125" s="62" t="s">
        <v>270</v>
      </c>
      <c r="C125" s="63"/>
      <c r="D125" s="63"/>
      <c r="E125" s="40"/>
      <c r="F125" s="41">
        <v>25200</v>
      </c>
      <c r="G125" s="42"/>
      <c r="H125" s="42"/>
      <c r="I125" s="43"/>
    </row>
    <row r="126" spans="1:9" ht="36" customHeight="1" x14ac:dyDescent="0.25">
      <c r="A126" s="130" t="s">
        <v>113</v>
      </c>
      <c r="B126" s="62" t="s">
        <v>271</v>
      </c>
      <c r="C126" s="63"/>
      <c r="D126" s="63"/>
      <c r="E126" s="40"/>
      <c r="F126" s="41">
        <v>25200</v>
      </c>
      <c r="G126" s="42"/>
      <c r="H126" s="42"/>
      <c r="I126" s="43"/>
    </row>
    <row r="127" spans="1:9" ht="36" customHeight="1" x14ac:dyDescent="0.25">
      <c r="A127" s="130" t="s">
        <v>113</v>
      </c>
      <c r="B127" s="62" t="s">
        <v>272</v>
      </c>
      <c r="C127" s="63"/>
      <c r="D127" s="63"/>
      <c r="E127" s="40"/>
      <c r="F127" s="41">
        <v>68400</v>
      </c>
      <c r="G127" s="42"/>
      <c r="H127" s="42"/>
      <c r="I127" s="43"/>
    </row>
    <row r="128" spans="1:9" ht="36" customHeight="1" x14ac:dyDescent="0.25">
      <c r="A128" s="130" t="s">
        <v>113</v>
      </c>
      <c r="B128" s="62" t="s">
        <v>273</v>
      </c>
      <c r="C128" s="63"/>
      <c r="D128" s="63"/>
      <c r="E128" s="40"/>
      <c r="F128" s="41">
        <v>5040</v>
      </c>
      <c r="G128" s="42"/>
      <c r="H128" s="42"/>
      <c r="I128" s="43"/>
    </row>
    <row r="129" spans="1:9" ht="36" customHeight="1" x14ac:dyDescent="0.25">
      <c r="A129" s="130" t="s">
        <v>113</v>
      </c>
      <c r="B129" s="62" t="s">
        <v>274</v>
      </c>
      <c r="C129" s="63"/>
      <c r="D129" s="63"/>
      <c r="E129" s="40"/>
      <c r="F129" s="41">
        <v>46080</v>
      </c>
      <c r="G129" s="42"/>
      <c r="H129" s="42"/>
      <c r="I129" s="43"/>
    </row>
    <row r="130" spans="1:9" ht="36" customHeight="1" x14ac:dyDescent="0.25">
      <c r="A130" s="130" t="s">
        <v>113</v>
      </c>
      <c r="B130" s="62" t="s">
        <v>275</v>
      </c>
      <c r="C130" s="63"/>
      <c r="D130" s="63"/>
      <c r="E130" s="40"/>
      <c r="F130" s="41">
        <v>54720</v>
      </c>
      <c r="G130" s="42"/>
      <c r="H130" s="42"/>
      <c r="I130" s="43"/>
    </row>
    <row r="131" spans="1:9" ht="27" customHeight="1" thickBot="1" x14ac:dyDescent="0.3">
      <c r="B131" s="174" t="s">
        <v>231</v>
      </c>
      <c r="C131" s="175"/>
      <c r="D131" s="175"/>
      <c r="E131" s="176"/>
      <c r="F131" s="174"/>
      <c r="G131" s="175"/>
      <c r="H131" s="175"/>
      <c r="I131" s="176"/>
    </row>
    <row r="132" spans="1:9" ht="19.5" customHeight="1" thickBot="1" x14ac:dyDescent="0.3">
      <c r="B132" s="177" t="s">
        <v>232</v>
      </c>
      <c r="C132" s="178"/>
      <c r="D132" s="178"/>
      <c r="E132" s="178"/>
      <c r="F132" s="177"/>
      <c r="G132" s="178"/>
      <c r="H132" s="178"/>
      <c r="I132" s="179"/>
    </row>
    <row r="133" spans="1:9" ht="36" customHeight="1" x14ac:dyDescent="0.25">
      <c r="B133" s="30" t="s">
        <v>233</v>
      </c>
      <c r="C133" s="180"/>
      <c r="D133" s="180"/>
      <c r="E133" s="181"/>
      <c r="F133" s="67">
        <v>60</v>
      </c>
      <c r="G133" s="68"/>
      <c r="H133" s="68"/>
      <c r="I133" s="69"/>
    </row>
    <row r="134" spans="1:9" ht="36" customHeight="1" x14ac:dyDescent="0.25">
      <c r="B134" s="62" t="s">
        <v>234</v>
      </c>
      <c r="C134" s="63"/>
      <c r="D134" s="63"/>
      <c r="E134" s="40"/>
      <c r="F134" s="41">
        <v>60</v>
      </c>
      <c r="G134" s="42"/>
      <c r="H134" s="42"/>
      <c r="I134" s="43"/>
    </row>
    <row r="135" spans="1:9" ht="36" customHeight="1" thickBot="1" x14ac:dyDescent="0.3">
      <c r="B135" s="62" t="s">
        <v>235</v>
      </c>
      <c r="C135" s="63"/>
      <c r="D135" s="63"/>
      <c r="E135" s="40"/>
      <c r="F135" s="41">
        <v>120</v>
      </c>
      <c r="G135" s="42"/>
      <c r="H135" s="42"/>
      <c r="I135" s="43"/>
    </row>
    <row r="136" spans="1:9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</row>
    <row r="137" spans="1:9" ht="36" customHeight="1" x14ac:dyDescent="0.25">
      <c r="A137" s="130" t="s">
        <v>111</v>
      </c>
      <c r="B137" s="62" t="s">
        <v>305</v>
      </c>
      <c r="C137" s="63"/>
      <c r="D137" s="63"/>
      <c r="E137" s="40"/>
      <c r="F137" s="41">
        <v>7812</v>
      </c>
      <c r="G137" s="42"/>
      <c r="H137" s="42"/>
      <c r="I137" s="43"/>
    </row>
    <row r="138" spans="1:9" ht="36" customHeight="1" x14ac:dyDescent="0.25">
      <c r="A138" s="130" t="s">
        <v>111</v>
      </c>
      <c r="B138" s="62" t="s">
        <v>238</v>
      </c>
      <c r="C138" s="63"/>
      <c r="D138" s="63"/>
      <c r="E138" s="40"/>
      <c r="F138" s="41">
        <v>7452</v>
      </c>
      <c r="G138" s="42"/>
      <c r="H138" s="42"/>
      <c r="I138" s="43"/>
    </row>
    <row r="139" spans="1:9" ht="36" customHeight="1" x14ac:dyDescent="0.25">
      <c r="A139" s="130" t="s">
        <v>111</v>
      </c>
      <c r="B139" s="62" t="s">
        <v>239</v>
      </c>
      <c r="C139" s="63"/>
      <c r="D139" s="63"/>
      <c r="E139" s="40"/>
      <c r="F139" s="41">
        <v>24444</v>
      </c>
      <c r="G139" s="42"/>
      <c r="H139" s="42"/>
      <c r="I139" s="43"/>
    </row>
    <row r="140" spans="1:9" ht="36" customHeight="1" x14ac:dyDescent="0.25">
      <c r="A140" s="130" t="s">
        <v>113</v>
      </c>
      <c r="B140" s="62" t="s">
        <v>277</v>
      </c>
      <c r="C140" s="63"/>
      <c r="D140" s="63"/>
      <c r="E140" s="40"/>
      <c r="F140" s="213">
        <v>11520</v>
      </c>
      <c r="G140" s="280"/>
      <c r="H140" s="280"/>
      <c r="I140" s="281"/>
    </row>
    <row r="141" spans="1:9" ht="36" customHeight="1" x14ac:dyDescent="0.25">
      <c r="A141" s="130" t="s">
        <v>113</v>
      </c>
      <c r="B141" s="62" t="s">
        <v>278</v>
      </c>
      <c r="C141" s="63"/>
      <c r="D141" s="63"/>
      <c r="E141" s="40"/>
      <c r="F141" s="41">
        <v>10800</v>
      </c>
      <c r="G141" s="42"/>
      <c r="H141" s="42"/>
      <c r="I141" s="43"/>
    </row>
    <row r="142" spans="1:9" ht="36" customHeight="1" x14ac:dyDescent="0.25">
      <c r="A142" s="130" t="s">
        <v>113</v>
      </c>
      <c r="B142" s="62" t="s">
        <v>279</v>
      </c>
      <c r="C142" s="63"/>
      <c r="D142" s="63"/>
      <c r="E142" s="40"/>
      <c r="F142" s="41">
        <v>34560</v>
      </c>
      <c r="G142" s="42"/>
      <c r="H142" s="42"/>
      <c r="I142" s="43"/>
    </row>
    <row r="143" spans="1:9" ht="36" customHeight="1" thickBot="1" x14ac:dyDescent="0.3">
      <c r="A143" s="7"/>
      <c r="B143" s="62" t="s">
        <v>243</v>
      </c>
      <c r="C143" s="63"/>
      <c r="D143" s="63"/>
      <c r="E143" s="40"/>
      <c r="F143" s="41">
        <v>7812</v>
      </c>
      <c r="G143" s="42"/>
      <c r="H143" s="42"/>
      <c r="I143" s="42"/>
    </row>
    <row r="144" spans="1:9" ht="54" customHeight="1" thickBot="1" x14ac:dyDescent="0.3">
      <c r="B144" s="18" t="s">
        <v>244</v>
      </c>
      <c r="C144" s="19"/>
      <c r="D144" s="19"/>
      <c r="E144" s="20"/>
      <c r="F144" s="102"/>
      <c r="G144" s="103"/>
      <c r="H144" s="103"/>
      <c r="I144" s="104"/>
    </row>
    <row r="145" spans="1:9" ht="36" customHeight="1" x14ac:dyDescent="0.25">
      <c r="B145" s="64" t="s">
        <v>245</v>
      </c>
      <c r="C145" s="65"/>
      <c r="D145" s="65"/>
      <c r="E145" s="66"/>
      <c r="F145" s="67">
        <v>15228</v>
      </c>
      <c r="G145" s="68"/>
      <c r="H145" s="68"/>
      <c r="I145" s="69"/>
    </row>
    <row r="146" spans="1:9" ht="36" customHeight="1" x14ac:dyDescent="0.25">
      <c r="B146" s="62" t="s">
        <v>246</v>
      </c>
      <c r="C146" s="63"/>
      <c r="D146" s="63"/>
      <c r="E146" s="40"/>
      <c r="F146" s="41">
        <v>30456</v>
      </c>
      <c r="G146" s="42"/>
      <c r="H146" s="42"/>
      <c r="I146" s="43"/>
    </row>
    <row r="147" spans="1:9" ht="36" customHeight="1" x14ac:dyDescent="0.25">
      <c r="B147" s="62" t="s">
        <v>247</v>
      </c>
      <c r="C147" s="63"/>
      <c r="D147" s="63"/>
      <c r="E147" s="40"/>
      <c r="F147" s="41">
        <v>38232</v>
      </c>
      <c r="G147" s="42"/>
      <c r="H147" s="42"/>
      <c r="I147" s="43"/>
    </row>
    <row r="148" spans="1:9" ht="36" customHeight="1" x14ac:dyDescent="0.25">
      <c r="B148" s="62" t="s">
        <v>248</v>
      </c>
      <c r="C148" s="63"/>
      <c r="D148" s="63"/>
      <c r="E148" s="40"/>
      <c r="F148" s="41">
        <v>360</v>
      </c>
      <c r="G148" s="42"/>
      <c r="H148" s="42"/>
      <c r="I148" s="43"/>
    </row>
    <row r="149" spans="1:9" ht="36" customHeight="1" x14ac:dyDescent="0.25">
      <c r="B149" s="62" t="s">
        <v>249</v>
      </c>
      <c r="C149" s="63"/>
      <c r="D149" s="63"/>
      <c r="E149" s="40"/>
      <c r="F149" s="41">
        <v>23040</v>
      </c>
      <c r="G149" s="42"/>
      <c r="H149" s="42"/>
      <c r="I149" s="43"/>
    </row>
    <row r="150" spans="1:9" ht="36" customHeight="1" x14ac:dyDescent="0.25">
      <c r="B150" s="62" t="s">
        <v>250</v>
      </c>
      <c r="C150" s="63"/>
      <c r="D150" s="63"/>
      <c r="E150" s="40"/>
      <c r="F150" s="41">
        <v>46080</v>
      </c>
      <c r="G150" s="42"/>
      <c r="H150" s="42"/>
      <c r="I150" s="43"/>
    </row>
    <row r="151" spans="1:9" ht="36" customHeight="1" x14ac:dyDescent="0.25">
      <c r="B151" s="62" t="s">
        <v>251</v>
      </c>
      <c r="C151" s="63"/>
      <c r="D151" s="63"/>
      <c r="E151" s="40"/>
      <c r="F151" s="41">
        <v>57348</v>
      </c>
      <c r="G151" s="42"/>
      <c r="H151" s="42"/>
      <c r="I151" s="43"/>
    </row>
    <row r="152" spans="1:9" ht="36" customHeight="1" thickBot="1" x14ac:dyDescent="0.3">
      <c r="B152" s="110" t="s">
        <v>252</v>
      </c>
      <c r="C152" s="111"/>
      <c r="D152" s="111"/>
      <c r="E152" s="112"/>
      <c r="F152" s="185">
        <v>720</v>
      </c>
      <c r="G152" s="186"/>
      <c r="H152" s="186"/>
      <c r="I152" s="187"/>
    </row>
    <row r="153" spans="1:9" ht="36" customHeight="1" x14ac:dyDescent="0.25">
      <c r="A153" s="358" t="s">
        <v>232</v>
      </c>
      <c r="B153" s="359"/>
      <c r="C153" s="359"/>
      <c r="D153" s="359"/>
      <c r="E153" s="359"/>
      <c r="F153" s="359"/>
      <c r="G153" s="359"/>
      <c r="H153" s="359"/>
      <c r="I153" s="360"/>
    </row>
    <row r="154" spans="1:9" ht="36" customHeight="1" thickBot="1" x14ac:dyDescent="0.3">
      <c r="A154" s="361" t="s">
        <v>253</v>
      </c>
      <c r="B154" s="362"/>
      <c r="C154" s="362"/>
      <c r="D154" s="362"/>
      <c r="E154" s="362"/>
      <c r="F154" s="185">
        <v>90</v>
      </c>
      <c r="G154" s="186"/>
      <c r="H154" s="186"/>
      <c r="I154" s="187"/>
    </row>
    <row r="155" spans="1:9" ht="24" thickBot="1" x14ac:dyDescent="0.3">
      <c r="B155" s="27"/>
      <c r="C155" s="80"/>
      <c r="D155" s="80"/>
      <c r="E155" s="81"/>
      <c r="F155" s="82"/>
      <c r="G155" s="83"/>
      <c r="H155" s="83"/>
      <c r="I155" s="84"/>
    </row>
    <row r="156" spans="1:9" ht="18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</row>
    <row r="157" spans="1:9" ht="27" customHeight="1" x14ac:dyDescent="0.25">
      <c r="A157" s="7" t="s">
        <v>113</v>
      </c>
      <c r="B157" s="124" t="s">
        <v>353</v>
      </c>
      <c r="C157" s="124"/>
      <c r="D157" s="124"/>
      <c r="E157" s="124"/>
      <c r="F157" s="124"/>
      <c r="G157" s="124"/>
      <c r="H157" s="124"/>
      <c r="I157" s="124"/>
    </row>
    <row r="158" spans="1:9" ht="40.5" customHeight="1" x14ac:dyDescent="0.25">
      <c r="A158" s="7"/>
      <c r="B158" s="126" t="s">
        <v>257</v>
      </c>
      <c r="C158" s="126"/>
      <c r="D158" s="126"/>
      <c r="E158" s="126"/>
      <c r="F158" s="126"/>
      <c r="G158" s="126"/>
      <c r="H158" s="126"/>
      <c r="I158" s="126"/>
    </row>
    <row r="159" spans="1:9" ht="18" customHeight="1" x14ac:dyDescent="0.25">
      <c r="A159" s="7"/>
    </row>
  </sheetData>
  <sheetProtection selectLockedCells="1" selectUnlockedCells="1"/>
  <mergeCells count="307">
    <mergeCell ref="B158:I158"/>
    <mergeCell ref="A153:I153"/>
    <mergeCell ref="A154:E154"/>
    <mergeCell ref="F154:I154"/>
    <mergeCell ref="B155:E155"/>
    <mergeCell ref="F155:I155"/>
    <mergeCell ref="B157:I157"/>
    <mergeCell ref="B150:E150"/>
    <mergeCell ref="F150:I150"/>
    <mergeCell ref="B151:E151"/>
    <mergeCell ref="F151:I151"/>
    <mergeCell ref="B152:E152"/>
    <mergeCell ref="F152:I152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0" zoomScaleNormal="60" workbookViewId="0">
      <pane ySplit="4" topLeftCell="A97" activePane="bottomLeft" state="frozen"/>
      <selection activeCell="A150" sqref="A150:XFD151"/>
      <selection pane="bottomLeft" activeCell="F120" sqref="F120:J120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33480</v>
      </c>
      <c r="G8" s="32">
        <f>H8*1.1</f>
        <v>30690.000000000004</v>
      </c>
      <c r="H8" s="32">
        <v>27900</v>
      </c>
      <c r="I8" s="32">
        <f>H8*0.75</f>
        <v>20925</v>
      </c>
      <c r="J8" s="32">
        <f>H8*0.5</f>
        <v>13950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47520</v>
      </c>
      <c r="G9" s="36">
        <f>H9*1.1</f>
        <v>43560</v>
      </c>
      <c r="H9" s="36">
        <v>39600</v>
      </c>
      <c r="I9" s="36">
        <f>H9*0.75</f>
        <v>29700</v>
      </c>
      <c r="J9" s="36">
        <f>H9*0.5</f>
        <v>19800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38664</v>
      </c>
      <c r="G10" s="36">
        <f>H10*1.1</f>
        <v>35442</v>
      </c>
      <c r="H10" s="36">
        <v>32220</v>
      </c>
      <c r="I10" s="36">
        <f>H10*0.75</f>
        <v>24165</v>
      </c>
      <c r="J10" s="36">
        <f>H10*0.5</f>
        <v>16110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54432</v>
      </c>
      <c r="G11" s="38">
        <f>H11*1.1</f>
        <v>49896.000000000007</v>
      </c>
      <c r="H11" s="38">
        <v>45360</v>
      </c>
      <c r="I11" s="38">
        <f>H11*0.75</f>
        <v>34020</v>
      </c>
      <c r="J11" s="38">
        <f>H11*0.5</f>
        <v>22680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6372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9360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1260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2484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3528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4248 до 169920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4248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8496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12744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16992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21240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25488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29736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33984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38232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42480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46728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50976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55224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59472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63720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67968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72216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76464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80712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84960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8496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16992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25488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33984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42480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50976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59472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67968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76464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84960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93456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101952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110448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118944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127440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135936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144432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152928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161424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169920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7812 до 91332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10620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14868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19116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23364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27612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31860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36108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40356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44604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48852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53100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57348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61596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65844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70092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74340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78588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82836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87084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91332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23724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3600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12744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7452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4608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3024 до 38952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6912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691.19999999999993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1728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14868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8856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30096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29376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35251.199999999997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8856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12060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36108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211</v>
      </c>
      <c r="C111" s="63"/>
      <c r="D111" s="63"/>
      <c r="E111" s="40"/>
      <c r="F111" s="41">
        <v>30060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3024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10620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7092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23760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38952</v>
      </c>
      <c r="G116" s="42"/>
      <c r="H116" s="42"/>
      <c r="I116" s="42"/>
      <c r="J116" s="43"/>
    </row>
    <row r="117" spans="1:10" ht="36" customHeight="1" x14ac:dyDescent="0.25">
      <c r="A117" s="7"/>
      <c r="B117" s="62" t="s">
        <v>217</v>
      </c>
      <c r="C117" s="63"/>
      <c r="D117" s="63"/>
      <c r="E117" s="40"/>
      <c r="F117" s="41">
        <v>3600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9090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18000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20880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12960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42480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41760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50112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12960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17280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51120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33840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54720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12744</v>
      </c>
      <c r="G137" s="246">
        <f>H137*1.1</f>
        <v>11682.000000000002</v>
      </c>
      <c r="H137" s="246">
        <v>10620</v>
      </c>
      <c r="I137" s="246">
        <f>H137*0.75</f>
        <v>7965</v>
      </c>
      <c r="J137" s="247">
        <f>H137*0.5</f>
        <v>5310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10620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22680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18144</v>
      </c>
      <c r="G140" s="246">
        <f>H140*1.1</f>
        <v>16632</v>
      </c>
      <c r="H140" s="246">
        <v>15120</v>
      </c>
      <c r="I140" s="246">
        <f>H140*0.75</f>
        <v>11340</v>
      </c>
      <c r="J140" s="247">
        <f>H140*0.5</f>
        <v>7560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15120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32400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40"/>
      <c r="F143" s="41">
        <v>10620</v>
      </c>
      <c r="G143" s="42"/>
      <c r="H143" s="42"/>
      <c r="I143" s="42"/>
      <c r="J143" s="43"/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26928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53820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67248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1080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40356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80712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100872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1440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18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67.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0.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7" customHeight="1" x14ac:dyDescent="0.25">
      <c r="A159" s="7" t="s">
        <v>113</v>
      </c>
      <c r="B159" s="124" t="s">
        <v>256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0.5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18" customHeight="1" x14ac:dyDescent="0.25">
      <c r="A161" s="7"/>
    </row>
  </sheetData>
  <sheetProtection selectLockedCells="1" selectUnlockedCells="1"/>
  <mergeCells count="300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3"/>
  <sheetViews>
    <sheetView view="pageBreakPreview" topLeftCell="B1" zoomScale="65" zoomScaleNormal="60" zoomScaleSheetLayoutView="65" workbookViewId="0">
      <pane ySplit="4" topLeftCell="A100" activePane="bottomLeft" state="frozen"/>
      <selection activeCell="A198" sqref="A198:XFD198"/>
      <selection pane="bottomLeft" activeCell="F120" sqref="F120:J120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47520</v>
      </c>
      <c r="G8" s="32">
        <f>H8*1.1</f>
        <v>43560</v>
      </c>
      <c r="H8" s="32">
        <v>39600</v>
      </c>
      <c r="I8" s="32">
        <f>H8*0.75</f>
        <v>29700</v>
      </c>
      <c r="J8" s="32">
        <f>H8*0.5</f>
        <v>19800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66528</v>
      </c>
      <c r="G9" s="36">
        <f>H9*1.1</f>
        <v>60984.000000000007</v>
      </c>
      <c r="H9" s="36">
        <v>55440</v>
      </c>
      <c r="I9" s="36">
        <f>H9*0.75</f>
        <v>41580</v>
      </c>
      <c r="J9" s="36">
        <f>H9*0.5</f>
        <v>27720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56160</v>
      </c>
      <c r="G10" s="36">
        <f>H10*1.1</f>
        <v>51480.000000000007</v>
      </c>
      <c r="H10" s="36">
        <v>46800</v>
      </c>
      <c r="I10" s="36">
        <f>H10*0.75</f>
        <v>35100</v>
      </c>
      <c r="J10" s="36">
        <f>H10*0.5</f>
        <v>23400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78624</v>
      </c>
      <c r="G11" s="38">
        <f>H11*1.1</f>
        <v>72072</v>
      </c>
      <c r="H11" s="38">
        <v>65520</v>
      </c>
      <c r="I11" s="38">
        <f>H11*0.75</f>
        <v>49140</v>
      </c>
      <c r="J11" s="38">
        <f>H11*0.5</f>
        <v>32760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10080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14400</v>
      </c>
      <c r="G14" s="186"/>
      <c r="H14" s="186"/>
      <c r="I14" s="186"/>
      <c r="J14" s="187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1800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3600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5040</v>
      </c>
      <c r="G19" s="186"/>
      <c r="H19" s="186"/>
      <c r="I19" s="186"/>
      <c r="J19" s="187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12240 до 930240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12240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24480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48960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73440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97920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122400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146880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171360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195840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220320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244800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269280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293760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318240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342720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391680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416160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440640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465120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24480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48960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97920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146880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195840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244800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293760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342720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391680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440640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489600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538560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587520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636480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685440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734400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783360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832320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881280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930240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10800 до 501840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10800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14400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36720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61200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85680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110160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134640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159120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183600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208080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232560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257040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281520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306000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330480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354960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379440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403920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428400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452880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477360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501840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46800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15840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46800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9000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27000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71" t="s">
        <v>198</v>
      </c>
      <c r="C96" s="72"/>
      <c r="D96" s="72"/>
      <c r="E96" s="73"/>
      <c r="F96" s="85">
        <v>28800</v>
      </c>
      <c r="G96" s="86"/>
      <c r="H96" s="86"/>
      <c r="I96" s="86"/>
      <c r="J96" s="87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"&amp;MIN(F99,F103:J104,H137,F105:F116)&amp;" до "&amp;MAX(F99,F103:J104,H137,F105:F116)</f>
        <v>Цена от 3060 до 155520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38880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3888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19440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46800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31680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109800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50400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60480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61200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38160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109800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211</v>
      </c>
      <c r="C111" s="63"/>
      <c r="D111" s="63"/>
      <c r="E111" s="40"/>
      <c r="F111" s="41">
        <v>90000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3060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22320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18720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155520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82800</v>
      </c>
      <c r="G116" s="42"/>
      <c r="H116" s="42"/>
      <c r="I116" s="42"/>
      <c r="J116" s="43"/>
    </row>
    <row r="117" spans="1:10" ht="36" customHeight="1" x14ac:dyDescent="0.25">
      <c r="A117" s="7"/>
      <c r="B117" s="62" t="s">
        <v>217</v>
      </c>
      <c r="C117" s="63"/>
      <c r="D117" s="63"/>
      <c r="E117" s="40"/>
      <c r="F117" s="41">
        <v>7200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43200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30060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65520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44640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154080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70560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84672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85680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54000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154080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213">
        <v>218160</v>
      </c>
      <c r="G129" s="280"/>
      <c r="H129" s="280"/>
      <c r="I129" s="280"/>
      <c r="J129" s="281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115920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30240</v>
      </c>
      <c r="G137" s="246">
        <f>H137*1.1</f>
        <v>27720.000000000004</v>
      </c>
      <c r="H137" s="246">
        <v>25200</v>
      </c>
      <c r="I137" s="246">
        <f>H137*0.75</f>
        <v>18900</v>
      </c>
      <c r="J137" s="247">
        <f>H137*0.5</f>
        <v>12600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18360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331</v>
      </c>
      <c r="C139" s="63"/>
      <c r="D139" s="63"/>
      <c r="E139" s="40"/>
      <c r="F139" s="67">
        <v>30960</v>
      </c>
      <c r="G139" s="68"/>
      <c r="H139" s="68"/>
      <c r="I139" s="68"/>
      <c r="J139" s="69"/>
    </row>
    <row r="140" spans="1:10" ht="36" customHeight="1" x14ac:dyDescent="0.25">
      <c r="A140" s="7" t="s">
        <v>111</v>
      </c>
      <c r="B140" s="62" t="s">
        <v>239</v>
      </c>
      <c r="C140" s="63"/>
      <c r="D140" s="63"/>
      <c r="E140" s="40"/>
      <c r="F140" s="41">
        <v>36000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62" t="s">
        <v>240</v>
      </c>
      <c r="C141" s="63"/>
      <c r="D141" s="63"/>
      <c r="E141" s="40"/>
      <c r="F141" s="245">
        <f>H141*1.2</f>
        <v>42336</v>
      </c>
      <c r="G141" s="246">
        <f>H141*1.1</f>
        <v>38808</v>
      </c>
      <c r="H141" s="246">
        <v>35280</v>
      </c>
      <c r="I141" s="246">
        <f>H141*0.75</f>
        <v>26460</v>
      </c>
      <c r="J141" s="247">
        <f>H141*0.5</f>
        <v>17640</v>
      </c>
    </row>
    <row r="142" spans="1:10" ht="36" customHeight="1" x14ac:dyDescent="0.25">
      <c r="A142" s="7" t="s">
        <v>113</v>
      </c>
      <c r="B142" s="62" t="s">
        <v>241</v>
      </c>
      <c r="C142" s="63"/>
      <c r="D142" s="63"/>
      <c r="E142" s="40"/>
      <c r="F142" s="41">
        <v>25920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333</v>
      </c>
      <c r="C143" s="63"/>
      <c r="D143" s="63"/>
      <c r="E143" s="40"/>
      <c r="F143" s="41">
        <v>43920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242</v>
      </c>
      <c r="C144" s="63"/>
      <c r="D144" s="63"/>
      <c r="E144" s="40"/>
      <c r="F144" s="41">
        <v>50400</v>
      </c>
      <c r="G144" s="42"/>
      <c r="H144" s="42"/>
      <c r="I144" s="42"/>
      <c r="J144" s="43"/>
    </row>
    <row r="145" spans="1:10" ht="36" customHeight="1" thickBot="1" x14ac:dyDescent="0.3">
      <c r="A145" s="7"/>
      <c r="B145" s="62" t="s">
        <v>243</v>
      </c>
      <c r="C145" s="63"/>
      <c r="D145" s="63"/>
      <c r="E145" s="35"/>
      <c r="F145" s="109">
        <f>H145*1.2</f>
        <v>30240</v>
      </c>
      <c r="G145" s="109">
        <f>H145*1.1</f>
        <v>27720.000000000004</v>
      </c>
      <c r="H145" s="109">
        <v>25200</v>
      </c>
      <c r="I145" s="109">
        <f>H145*0.75</f>
        <v>18900</v>
      </c>
      <c r="J145" s="109">
        <f>H145*0.5</f>
        <v>12600</v>
      </c>
    </row>
    <row r="146" spans="1:10" ht="54" customHeight="1" thickBot="1" x14ac:dyDescent="0.3">
      <c r="A146" s="7"/>
      <c r="B146" s="18" t="s">
        <v>244</v>
      </c>
      <c r="C146" s="19"/>
      <c r="D146" s="19"/>
      <c r="E146" s="20"/>
      <c r="F146" s="102"/>
      <c r="G146" s="103"/>
      <c r="H146" s="103"/>
      <c r="I146" s="103"/>
      <c r="J146" s="104"/>
    </row>
    <row r="147" spans="1:10" ht="36" customHeight="1" x14ac:dyDescent="0.25">
      <c r="A147" s="7"/>
      <c r="B147" s="64" t="s">
        <v>245</v>
      </c>
      <c r="C147" s="65"/>
      <c r="D147" s="65"/>
      <c r="E147" s="66"/>
      <c r="F147" s="67">
        <v>60480</v>
      </c>
      <c r="G147" s="68"/>
      <c r="H147" s="68"/>
      <c r="I147" s="68"/>
      <c r="J147" s="69"/>
    </row>
    <row r="148" spans="1:10" ht="36" customHeight="1" x14ac:dyDescent="0.25">
      <c r="A148" s="7"/>
      <c r="B148" s="62" t="s">
        <v>246</v>
      </c>
      <c r="C148" s="63"/>
      <c r="D148" s="63"/>
      <c r="E148" s="40"/>
      <c r="F148" s="41">
        <v>120960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247</v>
      </c>
      <c r="C149" s="63"/>
      <c r="D149" s="63"/>
      <c r="E149" s="40"/>
      <c r="F149" s="41">
        <v>151200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248</v>
      </c>
      <c r="C150" s="63"/>
      <c r="D150" s="63"/>
      <c r="E150" s="40"/>
      <c r="F150" s="41">
        <v>2160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249</v>
      </c>
      <c r="C151" s="63"/>
      <c r="D151" s="63"/>
      <c r="E151" s="40"/>
      <c r="F151" s="41">
        <v>90720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250</v>
      </c>
      <c r="C152" s="63"/>
      <c r="D152" s="63"/>
      <c r="E152" s="40"/>
      <c r="F152" s="41">
        <v>181440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251</v>
      </c>
      <c r="C153" s="63"/>
      <c r="D153" s="63"/>
      <c r="E153" s="40"/>
      <c r="F153" s="41">
        <v>226800</v>
      </c>
      <c r="G153" s="42"/>
      <c r="H153" s="42"/>
      <c r="I153" s="42"/>
      <c r="J153" s="43"/>
    </row>
    <row r="154" spans="1:10" ht="36" customHeight="1" thickBot="1" x14ac:dyDescent="0.3">
      <c r="A154" s="7"/>
      <c r="B154" s="110" t="s">
        <v>252</v>
      </c>
      <c r="C154" s="111"/>
      <c r="D154" s="111"/>
      <c r="E154" s="112"/>
      <c r="F154" s="113">
        <v>2880</v>
      </c>
      <c r="G154" s="114"/>
      <c r="H154" s="114"/>
      <c r="I154" s="114"/>
      <c r="J154" s="115"/>
    </row>
    <row r="155" spans="1:10" ht="36" customHeight="1" x14ac:dyDescent="0.25">
      <c r="A155" s="7"/>
      <c r="B155" s="272" t="s">
        <v>232</v>
      </c>
      <c r="C155" s="273"/>
      <c r="D155" s="273"/>
      <c r="E155" s="273"/>
      <c r="F155" s="273"/>
      <c r="G155" s="273"/>
      <c r="H155" s="273"/>
      <c r="I155" s="273"/>
      <c r="J155" s="274"/>
    </row>
    <row r="156" spans="1:10" ht="36" customHeight="1" thickBot="1" x14ac:dyDescent="0.3">
      <c r="A156" s="7"/>
      <c r="B156" s="297" t="s">
        <v>253</v>
      </c>
      <c r="C156" s="297"/>
      <c r="D156" s="297"/>
      <c r="E156" s="297"/>
      <c r="F156" s="286">
        <v>90</v>
      </c>
      <c r="G156" s="286"/>
      <c r="H156" s="286"/>
      <c r="I156" s="286"/>
      <c r="J156" s="287"/>
    </row>
    <row r="157" spans="1:10" ht="24" customHeight="1" thickBot="1" x14ac:dyDescent="0.3">
      <c r="A157" s="7"/>
      <c r="B157" s="27"/>
      <c r="C157" s="80"/>
      <c r="D157" s="80"/>
      <c r="E157" s="81"/>
      <c r="F157" s="82"/>
      <c r="G157" s="83"/>
      <c r="H157" s="83"/>
      <c r="I157" s="83"/>
      <c r="J157" s="84"/>
    </row>
    <row r="158" spans="1:10" ht="18" customHeight="1" x14ac:dyDescent="0.25">
      <c r="A158" s="7"/>
      <c r="B158" s="119"/>
      <c r="C158" s="120"/>
      <c r="D158" s="120"/>
      <c r="E158" s="120"/>
      <c r="F158" s="121"/>
      <c r="G158" s="121"/>
      <c r="H158" s="121"/>
      <c r="I158" s="121"/>
      <c r="J158" s="121"/>
    </row>
    <row r="159" spans="1:10" ht="67.5" customHeight="1" x14ac:dyDescent="0.25">
      <c r="A159" s="7"/>
      <c r="B159" s="122" t="s">
        <v>304</v>
      </c>
      <c r="C159" s="122"/>
      <c r="D159" s="122"/>
      <c r="E159" s="122"/>
      <c r="F159" s="122"/>
      <c r="G159" s="122"/>
      <c r="H159" s="122"/>
      <c r="I159" s="122"/>
      <c r="J159" s="122"/>
    </row>
    <row r="160" spans="1:10" ht="40.5" customHeight="1" x14ac:dyDescent="0.25">
      <c r="A160" s="7"/>
      <c r="B160" s="122" t="s">
        <v>255</v>
      </c>
      <c r="C160" s="122"/>
      <c r="D160" s="122"/>
      <c r="E160" s="122"/>
      <c r="F160" s="122"/>
      <c r="G160" s="122"/>
      <c r="H160" s="122"/>
      <c r="I160" s="122"/>
      <c r="J160" s="122"/>
    </row>
    <row r="161" spans="1:10" ht="27" customHeight="1" x14ac:dyDescent="0.25">
      <c r="A161" s="7" t="s">
        <v>113</v>
      </c>
      <c r="B161" s="124" t="s">
        <v>256</v>
      </c>
      <c r="C161" s="124"/>
      <c r="D161" s="124"/>
      <c r="E161" s="124"/>
      <c r="F161" s="124"/>
      <c r="G161" s="124"/>
      <c r="H161" s="124"/>
      <c r="I161" s="124"/>
      <c r="J161" s="124"/>
    </row>
    <row r="162" spans="1:10" ht="40.5" customHeight="1" x14ac:dyDescent="0.25">
      <c r="A162" s="7"/>
      <c r="B162" s="126" t="s">
        <v>257</v>
      </c>
      <c r="C162" s="126"/>
      <c r="D162" s="126"/>
      <c r="E162" s="126"/>
      <c r="F162" s="126"/>
      <c r="G162" s="126"/>
      <c r="H162" s="126"/>
      <c r="I162" s="126"/>
      <c r="J162" s="126"/>
    </row>
    <row r="163" spans="1:10" ht="18" customHeight="1" x14ac:dyDescent="0.25">
      <c r="A163" s="7"/>
    </row>
  </sheetData>
  <sheetProtection selectLockedCells="1" selectUnlockedCells="1"/>
  <mergeCells count="303">
    <mergeCell ref="B159:J159"/>
    <mergeCell ref="B160:J160"/>
    <mergeCell ref="B161:J161"/>
    <mergeCell ref="B162:J162"/>
    <mergeCell ref="B154:E154"/>
    <mergeCell ref="F154:J154"/>
    <mergeCell ref="B155:J155"/>
    <mergeCell ref="B156:E156"/>
    <mergeCell ref="F156:J156"/>
    <mergeCell ref="B157:E157"/>
    <mergeCell ref="F157:J157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4:E144"/>
    <mergeCell ref="F144:J144"/>
    <mergeCell ref="B145:E145"/>
    <mergeCell ref="B146:E146"/>
    <mergeCell ref="F146:J146"/>
    <mergeCell ref="B147:E147"/>
    <mergeCell ref="F147:J147"/>
    <mergeCell ref="B140:E140"/>
    <mergeCell ref="F140:J140"/>
    <mergeCell ref="B141:E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F120" sqref="F120:J120"/>
    </sheetView>
  </sheetViews>
  <sheetFormatPr defaultColWidth="9.140625" defaultRowHeight="21" outlineLevelRow="1" x14ac:dyDescent="0.25"/>
  <cols>
    <col min="1" max="1" width="32.7109375" style="130" hidden="1" customWidth="1"/>
    <col min="2" max="2" width="30.7109375" style="128" customWidth="1"/>
    <col min="3" max="5" width="30.7109375" style="9" customWidth="1"/>
    <col min="6" max="8" width="24.7109375" style="129" customWidth="1"/>
    <col min="9" max="9" width="20.28515625" style="129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1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0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363" t="s">
        <v>106</v>
      </c>
      <c r="G6" s="363" t="s">
        <v>107</v>
      </c>
      <c r="H6" s="363" t="s">
        <v>108</v>
      </c>
      <c r="I6" s="363" t="s">
        <v>109</v>
      </c>
      <c r="J6" s="364" t="s">
        <v>110</v>
      </c>
    </row>
    <row r="7" spans="1:10" ht="24" thickBot="1" x14ac:dyDescent="0.3">
      <c r="B7" s="27"/>
      <c r="C7" s="80"/>
      <c r="D7" s="80"/>
      <c r="E7" s="81"/>
      <c r="F7" s="345"/>
      <c r="G7" s="83"/>
      <c r="H7" s="83"/>
      <c r="I7" s="83"/>
      <c r="J7" s="84"/>
    </row>
    <row r="8" spans="1:10" ht="36" customHeight="1" x14ac:dyDescent="0.25">
      <c r="A8" s="130" t="s">
        <v>111</v>
      </c>
      <c r="B8" s="182" t="s">
        <v>112</v>
      </c>
      <c r="C8" s="200"/>
      <c r="D8" s="200"/>
      <c r="E8" s="201"/>
      <c r="F8" s="32">
        <f>H8*1.2</f>
        <v>32400</v>
      </c>
      <c r="G8" s="32">
        <f>H8*1.1</f>
        <v>29700.000000000004</v>
      </c>
      <c r="H8" s="32">
        <v>27000</v>
      </c>
      <c r="I8" s="32">
        <f>H8*0.75</f>
        <v>20250</v>
      </c>
      <c r="J8" s="32">
        <f>H8*0.5</f>
        <v>13500</v>
      </c>
    </row>
    <row r="9" spans="1:10" ht="36" customHeight="1" x14ac:dyDescent="0.25">
      <c r="A9" s="130" t="s">
        <v>113</v>
      </c>
      <c r="B9" s="34" t="s">
        <v>114</v>
      </c>
      <c r="C9" s="88"/>
      <c r="D9" s="88"/>
      <c r="E9" s="89"/>
      <c r="F9" s="36">
        <f>H9*1.2</f>
        <v>45792</v>
      </c>
      <c r="G9" s="36">
        <f t="shared" ref="G9:G11" si="0">H9*1.1</f>
        <v>41976</v>
      </c>
      <c r="H9" s="36">
        <v>38160</v>
      </c>
      <c r="I9" s="36">
        <f t="shared" ref="I9" si="1">H9*0.75</f>
        <v>28620</v>
      </c>
      <c r="J9" s="36">
        <f t="shared" ref="J9:J11" si="2">H9*0.5</f>
        <v>19080</v>
      </c>
    </row>
    <row r="10" spans="1:10" ht="36" customHeight="1" x14ac:dyDescent="0.25">
      <c r="A10" s="130" t="s">
        <v>111</v>
      </c>
      <c r="B10" s="30" t="s">
        <v>115</v>
      </c>
      <c r="C10" s="31"/>
      <c r="D10" s="31"/>
      <c r="E10" s="66"/>
      <c r="F10" s="36">
        <f t="shared" ref="F10:F11" si="3">H10*1.2</f>
        <v>45360</v>
      </c>
      <c r="G10" s="36">
        <f t="shared" si="0"/>
        <v>41580</v>
      </c>
      <c r="H10" s="36">
        <v>37800</v>
      </c>
      <c r="I10" s="36">
        <f>H10*0.75</f>
        <v>28350</v>
      </c>
      <c r="J10" s="36">
        <f>H10*0.5</f>
        <v>18900</v>
      </c>
    </row>
    <row r="11" spans="1:10" ht="36" customHeight="1" thickBot="1" x14ac:dyDescent="0.3">
      <c r="A11" s="130" t="s">
        <v>113</v>
      </c>
      <c r="B11" s="116" t="s">
        <v>116</v>
      </c>
      <c r="C11" s="206"/>
      <c r="D11" s="206"/>
      <c r="E11" s="207"/>
      <c r="F11" s="38">
        <f t="shared" si="3"/>
        <v>63936</v>
      </c>
      <c r="G11" s="38">
        <f t="shared" si="0"/>
        <v>58608.000000000007</v>
      </c>
      <c r="H11" s="38">
        <v>53280</v>
      </c>
      <c r="I11" s="38">
        <f>H11*0.75</f>
        <v>39960</v>
      </c>
      <c r="J11" s="38">
        <f t="shared" si="2"/>
        <v>26640</v>
      </c>
    </row>
    <row r="12" spans="1:10" ht="21.75" thickBot="1" x14ac:dyDescent="0.3">
      <c r="B12" s="27"/>
      <c r="C12" s="80"/>
      <c r="D12" s="80"/>
      <c r="E12" s="80"/>
      <c r="F12" s="27"/>
      <c r="G12" s="28"/>
      <c r="H12" s="28"/>
      <c r="I12" s="28"/>
      <c r="J12" s="365"/>
    </row>
    <row r="13" spans="1:10" ht="36" customHeight="1" x14ac:dyDescent="0.25">
      <c r="A13" s="130" t="s">
        <v>111</v>
      </c>
      <c r="B13" s="182" t="s">
        <v>117</v>
      </c>
      <c r="C13" s="200"/>
      <c r="D13" s="200"/>
      <c r="E13" s="201"/>
      <c r="F13" s="288">
        <v>6048</v>
      </c>
      <c r="G13" s="289"/>
      <c r="H13" s="289"/>
      <c r="I13" s="289"/>
      <c r="J13" s="290"/>
    </row>
    <row r="14" spans="1:10" ht="36" customHeight="1" thickBot="1" x14ac:dyDescent="0.3">
      <c r="A14" s="130" t="s">
        <v>113</v>
      </c>
      <c r="B14" s="116" t="s">
        <v>118</v>
      </c>
      <c r="C14" s="206"/>
      <c r="D14" s="206"/>
      <c r="E14" s="207"/>
      <c r="F14" s="212">
        <v>8640</v>
      </c>
      <c r="G14" s="366"/>
      <c r="H14" s="366"/>
      <c r="I14" s="366"/>
      <c r="J14" s="367"/>
    </row>
    <row r="15" spans="1:10" ht="21.75" thickBot="1" x14ac:dyDescent="0.3">
      <c r="B15" s="135"/>
      <c r="C15" s="136"/>
      <c r="D15" s="136"/>
      <c r="E15" s="137"/>
      <c r="F15" s="27"/>
      <c r="G15" s="28"/>
      <c r="H15" s="28"/>
      <c r="I15" s="28"/>
      <c r="J15" s="365"/>
    </row>
    <row r="16" spans="1:10" ht="36" customHeight="1" x14ac:dyDescent="0.25">
      <c r="A16" s="130" t="s">
        <v>111</v>
      </c>
      <c r="B16" s="182" t="s">
        <v>119</v>
      </c>
      <c r="C16" s="200"/>
      <c r="D16" s="200"/>
      <c r="E16" s="201"/>
      <c r="F16" s="144">
        <v>1080</v>
      </c>
      <c r="G16" s="145"/>
      <c r="H16" s="145"/>
      <c r="I16" s="145"/>
      <c r="J16" s="146"/>
    </row>
    <row r="17" spans="1:10" ht="36" customHeight="1" x14ac:dyDescent="0.25">
      <c r="A17" s="130" t="s">
        <v>113</v>
      </c>
      <c r="B17" s="34" t="s">
        <v>120</v>
      </c>
      <c r="C17" s="35"/>
      <c r="D17" s="35"/>
      <c r="E17" s="40"/>
      <c r="F17" s="150">
        <v>1512</v>
      </c>
      <c r="G17" s="90"/>
      <c r="H17" s="90"/>
      <c r="I17" s="90"/>
      <c r="J17" s="151"/>
    </row>
    <row r="18" spans="1:10" ht="36" customHeight="1" x14ac:dyDescent="0.25">
      <c r="A18" s="130" t="s">
        <v>111</v>
      </c>
      <c r="B18" s="34" t="s">
        <v>121</v>
      </c>
      <c r="C18" s="35"/>
      <c r="D18" s="35"/>
      <c r="E18" s="40"/>
      <c r="F18" s="150">
        <v>1530</v>
      </c>
      <c r="G18" s="90"/>
      <c r="H18" s="90"/>
      <c r="I18" s="90"/>
      <c r="J18" s="151"/>
    </row>
    <row r="19" spans="1:10" ht="36" customHeight="1" thickBot="1" x14ac:dyDescent="0.3">
      <c r="A19" s="130" t="s">
        <v>113</v>
      </c>
      <c r="B19" s="232" t="s">
        <v>122</v>
      </c>
      <c r="C19" s="368"/>
      <c r="D19" s="368"/>
      <c r="E19" s="112"/>
      <c r="F19" s="113">
        <v>2160</v>
      </c>
      <c r="G19" s="114"/>
      <c r="H19" s="114"/>
      <c r="I19" s="114"/>
      <c r="J19" s="115"/>
    </row>
    <row r="20" spans="1:10" ht="21.75" thickBot="1" x14ac:dyDescent="0.3">
      <c r="B20" s="27"/>
      <c r="C20" s="80"/>
      <c r="D20" s="80"/>
      <c r="E20" s="81"/>
      <c r="F20" s="27"/>
      <c r="G20" s="28"/>
      <c r="H20" s="28"/>
      <c r="I20" s="28"/>
      <c r="J20" s="29"/>
    </row>
    <row r="21" spans="1:10" ht="36" customHeight="1" thickBot="1" x14ac:dyDescent="0.3">
      <c r="B21" s="369" t="s">
        <v>123</v>
      </c>
      <c r="C21" s="370"/>
      <c r="D21" s="370"/>
      <c r="E21" s="371"/>
      <c r="F21" s="372" t="str">
        <f>"Цена от "&amp;MIN($F$22:F61)&amp;" до "&amp;MAX($F$22:F61)</f>
        <v>Цена от 6030 до 241200</v>
      </c>
      <c r="G21" s="373"/>
      <c r="H21" s="373"/>
      <c r="I21" s="373"/>
      <c r="J21" s="374"/>
    </row>
    <row r="22" spans="1:10" ht="36" customHeight="1" outlineLevel="1" x14ac:dyDescent="0.25">
      <c r="B22" s="182" t="s">
        <v>124</v>
      </c>
      <c r="C22" s="200"/>
      <c r="D22" s="200"/>
      <c r="E22" s="201"/>
      <c r="F22" s="144">
        <v>6030</v>
      </c>
      <c r="G22" s="145"/>
      <c r="H22" s="145"/>
      <c r="I22" s="145"/>
      <c r="J22" s="146"/>
    </row>
    <row r="23" spans="1:10" ht="36" customHeight="1" outlineLevel="1" x14ac:dyDescent="0.25">
      <c r="B23" s="34" t="s">
        <v>125</v>
      </c>
      <c r="C23" s="35"/>
      <c r="D23" s="35"/>
      <c r="E23" s="40"/>
      <c r="F23" s="150">
        <v>12060</v>
      </c>
      <c r="G23" s="90"/>
      <c r="H23" s="90"/>
      <c r="I23" s="90"/>
      <c r="J23" s="151"/>
    </row>
    <row r="24" spans="1:10" ht="36" customHeight="1" outlineLevel="1" x14ac:dyDescent="0.25">
      <c r="B24" s="34" t="s">
        <v>126</v>
      </c>
      <c r="C24" s="35"/>
      <c r="D24" s="35"/>
      <c r="E24" s="40"/>
      <c r="F24" s="150">
        <v>18090</v>
      </c>
      <c r="G24" s="90"/>
      <c r="H24" s="90"/>
      <c r="I24" s="90"/>
      <c r="J24" s="151"/>
    </row>
    <row r="25" spans="1:10" ht="36" customHeight="1" outlineLevel="1" x14ac:dyDescent="0.25">
      <c r="B25" s="34" t="s">
        <v>127</v>
      </c>
      <c r="C25" s="35"/>
      <c r="D25" s="35"/>
      <c r="E25" s="40"/>
      <c r="F25" s="150">
        <v>24120</v>
      </c>
      <c r="G25" s="90"/>
      <c r="H25" s="90"/>
      <c r="I25" s="90"/>
      <c r="J25" s="151"/>
    </row>
    <row r="26" spans="1:10" ht="36" customHeight="1" outlineLevel="1" x14ac:dyDescent="0.25">
      <c r="B26" s="34" t="s">
        <v>128</v>
      </c>
      <c r="C26" s="35"/>
      <c r="D26" s="35"/>
      <c r="E26" s="40"/>
      <c r="F26" s="150">
        <v>30150</v>
      </c>
      <c r="G26" s="90"/>
      <c r="H26" s="90"/>
      <c r="I26" s="90"/>
      <c r="J26" s="151"/>
    </row>
    <row r="27" spans="1:10" ht="36" customHeight="1" outlineLevel="1" x14ac:dyDescent="0.25">
      <c r="B27" s="34" t="s">
        <v>129</v>
      </c>
      <c r="C27" s="35"/>
      <c r="D27" s="35"/>
      <c r="E27" s="40"/>
      <c r="F27" s="150">
        <v>36180</v>
      </c>
      <c r="G27" s="90"/>
      <c r="H27" s="90"/>
      <c r="I27" s="90"/>
      <c r="J27" s="151"/>
    </row>
    <row r="28" spans="1:10" ht="36" customHeight="1" outlineLevel="1" x14ac:dyDescent="0.25">
      <c r="B28" s="34" t="s">
        <v>130</v>
      </c>
      <c r="C28" s="35"/>
      <c r="D28" s="35"/>
      <c r="E28" s="40"/>
      <c r="F28" s="150">
        <v>42210</v>
      </c>
      <c r="G28" s="90"/>
      <c r="H28" s="90"/>
      <c r="I28" s="90"/>
      <c r="J28" s="151"/>
    </row>
    <row r="29" spans="1:10" ht="36" customHeight="1" outlineLevel="1" x14ac:dyDescent="0.25">
      <c r="B29" s="34" t="s">
        <v>131</v>
      </c>
      <c r="C29" s="35"/>
      <c r="D29" s="35"/>
      <c r="E29" s="40"/>
      <c r="F29" s="150">
        <v>48240</v>
      </c>
      <c r="G29" s="90"/>
      <c r="H29" s="90"/>
      <c r="I29" s="90"/>
      <c r="J29" s="151"/>
    </row>
    <row r="30" spans="1:10" ht="36" customHeight="1" outlineLevel="1" x14ac:dyDescent="0.25">
      <c r="B30" s="34" t="s">
        <v>132</v>
      </c>
      <c r="C30" s="35"/>
      <c r="D30" s="35"/>
      <c r="E30" s="40"/>
      <c r="F30" s="150">
        <v>54270</v>
      </c>
      <c r="G30" s="90"/>
      <c r="H30" s="90"/>
      <c r="I30" s="90"/>
      <c r="J30" s="151"/>
    </row>
    <row r="31" spans="1:10" ht="36" customHeight="1" outlineLevel="1" x14ac:dyDescent="0.25">
      <c r="B31" s="34" t="s">
        <v>133</v>
      </c>
      <c r="C31" s="35"/>
      <c r="D31" s="35"/>
      <c r="E31" s="40"/>
      <c r="F31" s="150">
        <v>60300</v>
      </c>
      <c r="G31" s="90"/>
      <c r="H31" s="90"/>
      <c r="I31" s="90"/>
      <c r="J31" s="151"/>
    </row>
    <row r="32" spans="1:10" ht="36" customHeight="1" outlineLevel="1" x14ac:dyDescent="0.25">
      <c r="B32" s="34" t="s">
        <v>134</v>
      </c>
      <c r="C32" s="35"/>
      <c r="D32" s="35"/>
      <c r="E32" s="40"/>
      <c r="F32" s="150">
        <v>66330</v>
      </c>
      <c r="G32" s="90"/>
      <c r="H32" s="90"/>
      <c r="I32" s="90"/>
      <c r="J32" s="151"/>
    </row>
    <row r="33" spans="2:10" ht="36" customHeight="1" outlineLevel="1" x14ac:dyDescent="0.25">
      <c r="B33" s="34" t="s">
        <v>135</v>
      </c>
      <c r="C33" s="35"/>
      <c r="D33" s="35"/>
      <c r="E33" s="40"/>
      <c r="F33" s="150">
        <v>72360</v>
      </c>
      <c r="G33" s="90"/>
      <c r="H33" s="90"/>
      <c r="I33" s="90"/>
      <c r="J33" s="151"/>
    </row>
    <row r="34" spans="2:10" ht="36" customHeight="1" outlineLevel="1" x14ac:dyDescent="0.25">
      <c r="B34" s="34" t="s">
        <v>136</v>
      </c>
      <c r="C34" s="35"/>
      <c r="D34" s="35"/>
      <c r="E34" s="40"/>
      <c r="F34" s="150">
        <v>78390</v>
      </c>
      <c r="G34" s="90"/>
      <c r="H34" s="90"/>
      <c r="I34" s="90"/>
      <c r="J34" s="151"/>
    </row>
    <row r="35" spans="2:10" ht="36" customHeight="1" outlineLevel="1" x14ac:dyDescent="0.25">
      <c r="B35" s="34" t="s">
        <v>137</v>
      </c>
      <c r="C35" s="35"/>
      <c r="D35" s="35"/>
      <c r="E35" s="40"/>
      <c r="F35" s="150">
        <v>84420</v>
      </c>
      <c r="G35" s="90"/>
      <c r="H35" s="90"/>
      <c r="I35" s="90"/>
      <c r="J35" s="151"/>
    </row>
    <row r="36" spans="2:10" ht="36" customHeight="1" outlineLevel="1" x14ac:dyDescent="0.25">
      <c r="B36" s="34" t="s">
        <v>138</v>
      </c>
      <c r="C36" s="35"/>
      <c r="D36" s="35"/>
      <c r="E36" s="40"/>
      <c r="F36" s="150">
        <v>90450</v>
      </c>
      <c r="G36" s="90"/>
      <c r="H36" s="90"/>
      <c r="I36" s="90"/>
      <c r="J36" s="151"/>
    </row>
    <row r="37" spans="2:10" ht="36" customHeight="1" outlineLevel="1" x14ac:dyDescent="0.25">
      <c r="B37" s="34" t="s">
        <v>139</v>
      </c>
      <c r="C37" s="35"/>
      <c r="D37" s="35"/>
      <c r="E37" s="40"/>
      <c r="F37" s="150">
        <v>96480</v>
      </c>
      <c r="G37" s="90"/>
      <c r="H37" s="90"/>
      <c r="I37" s="90"/>
      <c r="J37" s="151"/>
    </row>
    <row r="38" spans="2:10" ht="36" customHeight="1" outlineLevel="1" x14ac:dyDescent="0.25">
      <c r="B38" s="34" t="s">
        <v>140</v>
      </c>
      <c r="C38" s="35"/>
      <c r="D38" s="35"/>
      <c r="E38" s="40"/>
      <c r="F38" s="150">
        <v>102510</v>
      </c>
      <c r="G38" s="90"/>
      <c r="H38" s="90"/>
      <c r="I38" s="90"/>
      <c r="J38" s="151"/>
    </row>
    <row r="39" spans="2:10" ht="36" customHeight="1" outlineLevel="1" x14ac:dyDescent="0.25">
      <c r="B39" s="34" t="s">
        <v>141</v>
      </c>
      <c r="C39" s="35"/>
      <c r="D39" s="35"/>
      <c r="E39" s="40"/>
      <c r="F39" s="150">
        <v>108540</v>
      </c>
      <c r="G39" s="90"/>
      <c r="H39" s="90"/>
      <c r="I39" s="90"/>
      <c r="J39" s="151"/>
    </row>
    <row r="40" spans="2:10" ht="36" customHeight="1" outlineLevel="1" x14ac:dyDescent="0.25">
      <c r="B40" s="34" t="s">
        <v>142</v>
      </c>
      <c r="C40" s="35"/>
      <c r="D40" s="35"/>
      <c r="E40" s="40"/>
      <c r="F40" s="150">
        <v>114570</v>
      </c>
      <c r="G40" s="90"/>
      <c r="H40" s="90"/>
      <c r="I40" s="90"/>
      <c r="J40" s="151"/>
    </row>
    <row r="41" spans="2:10" ht="36" customHeight="1" outlineLevel="1" x14ac:dyDescent="0.25">
      <c r="B41" s="34" t="s">
        <v>143</v>
      </c>
      <c r="C41" s="35"/>
      <c r="D41" s="35"/>
      <c r="E41" s="40"/>
      <c r="F41" s="150">
        <v>120600</v>
      </c>
      <c r="G41" s="90"/>
      <c r="H41" s="90"/>
      <c r="I41" s="90"/>
      <c r="J41" s="151"/>
    </row>
    <row r="42" spans="2:10" ht="36" customHeight="1" outlineLevel="1" x14ac:dyDescent="0.25">
      <c r="B42" s="34" t="s">
        <v>144</v>
      </c>
      <c r="C42" s="35"/>
      <c r="D42" s="35"/>
      <c r="E42" s="40"/>
      <c r="F42" s="150">
        <v>12060</v>
      </c>
      <c r="G42" s="90"/>
      <c r="H42" s="90"/>
      <c r="I42" s="90"/>
      <c r="J42" s="151"/>
    </row>
    <row r="43" spans="2:10" ht="36" customHeight="1" outlineLevel="1" x14ac:dyDescent="0.25">
      <c r="B43" s="34" t="s">
        <v>145</v>
      </c>
      <c r="C43" s="35"/>
      <c r="D43" s="35"/>
      <c r="E43" s="40"/>
      <c r="F43" s="150">
        <v>24120</v>
      </c>
      <c r="G43" s="90"/>
      <c r="H43" s="90"/>
      <c r="I43" s="90"/>
      <c r="J43" s="151"/>
    </row>
    <row r="44" spans="2:10" ht="36" customHeight="1" outlineLevel="1" x14ac:dyDescent="0.25">
      <c r="B44" s="34" t="s">
        <v>146</v>
      </c>
      <c r="C44" s="35"/>
      <c r="D44" s="35"/>
      <c r="E44" s="40"/>
      <c r="F44" s="150">
        <v>36180</v>
      </c>
      <c r="G44" s="90"/>
      <c r="H44" s="90"/>
      <c r="I44" s="90"/>
      <c r="J44" s="151"/>
    </row>
    <row r="45" spans="2:10" ht="36" customHeight="1" outlineLevel="1" x14ac:dyDescent="0.25">
      <c r="B45" s="34" t="s">
        <v>147</v>
      </c>
      <c r="C45" s="35"/>
      <c r="D45" s="35"/>
      <c r="E45" s="40"/>
      <c r="F45" s="150">
        <v>48240</v>
      </c>
      <c r="G45" s="90"/>
      <c r="H45" s="90"/>
      <c r="I45" s="90"/>
      <c r="J45" s="151"/>
    </row>
    <row r="46" spans="2:10" ht="36" customHeight="1" outlineLevel="1" x14ac:dyDescent="0.25">
      <c r="B46" s="34" t="s">
        <v>148</v>
      </c>
      <c r="C46" s="35"/>
      <c r="D46" s="35"/>
      <c r="E46" s="40"/>
      <c r="F46" s="150">
        <v>60300</v>
      </c>
      <c r="G46" s="90"/>
      <c r="H46" s="90"/>
      <c r="I46" s="90"/>
      <c r="J46" s="151"/>
    </row>
    <row r="47" spans="2:10" ht="36" customHeight="1" outlineLevel="1" x14ac:dyDescent="0.25">
      <c r="B47" s="34" t="s">
        <v>149</v>
      </c>
      <c r="C47" s="35"/>
      <c r="D47" s="35"/>
      <c r="E47" s="40"/>
      <c r="F47" s="150">
        <v>72360</v>
      </c>
      <c r="G47" s="90"/>
      <c r="H47" s="90"/>
      <c r="I47" s="90"/>
      <c r="J47" s="151"/>
    </row>
    <row r="48" spans="2:10" ht="36" customHeight="1" outlineLevel="1" x14ac:dyDescent="0.25">
      <c r="B48" s="34" t="s">
        <v>150</v>
      </c>
      <c r="C48" s="35"/>
      <c r="D48" s="35"/>
      <c r="E48" s="40"/>
      <c r="F48" s="150">
        <v>84420</v>
      </c>
      <c r="G48" s="90"/>
      <c r="H48" s="90"/>
      <c r="I48" s="90"/>
      <c r="J48" s="151"/>
    </row>
    <row r="49" spans="2:10" ht="36" customHeight="1" outlineLevel="1" x14ac:dyDescent="0.25">
      <c r="B49" s="34" t="s">
        <v>151</v>
      </c>
      <c r="C49" s="35"/>
      <c r="D49" s="35"/>
      <c r="E49" s="40"/>
      <c r="F49" s="150">
        <v>96480</v>
      </c>
      <c r="G49" s="90"/>
      <c r="H49" s="90"/>
      <c r="I49" s="90"/>
      <c r="J49" s="151"/>
    </row>
    <row r="50" spans="2:10" ht="36" customHeight="1" outlineLevel="1" x14ac:dyDescent="0.25">
      <c r="B50" s="34" t="s">
        <v>152</v>
      </c>
      <c r="C50" s="35"/>
      <c r="D50" s="35"/>
      <c r="E50" s="40"/>
      <c r="F50" s="150">
        <v>108540</v>
      </c>
      <c r="G50" s="90"/>
      <c r="H50" s="90"/>
      <c r="I50" s="90"/>
      <c r="J50" s="151"/>
    </row>
    <row r="51" spans="2:10" ht="36" customHeight="1" outlineLevel="1" x14ac:dyDescent="0.25">
      <c r="B51" s="34" t="s">
        <v>153</v>
      </c>
      <c r="C51" s="35"/>
      <c r="D51" s="35"/>
      <c r="E51" s="40"/>
      <c r="F51" s="150">
        <v>120600</v>
      </c>
      <c r="G51" s="90"/>
      <c r="H51" s="90"/>
      <c r="I51" s="90"/>
      <c r="J51" s="151"/>
    </row>
    <row r="52" spans="2:10" ht="36" customHeight="1" outlineLevel="1" x14ac:dyDescent="0.25">
      <c r="B52" s="34" t="s">
        <v>154</v>
      </c>
      <c r="C52" s="35"/>
      <c r="D52" s="35"/>
      <c r="E52" s="40"/>
      <c r="F52" s="150">
        <v>132660</v>
      </c>
      <c r="G52" s="90"/>
      <c r="H52" s="90"/>
      <c r="I52" s="90"/>
      <c r="J52" s="151"/>
    </row>
    <row r="53" spans="2:10" ht="36" customHeight="1" outlineLevel="1" x14ac:dyDescent="0.25">
      <c r="B53" s="34" t="s">
        <v>155</v>
      </c>
      <c r="C53" s="35"/>
      <c r="D53" s="35"/>
      <c r="E53" s="40"/>
      <c r="F53" s="150">
        <v>144720</v>
      </c>
      <c r="G53" s="90"/>
      <c r="H53" s="90"/>
      <c r="I53" s="90"/>
      <c r="J53" s="151"/>
    </row>
    <row r="54" spans="2:10" ht="36" customHeight="1" outlineLevel="1" x14ac:dyDescent="0.25">
      <c r="B54" s="34" t="s">
        <v>156</v>
      </c>
      <c r="C54" s="35"/>
      <c r="D54" s="35"/>
      <c r="E54" s="40"/>
      <c r="F54" s="150">
        <v>156780</v>
      </c>
      <c r="G54" s="90"/>
      <c r="H54" s="90"/>
      <c r="I54" s="90"/>
      <c r="J54" s="151"/>
    </row>
    <row r="55" spans="2:10" ht="36" customHeight="1" outlineLevel="1" x14ac:dyDescent="0.25">
      <c r="B55" s="34" t="s">
        <v>157</v>
      </c>
      <c r="C55" s="35"/>
      <c r="D55" s="35"/>
      <c r="E55" s="40"/>
      <c r="F55" s="150">
        <v>168840</v>
      </c>
      <c r="G55" s="90"/>
      <c r="H55" s="90"/>
      <c r="I55" s="90"/>
      <c r="J55" s="151"/>
    </row>
    <row r="56" spans="2:10" ht="36" customHeight="1" outlineLevel="1" x14ac:dyDescent="0.25">
      <c r="B56" s="34" t="s">
        <v>158</v>
      </c>
      <c r="C56" s="35"/>
      <c r="D56" s="35"/>
      <c r="E56" s="40"/>
      <c r="F56" s="150">
        <v>180900</v>
      </c>
      <c r="G56" s="90"/>
      <c r="H56" s="90"/>
      <c r="I56" s="90"/>
      <c r="J56" s="151"/>
    </row>
    <row r="57" spans="2:10" ht="36" customHeight="1" outlineLevel="1" x14ac:dyDescent="0.25">
      <c r="B57" s="34" t="s">
        <v>159</v>
      </c>
      <c r="C57" s="35"/>
      <c r="D57" s="35"/>
      <c r="E57" s="40"/>
      <c r="F57" s="150">
        <v>192960</v>
      </c>
      <c r="G57" s="90"/>
      <c r="H57" s="90"/>
      <c r="I57" s="90"/>
      <c r="J57" s="151"/>
    </row>
    <row r="58" spans="2:10" ht="36" customHeight="1" outlineLevel="1" x14ac:dyDescent="0.25">
      <c r="B58" s="34" t="s">
        <v>160</v>
      </c>
      <c r="C58" s="35"/>
      <c r="D58" s="35"/>
      <c r="E58" s="40"/>
      <c r="F58" s="150">
        <v>205020</v>
      </c>
      <c r="G58" s="90"/>
      <c r="H58" s="90"/>
      <c r="I58" s="90"/>
      <c r="J58" s="151"/>
    </row>
    <row r="59" spans="2:10" ht="36" customHeight="1" outlineLevel="1" x14ac:dyDescent="0.25">
      <c r="B59" s="34" t="s">
        <v>161</v>
      </c>
      <c r="C59" s="35"/>
      <c r="D59" s="35"/>
      <c r="E59" s="40"/>
      <c r="F59" s="150">
        <v>217080</v>
      </c>
      <c r="G59" s="90"/>
      <c r="H59" s="90"/>
      <c r="I59" s="90"/>
      <c r="J59" s="151"/>
    </row>
    <row r="60" spans="2:10" ht="36" customHeight="1" outlineLevel="1" x14ac:dyDescent="0.25">
      <c r="B60" s="34" t="s">
        <v>162</v>
      </c>
      <c r="C60" s="35"/>
      <c r="D60" s="35"/>
      <c r="E60" s="40"/>
      <c r="F60" s="150">
        <v>229140</v>
      </c>
      <c r="G60" s="90"/>
      <c r="H60" s="90"/>
      <c r="I60" s="90"/>
      <c r="J60" s="151"/>
    </row>
    <row r="61" spans="2:10" ht="36" customHeight="1" outlineLevel="1" thickBot="1" x14ac:dyDescent="0.3">
      <c r="B61" s="232" t="s">
        <v>163</v>
      </c>
      <c r="C61" s="368"/>
      <c r="D61" s="368"/>
      <c r="E61" s="112"/>
      <c r="F61" s="113">
        <v>241200</v>
      </c>
      <c r="G61" s="114"/>
      <c r="H61" s="114"/>
      <c r="I61" s="114"/>
      <c r="J61" s="115"/>
    </row>
    <row r="62" spans="2:10" ht="36" customHeight="1" thickBot="1" x14ac:dyDescent="0.3">
      <c r="B62" s="44" t="s">
        <v>164</v>
      </c>
      <c r="C62" s="45"/>
      <c r="D62" s="45"/>
      <c r="E62" s="46"/>
      <c r="F62" s="372" t="str">
        <f>"Цена от "&amp;MIN(F63:F84)&amp;" до "&amp;MAX(F63:F84)</f>
        <v>Цена от 7812 до 129645</v>
      </c>
      <c r="G62" s="373"/>
      <c r="H62" s="373"/>
      <c r="I62" s="373"/>
      <c r="J62" s="374"/>
    </row>
    <row r="63" spans="2:10" ht="36" customHeight="1" outlineLevel="1" x14ac:dyDescent="0.25">
      <c r="B63" s="56" t="s">
        <v>165</v>
      </c>
      <c r="C63" s="57"/>
      <c r="D63" s="57"/>
      <c r="E63" s="58"/>
      <c r="F63" s="375">
        <v>7812</v>
      </c>
      <c r="G63" s="375"/>
      <c r="H63" s="375"/>
      <c r="I63" s="375"/>
      <c r="J63" s="376"/>
    </row>
    <row r="64" spans="2:10" ht="36" customHeight="1" outlineLevel="1" x14ac:dyDescent="0.25">
      <c r="B64" s="34" t="s">
        <v>166</v>
      </c>
      <c r="C64" s="35"/>
      <c r="D64" s="35"/>
      <c r="E64" s="40"/>
      <c r="F64" s="90">
        <v>12060</v>
      </c>
      <c r="G64" s="90"/>
      <c r="H64" s="90"/>
      <c r="I64" s="90"/>
      <c r="J64" s="151"/>
    </row>
    <row r="65" spans="2:10" ht="36" customHeight="1" outlineLevel="1" x14ac:dyDescent="0.25">
      <c r="B65" s="34" t="s">
        <v>167</v>
      </c>
      <c r="C65" s="35"/>
      <c r="D65" s="35"/>
      <c r="E65" s="40"/>
      <c r="F65" s="90">
        <v>15075</v>
      </c>
      <c r="G65" s="90"/>
      <c r="H65" s="90"/>
      <c r="I65" s="90"/>
      <c r="J65" s="151"/>
    </row>
    <row r="66" spans="2:10" ht="36" customHeight="1" outlineLevel="1" x14ac:dyDescent="0.25">
      <c r="B66" s="34" t="s">
        <v>168</v>
      </c>
      <c r="C66" s="35"/>
      <c r="D66" s="35"/>
      <c r="E66" s="40"/>
      <c r="F66" s="90">
        <v>21105</v>
      </c>
      <c r="G66" s="90"/>
      <c r="H66" s="90"/>
      <c r="I66" s="90"/>
      <c r="J66" s="151"/>
    </row>
    <row r="67" spans="2:10" ht="36" customHeight="1" outlineLevel="1" x14ac:dyDescent="0.25">
      <c r="B67" s="34" t="s">
        <v>169</v>
      </c>
      <c r="C67" s="35"/>
      <c r="D67" s="35"/>
      <c r="E67" s="40"/>
      <c r="F67" s="90">
        <v>27135</v>
      </c>
      <c r="G67" s="90"/>
      <c r="H67" s="90"/>
      <c r="I67" s="90"/>
      <c r="J67" s="151"/>
    </row>
    <row r="68" spans="2:10" ht="36" customHeight="1" outlineLevel="1" x14ac:dyDescent="0.25">
      <c r="B68" s="34" t="s">
        <v>170</v>
      </c>
      <c r="C68" s="35"/>
      <c r="D68" s="35"/>
      <c r="E68" s="40"/>
      <c r="F68" s="90">
        <v>33165</v>
      </c>
      <c r="G68" s="90"/>
      <c r="H68" s="90"/>
      <c r="I68" s="90"/>
      <c r="J68" s="151"/>
    </row>
    <row r="69" spans="2:10" ht="36" customHeight="1" outlineLevel="1" x14ac:dyDescent="0.25">
      <c r="B69" s="34" t="s">
        <v>171</v>
      </c>
      <c r="C69" s="35"/>
      <c r="D69" s="35"/>
      <c r="E69" s="40"/>
      <c r="F69" s="90">
        <v>39195</v>
      </c>
      <c r="G69" s="90"/>
      <c r="H69" s="90"/>
      <c r="I69" s="90"/>
      <c r="J69" s="151"/>
    </row>
    <row r="70" spans="2:10" ht="36" customHeight="1" outlineLevel="1" x14ac:dyDescent="0.25">
      <c r="B70" s="34" t="s">
        <v>172</v>
      </c>
      <c r="C70" s="35"/>
      <c r="D70" s="35"/>
      <c r="E70" s="40"/>
      <c r="F70" s="90">
        <v>45225</v>
      </c>
      <c r="G70" s="90"/>
      <c r="H70" s="90"/>
      <c r="I70" s="90"/>
      <c r="J70" s="151"/>
    </row>
    <row r="71" spans="2:10" ht="36" customHeight="1" outlineLevel="1" x14ac:dyDescent="0.25">
      <c r="B71" s="34" t="s">
        <v>173</v>
      </c>
      <c r="C71" s="35"/>
      <c r="D71" s="35"/>
      <c r="E71" s="40"/>
      <c r="F71" s="90">
        <v>51255</v>
      </c>
      <c r="G71" s="90"/>
      <c r="H71" s="90"/>
      <c r="I71" s="90"/>
      <c r="J71" s="151"/>
    </row>
    <row r="72" spans="2:10" ht="36" customHeight="1" outlineLevel="1" x14ac:dyDescent="0.25">
      <c r="B72" s="34" t="s">
        <v>174</v>
      </c>
      <c r="C72" s="35"/>
      <c r="D72" s="35"/>
      <c r="E72" s="40"/>
      <c r="F72" s="90">
        <v>57285</v>
      </c>
      <c r="G72" s="90"/>
      <c r="H72" s="90"/>
      <c r="I72" s="90"/>
      <c r="J72" s="151"/>
    </row>
    <row r="73" spans="2:10" ht="36" customHeight="1" outlineLevel="1" x14ac:dyDescent="0.25">
      <c r="B73" s="34" t="s">
        <v>175</v>
      </c>
      <c r="C73" s="35"/>
      <c r="D73" s="35"/>
      <c r="E73" s="40"/>
      <c r="F73" s="90">
        <v>63315</v>
      </c>
      <c r="G73" s="90"/>
      <c r="H73" s="90"/>
      <c r="I73" s="90"/>
      <c r="J73" s="151"/>
    </row>
    <row r="74" spans="2:10" ht="36" customHeight="1" outlineLevel="1" x14ac:dyDescent="0.25">
      <c r="B74" s="34" t="s">
        <v>176</v>
      </c>
      <c r="C74" s="35"/>
      <c r="D74" s="35"/>
      <c r="E74" s="40"/>
      <c r="F74" s="90">
        <v>69345</v>
      </c>
      <c r="G74" s="90"/>
      <c r="H74" s="90"/>
      <c r="I74" s="90"/>
      <c r="J74" s="151"/>
    </row>
    <row r="75" spans="2:10" ht="36" customHeight="1" outlineLevel="1" x14ac:dyDescent="0.25">
      <c r="B75" s="34" t="s">
        <v>177</v>
      </c>
      <c r="C75" s="35"/>
      <c r="D75" s="35"/>
      <c r="E75" s="40"/>
      <c r="F75" s="90">
        <v>75375</v>
      </c>
      <c r="G75" s="90"/>
      <c r="H75" s="90"/>
      <c r="I75" s="90"/>
      <c r="J75" s="151"/>
    </row>
    <row r="76" spans="2:10" ht="36" customHeight="1" outlineLevel="1" x14ac:dyDescent="0.25">
      <c r="B76" s="34" t="s">
        <v>178</v>
      </c>
      <c r="C76" s="35"/>
      <c r="D76" s="35"/>
      <c r="E76" s="40"/>
      <c r="F76" s="90">
        <v>81405</v>
      </c>
      <c r="G76" s="90"/>
      <c r="H76" s="90"/>
      <c r="I76" s="90"/>
      <c r="J76" s="151"/>
    </row>
    <row r="77" spans="2:10" ht="36" customHeight="1" outlineLevel="1" x14ac:dyDescent="0.25">
      <c r="B77" s="34" t="s">
        <v>179</v>
      </c>
      <c r="C77" s="35"/>
      <c r="D77" s="35"/>
      <c r="E77" s="40"/>
      <c r="F77" s="90">
        <v>87435</v>
      </c>
      <c r="G77" s="90"/>
      <c r="H77" s="90"/>
      <c r="I77" s="90"/>
      <c r="J77" s="151"/>
    </row>
    <row r="78" spans="2:10" ht="36" customHeight="1" outlineLevel="1" x14ac:dyDescent="0.25">
      <c r="B78" s="34" t="s">
        <v>180</v>
      </c>
      <c r="C78" s="35"/>
      <c r="D78" s="35"/>
      <c r="E78" s="40"/>
      <c r="F78" s="90">
        <v>93465</v>
      </c>
      <c r="G78" s="90"/>
      <c r="H78" s="90"/>
      <c r="I78" s="90"/>
      <c r="J78" s="151"/>
    </row>
    <row r="79" spans="2:10" ht="36" customHeight="1" outlineLevel="1" x14ac:dyDescent="0.25">
      <c r="B79" s="34" t="s">
        <v>181</v>
      </c>
      <c r="C79" s="35"/>
      <c r="D79" s="35"/>
      <c r="E79" s="40"/>
      <c r="F79" s="90">
        <v>99495</v>
      </c>
      <c r="G79" s="90"/>
      <c r="H79" s="90"/>
      <c r="I79" s="90"/>
      <c r="J79" s="151"/>
    </row>
    <row r="80" spans="2:10" ht="36" customHeight="1" outlineLevel="1" x14ac:dyDescent="0.25">
      <c r="B80" s="34" t="s">
        <v>182</v>
      </c>
      <c r="C80" s="35"/>
      <c r="D80" s="35"/>
      <c r="E80" s="40"/>
      <c r="F80" s="90">
        <v>105525</v>
      </c>
      <c r="G80" s="90"/>
      <c r="H80" s="90"/>
      <c r="I80" s="90"/>
      <c r="J80" s="151"/>
    </row>
    <row r="81" spans="2:10" ht="36" customHeight="1" outlineLevel="1" x14ac:dyDescent="0.25">
      <c r="B81" s="34" t="s">
        <v>183</v>
      </c>
      <c r="C81" s="35"/>
      <c r="D81" s="35"/>
      <c r="E81" s="40"/>
      <c r="F81" s="90">
        <v>111555</v>
      </c>
      <c r="G81" s="90"/>
      <c r="H81" s="90"/>
      <c r="I81" s="90"/>
      <c r="J81" s="151"/>
    </row>
    <row r="82" spans="2:10" ht="36" customHeight="1" outlineLevel="1" x14ac:dyDescent="0.25">
      <c r="B82" s="34" t="s">
        <v>184</v>
      </c>
      <c r="C82" s="35"/>
      <c r="D82" s="35"/>
      <c r="E82" s="40"/>
      <c r="F82" s="90">
        <v>117585</v>
      </c>
      <c r="G82" s="90"/>
      <c r="H82" s="90"/>
      <c r="I82" s="90"/>
      <c r="J82" s="151"/>
    </row>
    <row r="83" spans="2:10" ht="36" customHeight="1" outlineLevel="1" x14ac:dyDescent="0.25">
      <c r="B83" s="34" t="s">
        <v>185</v>
      </c>
      <c r="C83" s="35"/>
      <c r="D83" s="35"/>
      <c r="E83" s="40"/>
      <c r="F83" s="90">
        <v>123615</v>
      </c>
      <c r="G83" s="90"/>
      <c r="H83" s="90"/>
      <c r="I83" s="90"/>
      <c r="J83" s="151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347">
        <v>129645</v>
      </c>
      <c r="G84" s="347"/>
      <c r="H84" s="347"/>
      <c r="I84" s="347"/>
      <c r="J84" s="348"/>
    </row>
    <row r="85" spans="2:10" ht="36" customHeight="1" thickBot="1" x14ac:dyDescent="0.3">
      <c r="B85" s="50" t="s">
        <v>187</v>
      </c>
      <c r="C85" s="51"/>
      <c r="D85" s="51"/>
      <c r="E85" s="52"/>
      <c r="F85" s="372" t="str">
        <f>"Цена от "&amp;MIN(F86:F96)&amp;" до "&amp;MAX(F86:F96)</f>
        <v>Цена от 1440 до 30096</v>
      </c>
      <c r="G85" s="373"/>
      <c r="H85" s="373"/>
      <c r="I85" s="373"/>
      <c r="J85" s="374"/>
    </row>
    <row r="86" spans="2:10" ht="36" customHeight="1" x14ac:dyDescent="0.25">
      <c r="B86" s="62" t="s">
        <v>188</v>
      </c>
      <c r="C86" s="63"/>
      <c r="D86" s="63"/>
      <c r="E86" s="40"/>
      <c r="F86" s="375">
        <v>3780</v>
      </c>
      <c r="G86" s="375"/>
      <c r="H86" s="375"/>
      <c r="I86" s="375"/>
      <c r="J86" s="376"/>
    </row>
    <row r="87" spans="2:10" ht="36" customHeight="1" x14ac:dyDescent="0.25">
      <c r="B87" s="62" t="s">
        <v>189</v>
      </c>
      <c r="C87" s="63"/>
      <c r="D87" s="63"/>
      <c r="E87" s="40"/>
      <c r="F87" s="90">
        <v>12744</v>
      </c>
      <c r="G87" s="90"/>
      <c r="H87" s="90"/>
      <c r="I87" s="90"/>
      <c r="J87" s="151"/>
    </row>
    <row r="88" spans="2:10" ht="36" customHeight="1" x14ac:dyDescent="0.25">
      <c r="B88" s="62" t="s">
        <v>263</v>
      </c>
      <c r="C88" s="63"/>
      <c r="D88" s="63"/>
      <c r="E88" s="40"/>
      <c r="F88" s="90">
        <v>1620</v>
      </c>
      <c r="G88" s="90"/>
      <c r="H88" s="90"/>
      <c r="I88" s="90"/>
      <c r="J88" s="151"/>
    </row>
    <row r="89" spans="2:10" ht="36" customHeight="1" x14ac:dyDescent="0.25">
      <c r="B89" s="62" t="s">
        <v>191</v>
      </c>
      <c r="C89" s="63"/>
      <c r="D89" s="63"/>
      <c r="E89" s="40"/>
      <c r="F89" s="90">
        <v>15228</v>
      </c>
      <c r="G89" s="90"/>
      <c r="H89" s="90"/>
      <c r="I89" s="90"/>
      <c r="J89" s="151"/>
    </row>
    <row r="90" spans="2:10" ht="36" customHeight="1" x14ac:dyDescent="0.25">
      <c r="B90" s="62" t="s">
        <v>192</v>
      </c>
      <c r="C90" s="63"/>
      <c r="D90" s="63"/>
      <c r="E90" s="40"/>
      <c r="F90" s="90">
        <v>6048</v>
      </c>
      <c r="G90" s="90"/>
      <c r="H90" s="90"/>
      <c r="I90" s="90"/>
      <c r="J90" s="151"/>
    </row>
    <row r="91" spans="2:10" ht="36" customHeight="1" x14ac:dyDescent="0.25">
      <c r="B91" s="62" t="s">
        <v>193</v>
      </c>
      <c r="C91" s="63"/>
      <c r="D91" s="63"/>
      <c r="E91" s="40"/>
      <c r="F91" s="90">
        <v>9216</v>
      </c>
      <c r="G91" s="90"/>
      <c r="H91" s="90"/>
      <c r="I91" s="90"/>
      <c r="J91" s="151"/>
    </row>
    <row r="92" spans="2:10" ht="36" customHeight="1" x14ac:dyDescent="0.25">
      <c r="B92" s="62" t="s">
        <v>194</v>
      </c>
      <c r="C92" s="63"/>
      <c r="D92" s="63"/>
      <c r="E92" s="40"/>
      <c r="F92" s="90">
        <v>1440</v>
      </c>
      <c r="G92" s="90"/>
      <c r="H92" s="90"/>
      <c r="I92" s="90"/>
      <c r="J92" s="151"/>
    </row>
    <row r="93" spans="2:10" ht="36" customHeight="1" x14ac:dyDescent="0.25">
      <c r="B93" s="62" t="s">
        <v>195</v>
      </c>
      <c r="C93" s="63"/>
      <c r="D93" s="63"/>
      <c r="E93" s="40"/>
      <c r="F93" s="90">
        <v>1440</v>
      </c>
      <c r="G93" s="90"/>
      <c r="H93" s="90"/>
      <c r="I93" s="90"/>
      <c r="J93" s="151"/>
    </row>
    <row r="94" spans="2:10" ht="36" customHeight="1" x14ac:dyDescent="0.25">
      <c r="B94" s="62" t="s">
        <v>196</v>
      </c>
      <c r="C94" s="63"/>
      <c r="D94" s="63"/>
      <c r="E94" s="40"/>
      <c r="F94" s="90">
        <v>2880</v>
      </c>
      <c r="G94" s="90"/>
      <c r="H94" s="90"/>
      <c r="I94" s="90"/>
      <c r="J94" s="151"/>
    </row>
    <row r="95" spans="2:10" ht="36" customHeight="1" x14ac:dyDescent="0.25">
      <c r="B95" s="62" t="s">
        <v>197</v>
      </c>
      <c r="C95" s="63"/>
      <c r="D95" s="63"/>
      <c r="E95" s="40"/>
      <c r="F95" s="90">
        <v>4320</v>
      </c>
      <c r="G95" s="90"/>
      <c r="H95" s="90"/>
      <c r="I95" s="90"/>
      <c r="J95" s="151"/>
    </row>
    <row r="96" spans="2:10" ht="36" customHeight="1" thickBot="1" x14ac:dyDescent="0.3">
      <c r="B96" s="62" t="s">
        <v>198</v>
      </c>
      <c r="C96" s="63"/>
      <c r="D96" s="63"/>
      <c r="E96" s="40"/>
      <c r="F96" s="347">
        <v>30096</v>
      </c>
      <c r="G96" s="347"/>
      <c r="H96" s="347"/>
      <c r="I96" s="347"/>
      <c r="J96" s="348"/>
    </row>
    <row r="97" spans="1:10" ht="54" customHeight="1" thickBot="1" x14ac:dyDescent="0.3">
      <c r="B97" s="171" t="s">
        <v>264</v>
      </c>
      <c r="C97" s="172"/>
      <c r="D97" s="172"/>
      <c r="E97" s="173"/>
      <c r="F97" s="228" t="str">
        <f>"Цена от "&amp;MIN(F99,F103:J104,H137,F105:F116)&amp;" до "&amp;MAX(F99,F103:J104,H137,F105:F116)</f>
        <v>Цена от 3024 до 38952</v>
      </c>
      <c r="G97" s="377"/>
      <c r="H97" s="377"/>
      <c r="I97" s="377"/>
      <c r="J97" s="378"/>
    </row>
    <row r="98" spans="1:10" ht="24" thickBot="1" x14ac:dyDescent="0.3">
      <c r="B98" s="27"/>
      <c r="C98" s="80"/>
      <c r="D98" s="80"/>
      <c r="E98" s="81"/>
      <c r="F98" s="199"/>
      <c r="G98" s="270"/>
      <c r="H98" s="270"/>
      <c r="I98" s="270"/>
      <c r="J98" s="271"/>
    </row>
    <row r="99" spans="1:10" ht="36" customHeight="1" x14ac:dyDescent="0.25">
      <c r="B99" s="62" t="s">
        <v>200</v>
      </c>
      <c r="C99" s="63"/>
      <c r="D99" s="63"/>
      <c r="E99" s="40"/>
      <c r="F99" s="90">
        <v>19800</v>
      </c>
      <c r="G99" s="90"/>
      <c r="H99" s="90"/>
      <c r="I99" s="90"/>
      <c r="J99" s="151"/>
    </row>
    <row r="100" spans="1:10" ht="36" customHeight="1" x14ac:dyDescent="0.25">
      <c r="B100" s="62" t="s">
        <v>201</v>
      </c>
      <c r="C100" s="63"/>
      <c r="D100" s="63"/>
      <c r="E100" s="40"/>
      <c r="F100" s="90">
        <v>1980</v>
      </c>
      <c r="G100" s="90"/>
      <c r="H100" s="90"/>
      <c r="I100" s="90"/>
      <c r="J100" s="151"/>
    </row>
    <row r="101" spans="1:10" ht="36" customHeight="1" thickBot="1" x14ac:dyDescent="0.3">
      <c r="B101" s="62" t="s">
        <v>202</v>
      </c>
      <c r="C101" s="63"/>
      <c r="D101" s="63"/>
      <c r="E101" s="40"/>
      <c r="F101" s="90">
        <v>4950</v>
      </c>
      <c r="G101" s="90"/>
      <c r="H101" s="90"/>
      <c r="I101" s="90"/>
      <c r="J101" s="151"/>
    </row>
    <row r="102" spans="1:10" ht="24" thickBot="1" x14ac:dyDescent="0.3">
      <c r="B102" s="27"/>
      <c r="C102" s="80"/>
      <c r="D102" s="80"/>
      <c r="E102" s="81"/>
      <c r="F102" s="199"/>
      <c r="G102" s="270"/>
      <c r="H102" s="270"/>
      <c r="I102" s="270"/>
      <c r="J102" s="271"/>
    </row>
    <row r="103" spans="1:10" ht="36" customHeight="1" x14ac:dyDescent="0.25">
      <c r="A103" s="130" t="s">
        <v>111</v>
      </c>
      <c r="B103" s="62" t="s">
        <v>203</v>
      </c>
      <c r="C103" s="63"/>
      <c r="D103" s="63"/>
      <c r="E103" s="40"/>
      <c r="F103" s="90">
        <v>15228</v>
      </c>
      <c r="G103" s="90"/>
      <c r="H103" s="90"/>
      <c r="I103" s="90"/>
      <c r="J103" s="151"/>
    </row>
    <row r="104" spans="1:10" ht="36" customHeight="1" x14ac:dyDescent="0.25">
      <c r="A104" s="130" t="s">
        <v>111</v>
      </c>
      <c r="B104" s="34" t="s">
        <v>204</v>
      </c>
      <c r="C104" s="88"/>
      <c r="D104" s="88"/>
      <c r="E104" s="89"/>
      <c r="F104" s="90">
        <v>9216</v>
      </c>
      <c r="G104" s="90"/>
      <c r="H104" s="90"/>
      <c r="I104" s="90"/>
      <c r="J104" s="151"/>
    </row>
    <row r="105" spans="1:10" ht="36" customHeight="1" x14ac:dyDescent="0.25">
      <c r="A105" s="130" t="s">
        <v>111</v>
      </c>
      <c r="B105" s="62" t="s">
        <v>205</v>
      </c>
      <c r="C105" s="63"/>
      <c r="D105" s="63"/>
      <c r="E105" s="40"/>
      <c r="F105" s="90">
        <v>30096</v>
      </c>
      <c r="G105" s="90"/>
      <c r="H105" s="90"/>
      <c r="I105" s="90"/>
      <c r="J105" s="151"/>
    </row>
    <row r="106" spans="1:10" ht="36" customHeight="1" x14ac:dyDescent="0.25">
      <c r="A106" s="130" t="s">
        <v>111</v>
      </c>
      <c r="B106" s="62" t="s">
        <v>206</v>
      </c>
      <c r="C106" s="63"/>
      <c r="D106" s="63"/>
      <c r="E106" s="40"/>
      <c r="F106" s="90">
        <v>24120</v>
      </c>
      <c r="G106" s="90"/>
      <c r="H106" s="90"/>
      <c r="I106" s="90"/>
      <c r="J106" s="151"/>
    </row>
    <row r="107" spans="1:10" ht="36" customHeight="1" x14ac:dyDescent="0.25">
      <c r="A107" s="130" t="s">
        <v>111</v>
      </c>
      <c r="B107" s="62" t="s">
        <v>207</v>
      </c>
      <c r="C107" s="63"/>
      <c r="D107" s="63"/>
      <c r="E107" s="40"/>
      <c r="F107" s="90">
        <v>28944</v>
      </c>
      <c r="G107" s="90"/>
      <c r="H107" s="90"/>
      <c r="I107" s="90"/>
      <c r="J107" s="151"/>
    </row>
    <row r="108" spans="1:10" ht="36" customHeight="1" x14ac:dyDescent="0.25">
      <c r="A108" s="130" t="s">
        <v>111</v>
      </c>
      <c r="B108" s="62" t="s">
        <v>208</v>
      </c>
      <c r="C108" s="63"/>
      <c r="D108" s="63"/>
      <c r="E108" s="40"/>
      <c r="F108" s="90">
        <v>14868</v>
      </c>
      <c r="G108" s="90"/>
      <c r="H108" s="90"/>
      <c r="I108" s="90"/>
      <c r="J108" s="151"/>
    </row>
    <row r="109" spans="1:10" ht="36" customHeight="1" x14ac:dyDescent="0.25">
      <c r="A109" s="130" t="s">
        <v>111</v>
      </c>
      <c r="B109" s="62" t="s">
        <v>209</v>
      </c>
      <c r="C109" s="63"/>
      <c r="D109" s="63"/>
      <c r="E109" s="40"/>
      <c r="F109" s="90">
        <v>12060</v>
      </c>
      <c r="G109" s="90"/>
      <c r="H109" s="90"/>
      <c r="I109" s="90"/>
      <c r="J109" s="151"/>
    </row>
    <row r="110" spans="1:10" ht="36" customHeight="1" x14ac:dyDescent="0.25">
      <c r="A110" s="130" t="s">
        <v>111</v>
      </c>
      <c r="B110" s="62" t="s">
        <v>210</v>
      </c>
      <c r="C110" s="63"/>
      <c r="D110" s="63"/>
      <c r="E110" s="40"/>
      <c r="F110" s="90">
        <v>38952</v>
      </c>
      <c r="G110" s="90"/>
      <c r="H110" s="90"/>
      <c r="I110" s="90"/>
      <c r="J110" s="151"/>
    </row>
    <row r="111" spans="1:10" ht="36" customHeight="1" x14ac:dyDescent="0.25">
      <c r="B111" s="62" t="s">
        <v>211</v>
      </c>
      <c r="C111" s="63"/>
      <c r="D111" s="63"/>
      <c r="E111" s="40"/>
      <c r="F111" s="90">
        <v>30060</v>
      </c>
      <c r="G111" s="90"/>
      <c r="H111" s="90"/>
      <c r="I111" s="90"/>
      <c r="J111" s="151"/>
    </row>
    <row r="112" spans="1:10" ht="36" customHeight="1" x14ac:dyDescent="0.25">
      <c r="A112" s="130" t="s">
        <v>111</v>
      </c>
      <c r="B112" s="64" t="s">
        <v>212</v>
      </c>
      <c r="C112" s="65"/>
      <c r="D112" s="65"/>
      <c r="E112" s="66"/>
      <c r="F112" s="90">
        <v>3024</v>
      </c>
      <c r="G112" s="90"/>
      <c r="H112" s="90"/>
      <c r="I112" s="90"/>
      <c r="J112" s="151"/>
    </row>
    <row r="113" spans="1:10" ht="36" customHeight="1" x14ac:dyDescent="0.25">
      <c r="B113" s="34" t="s">
        <v>213</v>
      </c>
      <c r="C113" s="88"/>
      <c r="D113" s="88"/>
      <c r="E113" s="89"/>
      <c r="F113" s="90">
        <v>10620</v>
      </c>
      <c r="G113" s="90"/>
      <c r="H113" s="90"/>
      <c r="I113" s="90"/>
      <c r="J113" s="151"/>
    </row>
    <row r="114" spans="1:10" ht="36" customHeight="1" x14ac:dyDescent="0.25">
      <c r="A114" s="9"/>
      <c r="B114" s="34" t="s">
        <v>214</v>
      </c>
      <c r="C114" s="88"/>
      <c r="D114" s="88"/>
      <c r="E114" s="89"/>
      <c r="F114" s="90">
        <v>7092</v>
      </c>
      <c r="G114" s="90"/>
      <c r="H114" s="90"/>
      <c r="I114" s="90"/>
      <c r="J114" s="151"/>
    </row>
    <row r="115" spans="1:10" ht="36" customHeight="1" x14ac:dyDescent="0.25">
      <c r="A115" s="130" t="s">
        <v>111</v>
      </c>
      <c r="B115" s="34" t="s">
        <v>215</v>
      </c>
      <c r="C115" s="88"/>
      <c r="D115" s="88"/>
      <c r="E115" s="89"/>
      <c r="F115" s="90">
        <v>38952</v>
      </c>
      <c r="G115" s="90"/>
      <c r="H115" s="90"/>
      <c r="I115" s="90"/>
      <c r="J115" s="151"/>
    </row>
    <row r="116" spans="1:10" ht="36" customHeight="1" x14ac:dyDescent="0.25">
      <c r="A116" s="130" t="s">
        <v>111</v>
      </c>
      <c r="B116" s="62" t="s">
        <v>216</v>
      </c>
      <c r="C116" s="63"/>
      <c r="D116" s="63"/>
      <c r="E116" s="40"/>
      <c r="F116" s="90">
        <v>14868</v>
      </c>
      <c r="G116" s="90"/>
      <c r="H116" s="90"/>
      <c r="I116" s="90"/>
      <c r="J116" s="151"/>
    </row>
    <row r="117" spans="1:10" ht="36" customHeight="1" x14ac:dyDescent="0.25">
      <c r="A117" s="7"/>
      <c r="B117" s="62" t="s">
        <v>217</v>
      </c>
      <c r="C117" s="63"/>
      <c r="D117" s="63"/>
      <c r="E117" s="40"/>
      <c r="F117" s="90">
        <v>3780</v>
      </c>
      <c r="G117" s="90"/>
      <c r="H117" s="90"/>
      <c r="I117" s="90"/>
      <c r="J117" s="151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90">
        <v>27090</v>
      </c>
      <c r="G118" s="90"/>
      <c r="H118" s="90"/>
      <c r="I118" s="90"/>
      <c r="J118" s="151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90">
        <v>24030</v>
      </c>
      <c r="G119" s="90"/>
      <c r="H119" s="90"/>
      <c r="I119" s="90"/>
      <c r="J119" s="151"/>
    </row>
    <row r="120" spans="1:10" ht="36" customHeight="1" x14ac:dyDescent="0.25">
      <c r="A120" s="130" t="s">
        <v>113</v>
      </c>
      <c r="B120" s="62" t="s">
        <v>220</v>
      </c>
      <c r="C120" s="63"/>
      <c r="D120" s="63"/>
      <c r="E120" s="40"/>
      <c r="F120" s="90">
        <v>21600</v>
      </c>
      <c r="G120" s="90"/>
      <c r="H120" s="90"/>
      <c r="I120" s="90"/>
      <c r="J120" s="151"/>
    </row>
    <row r="121" spans="1:10" ht="36" customHeight="1" x14ac:dyDescent="0.25">
      <c r="A121" s="130" t="s">
        <v>113</v>
      </c>
      <c r="B121" s="34" t="s">
        <v>221</v>
      </c>
      <c r="C121" s="88"/>
      <c r="D121" s="88"/>
      <c r="E121" s="89"/>
      <c r="F121" s="90">
        <v>12960</v>
      </c>
      <c r="G121" s="90"/>
      <c r="H121" s="90"/>
      <c r="I121" s="90"/>
      <c r="J121" s="151"/>
    </row>
    <row r="122" spans="1:10" ht="36" customHeight="1" x14ac:dyDescent="0.25">
      <c r="A122" s="130" t="s">
        <v>113</v>
      </c>
      <c r="B122" s="62" t="s">
        <v>222</v>
      </c>
      <c r="C122" s="63"/>
      <c r="D122" s="63"/>
      <c r="E122" s="40"/>
      <c r="F122" s="90">
        <v>42480</v>
      </c>
      <c r="G122" s="90"/>
      <c r="H122" s="90"/>
      <c r="I122" s="90"/>
      <c r="J122" s="151"/>
    </row>
    <row r="123" spans="1:10" ht="36" customHeight="1" x14ac:dyDescent="0.25">
      <c r="A123" s="130" t="s">
        <v>113</v>
      </c>
      <c r="B123" s="62" t="s">
        <v>223</v>
      </c>
      <c r="C123" s="63"/>
      <c r="D123" s="63"/>
      <c r="E123" s="40"/>
      <c r="F123" s="90">
        <v>33840</v>
      </c>
      <c r="G123" s="90"/>
      <c r="H123" s="90"/>
      <c r="I123" s="90"/>
      <c r="J123" s="151"/>
    </row>
    <row r="124" spans="1:10" ht="36" customHeight="1" x14ac:dyDescent="0.25">
      <c r="A124" s="130" t="s">
        <v>113</v>
      </c>
      <c r="B124" s="71" t="s">
        <v>224</v>
      </c>
      <c r="C124" s="72"/>
      <c r="D124" s="72"/>
      <c r="E124" s="73"/>
      <c r="F124" s="90">
        <v>40608</v>
      </c>
      <c r="G124" s="90"/>
      <c r="H124" s="90"/>
      <c r="I124" s="90"/>
      <c r="J124" s="151"/>
    </row>
    <row r="125" spans="1:10" ht="36" customHeight="1" x14ac:dyDescent="0.25">
      <c r="A125" s="130" t="s">
        <v>113</v>
      </c>
      <c r="B125" s="62" t="s">
        <v>225</v>
      </c>
      <c r="C125" s="63"/>
      <c r="D125" s="63"/>
      <c r="E125" s="40"/>
      <c r="F125" s="90">
        <v>20880</v>
      </c>
      <c r="G125" s="90"/>
      <c r="H125" s="90"/>
      <c r="I125" s="90"/>
      <c r="J125" s="151"/>
    </row>
    <row r="126" spans="1:10" ht="36" customHeight="1" x14ac:dyDescent="0.25">
      <c r="A126" s="130" t="s">
        <v>113</v>
      </c>
      <c r="B126" s="62" t="s">
        <v>226</v>
      </c>
      <c r="C126" s="63"/>
      <c r="D126" s="63"/>
      <c r="E126" s="40"/>
      <c r="F126" s="90">
        <v>17280</v>
      </c>
      <c r="G126" s="90"/>
      <c r="H126" s="90"/>
      <c r="I126" s="90"/>
      <c r="J126" s="151"/>
    </row>
    <row r="127" spans="1:10" ht="36" customHeight="1" x14ac:dyDescent="0.25">
      <c r="A127" s="130" t="s">
        <v>113</v>
      </c>
      <c r="B127" s="62" t="s">
        <v>227</v>
      </c>
      <c r="C127" s="63"/>
      <c r="D127" s="63"/>
      <c r="E127" s="40"/>
      <c r="F127" s="90">
        <v>54720</v>
      </c>
      <c r="G127" s="90"/>
      <c r="H127" s="90"/>
      <c r="I127" s="90"/>
      <c r="J127" s="151"/>
    </row>
    <row r="128" spans="1:10" ht="36" customHeight="1" x14ac:dyDescent="0.25">
      <c r="A128" s="130" t="s">
        <v>113</v>
      </c>
      <c r="B128" s="62" t="s">
        <v>228</v>
      </c>
      <c r="C128" s="63"/>
      <c r="D128" s="63"/>
      <c r="E128" s="40"/>
      <c r="F128" s="90">
        <v>4320</v>
      </c>
      <c r="G128" s="90"/>
      <c r="H128" s="90"/>
      <c r="I128" s="90"/>
      <c r="J128" s="151"/>
    </row>
    <row r="129" spans="1:10" ht="36" customHeight="1" x14ac:dyDescent="0.25">
      <c r="A129" s="130" t="s">
        <v>113</v>
      </c>
      <c r="B129" s="62" t="s">
        <v>229</v>
      </c>
      <c r="C129" s="63"/>
      <c r="D129" s="63"/>
      <c r="E129" s="40"/>
      <c r="F129" s="90">
        <v>54720</v>
      </c>
      <c r="G129" s="90"/>
      <c r="H129" s="90"/>
      <c r="I129" s="90"/>
      <c r="J129" s="151"/>
    </row>
    <row r="130" spans="1:10" ht="36" customHeight="1" thickBot="1" x14ac:dyDescent="0.3">
      <c r="A130" s="130" t="s">
        <v>113</v>
      </c>
      <c r="B130" s="62" t="s">
        <v>230</v>
      </c>
      <c r="C130" s="63"/>
      <c r="D130" s="63"/>
      <c r="E130" s="40"/>
      <c r="F130" s="347">
        <v>20880</v>
      </c>
      <c r="G130" s="347"/>
      <c r="H130" s="347"/>
      <c r="I130" s="347"/>
      <c r="J130" s="348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130" t="s">
        <v>111</v>
      </c>
      <c r="B137" s="62" t="s">
        <v>237</v>
      </c>
      <c r="C137" s="63"/>
      <c r="D137" s="63"/>
      <c r="E137" s="40"/>
      <c r="F137" s="245">
        <f>1.2*H137</f>
        <v>18360</v>
      </c>
      <c r="G137" s="246">
        <f>1.1*H137</f>
        <v>16830</v>
      </c>
      <c r="H137" s="245">
        <v>15300</v>
      </c>
      <c r="I137" s="246">
        <f>H137*0.75</f>
        <v>11475</v>
      </c>
      <c r="J137" s="247">
        <f>H137*0.5</f>
        <v>7650</v>
      </c>
    </row>
    <row r="138" spans="1:10" ht="36" customHeight="1" x14ac:dyDescent="0.25">
      <c r="A138" s="130" t="s">
        <v>111</v>
      </c>
      <c r="B138" s="62" t="s">
        <v>238</v>
      </c>
      <c r="C138" s="63"/>
      <c r="D138" s="63"/>
      <c r="E138" s="40"/>
      <c r="F138" s="90">
        <v>10620</v>
      </c>
      <c r="G138" s="90"/>
      <c r="H138" s="90"/>
      <c r="I138" s="90"/>
      <c r="J138" s="151"/>
    </row>
    <row r="139" spans="1:10" ht="36" customHeight="1" x14ac:dyDescent="0.25">
      <c r="A139" s="130" t="s">
        <v>111</v>
      </c>
      <c r="B139" s="62" t="s">
        <v>239</v>
      </c>
      <c r="C139" s="63"/>
      <c r="D139" s="63"/>
      <c r="E139" s="40"/>
      <c r="F139" s="90">
        <v>9216</v>
      </c>
      <c r="G139" s="90"/>
      <c r="H139" s="90"/>
      <c r="I139" s="90"/>
      <c r="J139" s="151"/>
    </row>
    <row r="140" spans="1:10" ht="36" customHeight="1" x14ac:dyDescent="0.25">
      <c r="A140" s="130" t="s">
        <v>113</v>
      </c>
      <c r="B140" s="62" t="s">
        <v>240</v>
      </c>
      <c r="C140" s="63"/>
      <c r="D140" s="63"/>
      <c r="E140" s="40"/>
      <c r="F140" s="245">
        <f>H140*1.2</f>
        <v>25920</v>
      </c>
      <c r="G140" s="246">
        <f>H140*1.1</f>
        <v>23760.000000000004</v>
      </c>
      <c r="H140" s="245">
        <v>21600</v>
      </c>
      <c r="I140" s="246">
        <f>H140*0.75</f>
        <v>16200</v>
      </c>
      <c r="J140" s="247">
        <f>H140*0.5</f>
        <v>10800</v>
      </c>
    </row>
    <row r="141" spans="1:10" ht="36" customHeight="1" x14ac:dyDescent="0.25">
      <c r="A141" s="130" t="s">
        <v>113</v>
      </c>
      <c r="B141" s="62" t="s">
        <v>241</v>
      </c>
      <c r="C141" s="63"/>
      <c r="D141" s="63"/>
      <c r="E141" s="40"/>
      <c r="F141" s="90">
        <v>15120</v>
      </c>
      <c r="G141" s="90"/>
      <c r="H141" s="90"/>
      <c r="I141" s="90"/>
      <c r="J141" s="151"/>
    </row>
    <row r="142" spans="1:10" ht="36" customHeight="1" x14ac:dyDescent="0.25">
      <c r="A142" s="130" t="s">
        <v>113</v>
      </c>
      <c r="B142" s="62" t="s">
        <v>242</v>
      </c>
      <c r="C142" s="63"/>
      <c r="D142" s="63"/>
      <c r="E142" s="40"/>
      <c r="F142" s="90">
        <v>12960</v>
      </c>
      <c r="G142" s="90"/>
      <c r="H142" s="90"/>
      <c r="I142" s="90"/>
      <c r="J142" s="151"/>
    </row>
    <row r="143" spans="1:10" ht="36" customHeight="1" thickBot="1" x14ac:dyDescent="0.3">
      <c r="A143" s="7"/>
      <c r="B143" s="62" t="s">
        <v>243</v>
      </c>
      <c r="C143" s="63"/>
      <c r="D143" s="63"/>
      <c r="E143" s="35"/>
      <c r="F143" s="109">
        <f>H143*1.2</f>
        <v>12744</v>
      </c>
      <c r="G143" s="109">
        <f>H143*1.1</f>
        <v>11682.000000000002</v>
      </c>
      <c r="H143" s="109">
        <v>10620</v>
      </c>
      <c r="I143" s="109">
        <f>H143*0.75</f>
        <v>7965</v>
      </c>
      <c r="J143" s="109">
        <f>H143*0.5</f>
        <v>5310</v>
      </c>
    </row>
    <row r="144" spans="1:10" ht="54" customHeight="1" thickBot="1" x14ac:dyDescent="0.3">
      <c r="B144" s="18" t="s">
        <v>244</v>
      </c>
      <c r="C144" s="19"/>
      <c r="D144" s="19"/>
      <c r="E144" s="20"/>
      <c r="F144" s="228"/>
      <c r="G144" s="377"/>
      <c r="H144" s="377"/>
      <c r="I144" s="377"/>
      <c r="J144" s="378"/>
    </row>
    <row r="145" spans="1:10" ht="36" customHeight="1" x14ac:dyDescent="0.25">
      <c r="B145" s="64" t="s">
        <v>245</v>
      </c>
      <c r="C145" s="65"/>
      <c r="D145" s="65"/>
      <c r="E145" s="66"/>
      <c r="F145" s="375">
        <v>28332</v>
      </c>
      <c r="G145" s="375"/>
      <c r="H145" s="375"/>
      <c r="I145" s="375"/>
      <c r="J145" s="376"/>
    </row>
    <row r="146" spans="1:10" ht="36" customHeight="1" x14ac:dyDescent="0.25">
      <c r="B146" s="62" t="s">
        <v>246</v>
      </c>
      <c r="C146" s="63"/>
      <c r="D146" s="63"/>
      <c r="E146" s="40"/>
      <c r="F146" s="90">
        <v>56664</v>
      </c>
      <c r="G146" s="90"/>
      <c r="H146" s="90"/>
      <c r="I146" s="90"/>
      <c r="J146" s="151"/>
    </row>
    <row r="147" spans="1:10" ht="36" customHeight="1" x14ac:dyDescent="0.25">
      <c r="B147" s="62" t="s">
        <v>247</v>
      </c>
      <c r="C147" s="63"/>
      <c r="D147" s="63"/>
      <c r="E147" s="40"/>
      <c r="F147" s="90">
        <v>70920</v>
      </c>
      <c r="G147" s="90"/>
      <c r="H147" s="90"/>
      <c r="I147" s="90"/>
      <c r="J147" s="151"/>
    </row>
    <row r="148" spans="1:10" ht="36" customHeight="1" x14ac:dyDescent="0.25">
      <c r="B148" s="62" t="s">
        <v>248</v>
      </c>
      <c r="C148" s="63"/>
      <c r="D148" s="63"/>
      <c r="E148" s="40"/>
      <c r="F148" s="90">
        <v>1080</v>
      </c>
      <c r="G148" s="90"/>
      <c r="H148" s="90"/>
      <c r="I148" s="90"/>
      <c r="J148" s="151"/>
    </row>
    <row r="149" spans="1:10" ht="36" customHeight="1" x14ac:dyDescent="0.25">
      <c r="B149" s="62" t="s">
        <v>249</v>
      </c>
      <c r="C149" s="63"/>
      <c r="D149" s="63"/>
      <c r="E149" s="40"/>
      <c r="F149" s="90">
        <v>42480</v>
      </c>
      <c r="G149" s="90"/>
      <c r="H149" s="90"/>
      <c r="I149" s="90"/>
      <c r="J149" s="151"/>
    </row>
    <row r="150" spans="1:10" ht="36" customHeight="1" x14ac:dyDescent="0.25">
      <c r="B150" s="62" t="s">
        <v>250</v>
      </c>
      <c r="C150" s="63"/>
      <c r="D150" s="63"/>
      <c r="E150" s="40"/>
      <c r="F150" s="90">
        <v>84960</v>
      </c>
      <c r="G150" s="90"/>
      <c r="H150" s="90"/>
      <c r="I150" s="90"/>
      <c r="J150" s="151"/>
    </row>
    <row r="151" spans="1:10" ht="36" customHeight="1" x14ac:dyDescent="0.25">
      <c r="B151" s="62" t="s">
        <v>251</v>
      </c>
      <c r="C151" s="63"/>
      <c r="D151" s="63"/>
      <c r="E151" s="40"/>
      <c r="F151" s="90">
        <v>106200</v>
      </c>
      <c r="G151" s="90"/>
      <c r="H151" s="90"/>
      <c r="I151" s="90"/>
      <c r="J151" s="151"/>
    </row>
    <row r="152" spans="1:10" ht="36" customHeight="1" thickBot="1" x14ac:dyDescent="0.3">
      <c r="B152" s="110" t="s">
        <v>252</v>
      </c>
      <c r="C152" s="111"/>
      <c r="D152" s="111"/>
      <c r="E152" s="112"/>
      <c r="F152" s="347">
        <v>1440</v>
      </c>
      <c r="G152" s="347"/>
      <c r="H152" s="347"/>
      <c r="I152" s="347"/>
      <c r="J152" s="348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B155" s="27"/>
      <c r="C155" s="80"/>
      <c r="D155" s="80"/>
      <c r="E155" s="81"/>
      <c r="F155" s="199"/>
      <c r="G155" s="270"/>
      <c r="H155" s="270"/>
      <c r="I155" s="270"/>
      <c r="J155" s="271"/>
    </row>
    <row r="156" spans="1:10" ht="18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</row>
    <row r="157" spans="1:10" ht="67.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0.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7" customHeight="1" x14ac:dyDescent="0.25">
      <c r="A159" s="7" t="s">
        <v>113</v>
      </c>
      <c r="B159" s="124" t="s">
        <v>256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0.5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18" customHeight="1" x14ac:dyDescent="0.25">
      <c r="A161" s="9"/>
    </row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I15"/>
    <mergeCell ref="B16:E16"/>
    <mergeCell ref="F16:J16"/>
    <mergeCell ref="B17:E17"/>
    <mergeCell ref="F17:J17"/>
    <mergeCell ref="B11:E11"/>
    <mergeCell ref="B12:E12"/>
    <mergeCell ref="F12:I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01" activePane="bottomLeft" state="frozen"/>
      <selection activeCell="A198" sqref="A198:XFD198"/>
      <selection pane="bottomLeft" activeCell="A142" sqref="A142:XFD142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48427.199999999997</v>
      </c>
      <c r="G8" s="32">
        <f>H8*1.1</f>
        <v>44391.600000000006</v>
      </c>
      <c r="H8" s="32">
        <v>40356</v>
      </c>
      <c r="I8" s="32">
        <f>H8*0.75</f>
        <v>30267</v>
      </c>
      <c r="J8" s="32">
        <f>H8*0.5</f>
        <v>20178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68256</v>
      </c>
      <c r="G9" s="36">
        <f>H9*1.1</f>
        <v>62568.000000000007</v>
      </c>
      <c r="H9" s="36">
        <v>56880</v>
      </c>
      <c r="I9" s="36">
        <f>H9*0.75</f>
        <v>42660</v>
      </c>
      <c r="J9" s="36">
        <f>H9*0.5</f>
        <v>28440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58665.599999999999</v>
      </c>
      <c r="G10" s="36">
        <f>H10*1.1</f>
        <v>53776.800000000003</v>
      </c>
      <c r="H10" s="36">
        <v>48888</v>
      </c>
      <c r="I10" s="36">
        <f>H10*0.75</f>
        <v>36666</v>
      </c>
      <c r="J10" s="36">
        <f>H10*0.5</f>
        <v>24444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82944</v>
      </c>
      <c r="G11" s="38">
        <f>H11*1.1</f>
        <v>76032</v>
      </c>
      <c r="H11" s="38">
        <v>69120</v>
      </c>
      <c r="I11" s="38">
        <f>H11*0.75</f>
        <v>51840</v>
      </c>
      <c r="J11" s="38">
        <f>H11*0.5</f>
        <v>34560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7632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10800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1080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1728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2448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5184 до 103680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5184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10368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15552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20736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31104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36288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41472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46656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51840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57024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62208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67392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72576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77760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82944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88128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93312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98496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103680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6480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12960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16200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19440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22680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25920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29160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32400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35640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38880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42120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45360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48600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51840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55080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58320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61560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64800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68040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7776 до 57024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9360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12744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7776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10368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12960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15552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18144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20736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23328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25920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28512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31104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33696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36288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38880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41472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44064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46656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49248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51840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54432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57024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1296 до 11088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4680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9360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1296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11088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5112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7272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1728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1728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3456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5184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6840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"&amp;MIN(F99,F103:J104,H136,F105:J116)&amp;" до "&amp;MAX(F99,F103:J104,H136,F105:J116)</f>
        <v>Цена от 3672 до 36720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11520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1152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2880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10656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5976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5112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25488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30585.599999999999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5112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5112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5112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211</v>
      </c>
      <c r="C111" s="63"/>
      <c r="D111" s="63"/>
      <c r="E111" s="40"/>
      <c r="F111" s="41">
        <v>12096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3672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12744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8532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36720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4320</v>
      </c>
      <c r="G116" s="42"/>
      <c r="H116" s="42"/>
      <c r="I116" s="42"/>
      <c r="J116" s="43"/>
    </row>
    <row r="117" spans="1:10" ht="37.5" customHeight="1" x14ac:dyDescent="0.25">
      <c r="A117" s="7"/>
      <c r="B117" s="62" t="s">
        <v>217</v>
      </c>
      <c r="C117" s="63"/>
      <c r="D117" s="63"/>
      <c r="E117" s="40"/>
      <c r="F117" s="41">
        <v>4680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7560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220</v>
      </c>
      <c r="C119" s="63"/>
      <c r="D119" s="63"/>
      <c r="E119" s="40"/>
      <c r="F119" s="41">
        <v>15120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221</v>
      </c>
      <c r="C120" s="63"/>
      <c r="D120" s="63"/>
      <c r="E120" s="40"/>
      <c r="F120" s="41">
        <v>8640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222</v>
      </c>
      <c r="C121" s="63"/>
      <c r="D121" s="63"/>
      <c r="E121" s="40"/>
      <c r="F121" s="41">
        <v>7200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223</v>
      </c>
      <c r="C122" s="63"/>
      <c r="D122" s="63"/>
      <c r="E122" s="40"/>
      <c r="F122" s="41">
        <v>36000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71" t="s">
        <v>224</v>
      </c>
      <c r="C123" s="72"/>
      <c r="D123" s="72"/>
      <c r="E123" s="73"/>
      <c r="F123" s="85">
        <v>43200</v>
      </c>
      <c r="G123" s="86"/>
      <c r="H123" s="86"/>
      <c r="I123" s="86"/>
      <c r="J123" s="87"/>
    </row>
    <row r="124" spans="1:10" ht="36" customHeight="1" x14ac:dyDescent="0.25">
      <c r="A124" s="7" t="s">
        <v>113</v>
      </c>
      <c r="B124" s="62" t="s">
        <v>225</v>
      </c>
      <c r="C124" s="63"/>
      <c r="D124" s="63"/>
      <c r="E124" s="40"/>
      <c r="F124" s="41">
        <v>7200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226</v>
      </c>
      <c r="C125" s="63"/>
      <c r="D125" s="63"/>
      <c r="E125" s="40"/>
      <c r="F125" s="41">
        <v>7200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227</v>
      </c>
      <c r="C126" s="63"/>
      <c r="D126" s="63"/>
      <c r="E126" s="40"/>
      <c r="F126" s="41">
        <v>7200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228</v>
      </c>
      <c r="C127" s="63"/>
      <c r="D127" s="63"/>
      <c r="E127" s="40"/>
      <c r="F127" s="41">
        <v>5760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229</v>
      </c>
      <c r="C128" s="63"/>
      <c r="D128" s="63"/>
      <c r="E128" s="40"/>
      <c r="F128" s="41">
        <v>51840</v>
      </c>
      <c r="G128" s="42"/>
      <c r="H128" s="42"/>
      <c r="I128" s="42"/>
      <c r="J128" s="43"/>
    </row>
    <row r="129" spans="1:10" ht="36" customHeight="1" thickBot="1" x14ac:dyDescent="0.3">
      <c r="A129" s="7" t="s">
        <v>113</v>
      </c>
      <c r="B129" s="62" t="s">
        <v>230</v>
      </c>
      <c r="C129" s="63"/>
      <c r="D129" s="63"/>
      <c r="E129" s="40"/>
      <c r="F129" s="41">
        <v>6480</v>
      </c>
      <c r="G129" s="42"/>
      <c r="H129" s="42"/>
      <c r="I129" s="42"/>
      <c r="J129" s="43"/>
    </row>
    <row r="130" spans="1:10" ht="36" customHeight="1" thickBot="1" x14ac:dyDescent="0.3">
      <c r="A130" s="7"/>
      <c r="B130" s="242" t="s">
        <v>231</v>
      </c>
      <c r="C130" s="243"/>
      <c r="D130" s="243"/>
      <c r="E130" s="244"/>
      <c r="F130" s="239"/>
      <c r="G130" s="240"/>
      <c r="H130" s="240"/>
      <c r="I130" s="240"/>
      <c r="J130" s="241"/>
    </row>
    <row r="131" spans="1:10" ht="22.5" customHeight="1" thickBot="1" x14ac:dyDescent="0.3">
      <c r="A131" s="7" t="s">
        <v>111</v>
      </c>
      <c r="B131" s="177" t="s">
        <v>232</v>
      </c>
      <c r="C131" s="178"/>
      <c r="D131" s="178"/>
      <c r="E131" s="178"/>
      <c r="F131" s="178"/>
      <c r="G131" s="178"/>
      <c r="H131" s="178"/>
      <c r="I131" s="178"/>
      <c r="J131" s="179"/>
    </row>
    <row r="132" spans="1:10" ht="36" customHeight="1" x14ac:dyDescent="0.25">
      <c r="A132" s="7"/>
      <c r="B132" s="30" t="s">
        <v>233</v>
      </c>
      <c r="C132" s="180"/>
      <c r="D132" s="180"/>
      <c r="E132" s="181"/>
      <c r="F132" s="67">
        <v>60</v>
      </c>
      <c r="G132" s="68"/>
      <c r="H132" s="68"/>
      <c r="I132" s="68"/>
      <c r="J132" s="69"/>
    </row>
    <row r="133" spans="1:10" ht="36" customHeight="1" x14ac:dyDescent="0.25">
      <c r="A133" s="7"/>
      <c r="B133" s="62" t="s">
        <v>234</v>
      </c>
      <c r="C133" s="63"/>
      <c r="D133" s="63"/>
      <c r="E133" s="40"/>
      <c r="F133" s="41">
        <v>60</v>
      </c>
      <c r="G133" s="42"/>
      <c r="H133" s="42"/>
      <c r="I133" s="42"/>
      <c r="J133" s="43"/>
    </row>
    <row r="134" spans="1:10" ht="36" customHeight="1" thickBot="1" x14ac:dyDescent="0.3">
      <c r="A134" s="7"/>
      <c r="B134" s="62" t="s">
        <v>235</v>
      </c>
      <c r="C134" s="63"/>
      <c r="D134" s="63"/>
      <c r="E134" s="40"/>
      <c r="F134" s="41">
        <v>120</v>
      </c>
      <c r="G134" s="42"/>
      <c r="H134" s="42"/>
      <c r="I134" s="42"/>
      <c r="J134" s="43"/>
    </row>
    <row r="135" spans="1:10" ht="36" customHeight="1" thickBot="1" x14ac:dyDescent="0.3">
      <c r="A135" s="7"/>
      <c r="B135" s="18" t="s">
        <v>236</v>
      </c>
      <c r="C135" s="19"/>
      <c r="D135" s="19"/>
      <c r="E135" s="20"/>
      <c r="F135" s="239"/>
      <c r="G135" s="240"/>
      <c r="H135" s="240"/>
      <c r="I135" s="240"/>
      <c r="J135" s="241"/>
    </row>
    <row r="136" spans="1:10" ht="36" customHeight="1" x14ac:dyDescent="0.25">
      <c r="A136" s="7" t="s">
        <v>111</v>
      </c>
      <c r="B136" s="62" t="s">
        <v>237</v>
      </c>
      <c r="C136" s="63"/>
      <c r="D136" s="63"/>
      <c r="E136" s="40"/>
      <c r="F136" s="245">
        <f>H136*1.2</f>
        <v>13305.6</v>
      </c>
      <c r="G136" s="246">
        <f>H136*1.1</f>
        <v>12196.800000000001</v>
      </c>
      <c r="H136" s="246">
        <v>11088</v>
      </c>
      <c r="I136" s="246">
        <f>H136*0.75</f>
        <v>8316</v>
      </c>
      <c r="J136" s="247">
        <f>H136*0.5</f>
        <v>5544</v>
      </c>
    </row>
    <row r="137" spans="1:10" ht="36" customHeight="1" x14ac:dyDescent="0.25">
      <c r="A137" s="7" t="s">
        <v>111</v>
      </c>
      <c r="B137" s="62" t="s">
        <v>238</v>
      </c>
      <c r="C137" s="63"/>
      <c r="D137" s="63"/>
      <c r="E137" s="40"/>
      <c r="F137" s="41">
        <v>9360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62" t="s">
        <v>239</v>
      </c>
      <c r="C138" s="63"/>
      <c r="D138" s="63"/>
      <c r="E138" s="40"/>
      <c r="F138" s="41">
        <v>7632</v>
      </c>
      <c r="G138" s="42"/>
      <c r="H138" s="42"/>
      <c r="I138" s="42"/>
      <c r="J138" s="43"/>
    </row>
    <row r="139" spans="1:10" ht="36" customHeight="1" x14ac:dyDescent="0.25">
      <c r="A139" s="7" t="s">
        <v>113</v>
      </c>
      <c r="B139" s="62" t="s">
        <v>240</v>
      </c>
      <c r="C139" s="63"/>
      <c r="D139" s="63"/>
      <c r="E139" s="40"/>
      <c r="F139" s="245">
        <f>H139*1.2</f>
        <v>19008</v>
      </c>
      <c r="G139" s="246">
        <f>H139*1.1</f>
        <v>17424</v>
      </c>
      <c r="H139" s="246">
        <v>15840</v>
      </c>
      <c r="I139" s="246">
        <f>H139*0.75</f>
        <v>11880</v>
      </c>
      <c r="J139" s="247">
        <f>H139*0.5</f>
        <v>7920</v>
      </c>
    </row>
    <row r="140" spans="1:10" ht="36" customHeight="1" x14ac:dyDescent="0.25">
      <c r="A140" s="7" t="s">
        <v>113</v>
      </c>
      <c r="B140" s="62" t="s">
        <v>241</v>
      </c>
      <c r="C140" s="63"/>
      <c r="D140" s="63"/>
      <c r="E140" s="40"/>
      <c r="F140" s="41">
        <v>13680</v>
      </c>
      <c r="G140" s="42"/>
      <c r="H140" s="42"/>
      <c r="I140" s="42"/>
      <c r="J140" s="43"/>
    </row>
    <row r="141" spans="1:10" ht="36" customHeight="1" thickBot="1" x14ac:dyDescent="0.3">
      <c r="A141" s="7" t="s">
        <v>113</v>
      </c>
      <c r="B141" s="62" t="s">
        <v>242</v>
      </c>
      <c r="C141" s="63"/>
      <c r="D141" s="63"/>
      <c r="E141" s="40"/>
      <c r="F141" s="41">
        <v>10800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244</v>
      </c>
      <c r="C142" s="19"/>
      <c r="D142" s="19"/>
      <c r="E142" s="20"/>
      <c r="F142" s="102"/>
      <c r="G142" s="103"/>
      <c r="H142" s="103"/>
      <c r="I142" s="103"/>
      <c r="J142" s="104"/>
    </row>
    <row r="143" spans="1:10" ht="36" customHeight="1" x14ac:dyDescent="0.25">
      <c r="A143" s="7"/>
      <c r="B143" s="64" t="s">
        <v>245</v>
      </c>
      <c r="C143" s="65"/>
      <c r="D143" s="65"/>
      <c r="E143" s="66"/>
      <c r="F143" s="67">
        <v>34848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246</v>
      </c>
      <c r="C144" s="63"/>
      <c r="D144" s="63"/>
      <c r="E144" s="40"/>
      <c r="F144" s="41">
        <v>69768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247</v>
      </c>
      <c r="C145" s="63"/>
      <c r="D145" s="63"/>
      <c r="E145" s="40"/>
      <c r="F145" s="41">
        <v>87120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248</v>
      </c>
      <c r="C146" s="63"/>
      <c r="D146" s="63"/>
      <c r="E146" s="40"/>
      <c r="F146" s="41">
        <v>1296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249</v>
      </c>
      <c r="C147" s="63"/>
      <c r="D147" s="63"/>
      <c r="E147" s="40"/>
      <c r="F147" s="41">
        <v>52272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250</v>
      </c>
      <c r="C148" s="63"/>
      <c r="D148" s="63"/>
      <c r="E148" s="40"/>
      <c r="F148" s="41">
        <v>104508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251</v>
      </c>
      <c r="C149" s="63"/>
      <c r="D149" s="63"/>
      <c r="E149" s="40"/>
      <c r="F149" s="41">
        <v>130824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252</v>
      </c>
      <c r="C150" s="111"/>
      <c r="D150" s="111"/>
      <c r="E150" s="112"/>
      <c r="F150" s="113">
        <v>1728</v>
      </c>
      <c r="G150" s="114"/>
      <c r="H150" s="114"/>
      <c r="I150" s="114"/>
      <c r="J150" s="115"/>
    </row>
    <row r="151" spans="1:10" ht="36" customHeight="1" x14ac:dyDescent="0.25">
      <c r="A151" s="7"/>
      <c r="B151" s="272" t="s">
        <v>232</v>
      </c>
      <c r="C151" s="273"/>
      <c r="D151" s="273"/>
      <c r="E151" s="273"/>
      <c r="F151" s="273"/>
      <c r="G151" s="273"/>
      <c r="H151" s="273"/>
      <c r="I151" s="273"/>
      <c r="J151" s="274"/>
    </row>
    <row r="152" spans="1:10" ht="36" customHeight="1" thickBot="1" x14ac:dyDescent="0.3">
      <c r="A152" s="7"/>
      <c r="B152" s="297" t="s">
        <v>253</v>
      </c>
      <c r="C152" s="297"/>
      <c r="D152" s="297"/>
      <c r="E152" s="297"/>
      <c r="F152" s="286">
        <v>90</v>
      </c>
      <c r="G152" s="286"/>
      <c r="H152" s="286"/>
      <c r="I152" s="286"/>
      <c r="J152" s="287"/>
    </row>
    <row r="153" spans="1:10" ht="24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21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304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308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257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6">
    <mergeCell ref="B153:E153"/>
    <mergeCell ref="F153:J153"/>
    <mergeCell ref="B155:J155"/>
    <mergeCell ref="B156:J156"/>
    <mergeCell ref="B157:J157"/>
    <mergeCell ref="B158:J158"/>
    <mergeCell ref="B149:E149"/>
    <mergeCell ref="F149:J149"/>
    <mergeCell ref="B150:E150"/>
    <mergeCell ref="F150:J150"/>
    <mergeCell ref="B151:J151"/>
    <mergeCell ref="B152:E152"/>
    <mergeCell ref="F152:J152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6:E136"/>
    <mergeCell ref="B137:E137"/>
    <mergeCell ref="F137:J137"/>
    <mergeCell ref="B138:E138"/>
    <mergeCell ref="F138:J138"/>
    <mergeCell ref="B139:E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F130:J130"/>
    <mergeCell ref="B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97" activePane="bottomLeft" state="frozen"/>
      <selection activeCell="A150" sqref="A150:XFD151"/>
      <selection pane="bottomLeft" activeCell="F120" sqref="F120:J120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283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15868.8</v>
      </c>
      <c r="G8" s="32">
        <f>H8*1.1</f>
        <v>14546.400000000001</v>
      </c>
      <c r="H8" s="32">
        <v>13224</v>
      </c>
      <c r="I8" s="32">
        <f>H8*0.75</f>
        <v>9918</v>
      </c>
      <c r="J8" s="32">
        <f>H8*0.5</f>
        <v>6612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22464</v>
      </c>
      <c r="G9" s="36">
        <f>H9*1.1</f>
        <v>20592</v>
      </c>
      <c r="H9" s="36">
        <v>18720</v>
      </c>
      <c r="I9" s="36">
        <f>H9*0.75</f>
        <v>14040</v>
      </c>
      <c r="J9" s="36">
        <f>H9*0.5</f>
        <v>9360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20390.399999999998</v>
      </c>
      <c r="G10" s="36">
        <f>H10*1.1</f>
        <v>18691.2</v>
      </c>
      <c r="H10" s="36">
        <v>16992</v>
      </c>
      <c r="I10" s="36">
        <f>H10*0.75</f>
        <v>12744</v>
      </c>
      <c r="J10" s="36">
        <f>H10*0.5</f>
        <v>8496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28800</v>
      </c>
      <c r="G11" s="38">
        <f>H11*1.1</f>
        <v>26400.000000000004</v>
      </c>
      <c r="H11" s="38">
        <v>24000</v>
      </c>
      <c r="I11" s="38">
        <f>H11*0.75</f>
        <v>18000</v>
      </c>
      <c r="J11" s="38">
        <f>H11*0.5</f>
        <v>12000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4032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5760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960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1344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1416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2016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4224 до 168960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4224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8448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12672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16896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21120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25344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29568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33792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38016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42240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46464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50688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54912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59136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63360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67584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71808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76032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80256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84480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8448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16896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25344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33792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42240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50688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59136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67584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76032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84480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92928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101376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109824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118272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126720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135168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143616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152064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160512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168960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5208 до 90816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5208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8040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10560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14784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19008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23232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27456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31680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35904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40128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44352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48576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52800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57024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61248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65472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69696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73920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78144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82368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86592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90816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22416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2832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5208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1416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22416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4488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13440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15816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2016 до 47664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14736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1473.6</v>
      </c>
      <c r="G100" s="86"/>
      <c r="H100" s="86"/>
      <c r="I100" s="86"/>
      <c r="J100" s="87"/>
    </row>
    <row r="101" spans="1:10" ht="36" customHeight="1" thickBot="1" x14ac:dyDescent="0.3">
      <c r="A101" s="7"/>
      <c r="B101" s="62" t="s">
        <v>202</v>
      </c>
      <c r="C101" s="63"/>
      <c r="D101" s="63"/>
      <c r="E101" s="40"/>
      <c r="F101" s="85">
        <v>3684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7080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15120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39648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14640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17568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21000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28080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47664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211</v>
      </c>
      <c r="C111" s="63"/>
      <c r="D111" s="63"/>
      <c r="E111" s="40"/>
      <c r="F111" s="41">
        <v>12840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2016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9912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8040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47664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21000</v>
      </c>
      <c r="G116" s="42"/>
      <c r="H116" s="42"/>
      <c r="I116" s="42"/>
      <c r="J116" s="43"/>
    </row>
    <row r="117" spans="1:10" ht="36" customHeight="1" x14ac:dyDescent="0.25">
      <c r="A117" s="7"/>
      <c r="B117" s="62" t="s">
        <v>217</v>
      </c>
      <c r="C117" s="63"/>
      <c r="D117" s="63"/>
      <c r="E117" s="40"/>
      <c r="F117" s="41">
        <v>2832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18060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12000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10080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21600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55680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20640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24768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29760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39360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67200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2880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67200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29760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14745.599999999999</v>
      </c>
      <c r="G137" s="246">
        <f>H137*1.1</f>
        <v>13516.800000000001</v>
      </c>
      <c r="H137" s="246">
        <v>12288</v>
      </c>
      <c r="I137" s="246">
        <f>H137*0.75</f>
        <v>9216</v>
      </c>
      <c r="J137" s="247">
        <f>H137*0.5</f>
        <v>6144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13800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15120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20736</v>
      </c>
      <c r="G140" s="246">
        <f>H140*1.1</f>
        <v>19008</v>
      </c>
      <c r="H140" s="246">
        <v>17280</v>
      </c>
      <c r="I140" s="246">
        <f>H140*0.75</f>
        <v>12960</v>
      </c>
      <c r="J140" s="247">
        <f>H140*0.5</f>
        <v>8640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19680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21600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40"/>
      <c r="F143" s="41">
        <v>7560</v>
      </c>
      <c r="G143" s="42"/>
      <c r="H143" s="42"/>
      <c r="I143" s="42"/>
      <c r="J143" s="43"/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22176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44400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55464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720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33360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66552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83304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1200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customHeight="1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18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67.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0.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7" customHeight="1" x14ac:dyDescent="0.25">
      <c r="A159" s="7" t="s">
        <v>113</v>
      </c>
      <c r="B159" s="124" t="s">
        <v>256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0.5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18" customHeight="1" x14ac:dyDescent="0.25">
      <c r="A161" s="7"/>
    </row>
  </sheetData>
  <sheetProtection selectLockedCells="1" selectUnlockedCells="1"/>
  <mergeCells count="300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04" activePane="bottomLeft" state="frozen"/>
      <selection activeCell="B152" sqref="B152:J152"/>
      <selection pane="bottomLeft" activeCell="A105" sqref="A105:XFD107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33929.279999999999</v>
      </c>
      <c r="G8" s="32">
        <f>H8*1.1</f>
        <v>31101.84</v>
      </c>
      <c r="H8" s="32">
        <v>28274.399999999998</v>
      </c>
      <c r="I8" s="32">
        <f>H8*0.75</f>
        <v>21205.8</v>
      </c>
      <c r="J8" s="32">
        <f>H8*0.5</f>
        <v>14137.199999999999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47520</v>
      </c>
      <c r="G9" s="36">
        <f>H9*1.1</f>
        <v>43560</v>
      </c>
      <c r="H9" s="36">
        <v>39600</v>
      </c>
      <c r="I9" s="36">
        <f>H9*0.75</f>
        <v>29700</v>
      </c>
      <c r="J9" s="36">
        <f>H9*0.5</f>
        <v>19800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39096</v>
      </c>
      <c r="G10" s="36">
        <f>H10*1.1</f>
        <v>35838</v>
      </c>
      <c r="H10" s="36">
        <v>32580</v>
      </c>
      <c r="I10" s="36">
        <f>H10*0.75</f>
        <v>24435</v>
      </c>
      <c r="J10" s="36">
        <f>H10*0.5</f>
        <v>16290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6048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8640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720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2016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3456 до 138240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3456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6912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10368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13824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17280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20736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24192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27648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31104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34560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38016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41472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44928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48384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51840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55296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58752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62208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65664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69120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6912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13824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20736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27648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34560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41472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48384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55296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62208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69120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76032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82944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89856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96768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103680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110592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117504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124416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131328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138240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7812 до 74304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8640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12096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15552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19008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22464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25920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29376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32832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36288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39744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43200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46656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50112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53568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57024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60480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63936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67392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70848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74304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33624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4248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16992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33624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20160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3024 до 50544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28800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2880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7200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24840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18072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14868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42120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50544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10620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14868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20880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211</v>
      </c>
      <c r="C111" s="63"/>
      <c r="D111" s="63"/>
      <c r="E111" s="40"/>
      <c r="F111" s="41">
        <v>18000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3024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10620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7092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36108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8856</v>
      </c>
      <c r="G116" s="42"/>
      <c r="H116" s="42"/>
      <c r="I116" s="42"/>
      <c r="J116" s="43"/>
    </row>
    <row r="117" spans="1:10" ht="36" customHeight="1" x14ac:dyDescent="0.25">
      <c r="A117" s="7"/>
      <c r="B117" s="62" t="s">
        <v>217</v>
      </c>
      <c r="C117" s="63"/>
      <c r="D117" s="63"/>
      <c r="E117" s="40"/>
      <c r="F117" s="41">
        <v>4248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21060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18000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35280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25920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20880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59040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70848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15120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20880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29520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51120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12960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12744</v>
      </c>
      <c r="G137" s="246">
        <f>H137*1.1</f>
        <v>11682.000000000002</v>
      </c>
      <c r="H137" s="246">
        <v>10620</v>
      </c>
      <c r="I137" s="246">
        <f>H137*0.75</f>
        <v>7965</v>
      </c>
      <c r="J137" s="247">
        <f>H137*0.5</f>
        <v>5310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13464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18072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18144</v>
      </c>
      <c r="G140" s="246">
        <f>H140*1.1</f>
        <v>16632</v>
      </c>
      <c r="H140" s="246">
        <v>15120</v>
      </c>
      <c r="I140" s="246">
        <f>H140*0.75</f>
        <v>11340</v>
      </c>
      <c r="J140" s="247">
        <f>H140*0.5</f>
        <v>7560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19440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25920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35"/>
      <c r="F143" s="109">
        <f>H143*1.2</f>
        <v>21600</v>
      </c>
      <c r="G143" s="109">
        <f>H143*1.1</f>
        <v>19800</v>
      </c>
      <c r="H143" s="109">
        <v>18000</v>
      </c>
      <c r="I143" s="109">
        <f>H143*0.75</f>
        <v>13500</v>
      </c>
      <c r="J143" s="109">
        <f>H143*0.5</f>
        <v>9000</v>
      </c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33264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66600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83196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1080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50040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99828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124956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1800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18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67.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0.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7" customHeight="1" x14ac:dyDescent="0.25">
      <c r="A159" s="7" t="s">
        <v>113</v>
      </c>
      <c r="B159" s="124" t="s">
        <v>256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0.5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18" customHeight="1" x14ac:dyDescent="0.25">
      <c r="A161" s="7"/>
    </row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222"/>
  <sheetViews>
    <sheetView view="pageBreakPreview" topLeftCell="B1" zoomScale="65" zoomScaleNormal="60" zoomScaleSheetLayoutView="65" workbookViewId="0">
      <pane ySplit="4" topLeftCell="A174" activePane="bottomLeft" state="frozen"/>
      <selection activeCell="A150" sqref="A150:XFD151"/>
      <selection pane="bottomLeft" activeCell="F180" sqref="F180:J180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31104</v>
      </c>
      <c r="G8" s="32">
        <f>H8*1.1</f>
        <v>28512.000000000004</v>
      </c>
      <c r="H8" s="32">
        <v>25920</v>
      </c>
      <c r="I8" s="32">
        <f>H8*0.75</f>
        <v>19440</v>
      </c>
      <c r="J8" s="32">
        <f>H8*0.5</f>
        <v>12960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44064</v>
      </c>
      <c r="G9" s="36">
        <f>H9*1.1</f>
        <v>40392</v>
      </c>
      <c r="H9" s="36">
        <v>36720</v>
      </c>
      <c r="I9" s="36">
        <f>H9*0.75</f>
        <v>27540</v>
      </c>
      <c r="J9" s="36">
        <f>H9*0.5</f>
        <v>18360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40608</v>
      </c>
      <c r="G10" s="36">
        <f>H10*1.1</f>
        <v>37224</v>
      </c>
      <c r="H10" s="36">
        <v>33840</v>
      </c>
      <c r="I10" s="36">
        <f>H10*0.75</f>
        <v>25380</v>
      </c>
      <c r="J10" s="36">
        <f>H10*0.5</f>
        <v>16920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57024</v>
      </c>
      <c r="G11" s="38">
        <f>H11*1.1</f>
        <v>52272.000000000007</v>
      </c>
      <c r="H11" s="38">
        <v>47520</v>
      </c>
      <c r="I11" s="38">
        <f>H11*0.75</f>
        <v>35640</v>
      </c>
      <c r="J11" s="38">
        <f>H11*0.5</f>
        <v>23760</v>
      </c>
    </row>
    <row r="12" spans="1:10" ht="24" customHeight="1" thickBot="1" x14ac:dyDescent="0.3">
      <c r="A12" s="7" t="s">
        <v>113</v>
      </c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7560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10800</v>
      </c>
      <c r="G14" s="186"/>
      <c r="H14" s="186"/>
      <c r="I14" s="186"/>
      <c r="J14" s="187"/>
    </row>
    <row r="15" spans="1:10" ht="24" customHeight="1" thickBot="1" x14ac:dyDescent="0.3">
      <c r="A15" s="7" t="s">
        <v>113</v>
      </c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900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1512</v>
      </c>
      <c r="G19" s="186"/>
      <c r="H19" s="186"/>
      <c r="I19" s="186"/>
      <c r="J19" s="187"/>
    </row>
    <row r="20" spans="1:10" ht="24" customHeight="1" thickBot="1" x14ac:dyDescent="0.3">
      <c r="A20" s="7" t="s">
        <v>113</v>
      </c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"&amp;MIN(F22:F121)&amp;" до "&amp;MAX(F22:F121)</f>
        <v>Цена от 5760 до 576000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11520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17280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23040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28800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34560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40320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46080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51840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63360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69120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74880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80640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86400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92160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97920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103680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109440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115200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284</v>
      </c>
      <c r="C42" s="35"/>
      <c r="D42" s="35"/>
      <c r="E42" s="40"/>
      <c r="F42" s="41">
        <v>120960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285</v>
      </c>
      <c r="C43" s="35"/>
      <c r="D43" s="35"/>
      <c r="E43" s="40"/>
      <c r="F43" s="41">
        <v>126720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286</v>
      </c>
      <c r="C44" s="35"/>
      <c r="D44" s="35"/>
      <c r="E44" s="40"/>
      <c r="F44" s="41">
        <v>132480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287</v>
      </c>
      <c r="C45" s="35"/>
      <c r="D45" s="35"/>
      <c r="E45" s="40"/>
      <c r="F45" s="41">
        <v>138240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288</v>
      </c>
      <c r="C46" s="35"/>
      <c r="D46" s="35"/>
      <c r="E46" s="40"/>
      <c r="F46" s="41">
        <v>144000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289</v>
      </c>
      <c r="C47" s="35"/>
      <c r="D47" s="35"/>
      <c r="E47" s="40"/>
      <c r="F47" s="41">
        <v>149760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290</v>
      </c>
      <c r="C48" s="35"/>
      <c r="D48" s="35"/>
      <c r="E48" s="40"/>
      <c r="F48" s="41">
        <v>155520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291</v>
      </c>
      <c r="C49" s="35"/>
      <c r="D49" s="35"/>
      <c r="E49" s="40"/>
      <c r="F49" s="41">
        <v>161280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292</v>
      </c>
      <c r="C50" s="35"/>
      <c r="D50" s="35"/>
      <c r="E50" s="40"/>
      <c r="F50" s="41">
        <v>167040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293</v>
      </c>
      <c r="C51" s="35"/>
      <c r="D51" s="35"/>
      <c r="E51" s="40"/>
      <c r="F51" s="41">
        <v>172800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309</v>
      </c>
      <c r="C52" s="35"/>
      <c r="D52" s="35"/>
      <c r="E52" s="40"/>
      <c r="F52" s="41">
        <v>178560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310</v>
      </c>
      <c r="C53" s="35"/>
      <c r="D53" s="35"/>
      <c r="E53" s="40"/>
      <c r="F53" s="41">
        <v>184320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311</v>
      </c>
      <c r="C54" s="35"/>
      <c r="D54" s="35"/>
      <c r="E54" s="40"/>
      <c r="F54" s="41">
        <v>190080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312</v>
      </c>
      <c r="C55" s="35"/>
      <c r="D55" s="35"/>
      <c r="E55" s="40"/>
      <c r="F55" s="41">
        <v>195840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313</v>
      </c>
      <c r="C56" s="35"/>
      <c r="D56" s="35"/>
      <c r="E56" s="40"/>
      <c r="F56" s="41">
        <v>201600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314</v>
      </c>
      <c r="C57" s="35"/>
      <c r="D57" s="35"/>
      <c r="E57" s="40"/>
      <c r="F57" s="41">
        <v>207360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315</v>
      </c>
      <c r="C58" s="35"/>
      <c r="D58" s="35"/>
      <c r="E58" s="40"/>
      <c r="F58" s="41">
        <v>213120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316</v>
      </c>
      <c r="C59" s="35"/>
      <c r="D59" s="35"/>
      <c r="E59" s="40"/>
      <c r="F59" s="41">
        <v>218880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317</v>
      </c>
      <c r="C60" s="35"/>
      <c r="D60" s="35"/>
      <c r="E60" s="40"/>
      <c r="F60" s="41">
        <v>224640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318</v>
      </c>
      <c r="C61" s="35"/>
      <c r="D61" s="35"/>
      <c r="E61" s="40"/>
      <c r="F61" s="41">
        <v>230400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354</v>
      </c>
      <c r="C62" s="35"/>
      <c r="D62" s="35"/>
      <c r="E62" s="40"/>
      <c r="F62" s="41">
        <v>236160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355</v>
      </c>
      <c r="C63" s="35"/>
      <c r="D63" s="35"/>
      <c r="E63" s="40"/>
      <c r="F63" s="41">
        <v>241920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356</v>
      </c>
      <c r="C64" s="35"/>
      <c r="D64" s="35"/>
      <c r="E64" s="40"/>
      <c r="F64" s="41">
        <v>247680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357</v>
      </c>
      <c r="C65" s="35"/>
      <c r="D65" s="35"/>
      <c r="E65" s="40"/>
      <c r="F65" s="41">
        <v>253440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358</v>
      </c>
      <c r="C66" s="35"/>
      <c r="D66" s="35"/>
      <c r="E66" s="40"/>
      <c r="F66" s="41">
        <v>259200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359</v>
      </c>
      <c r="C67" s="35"/>
      <c r="D67" s="35"/>
      <c r="E67" s="40"/>
      <c r="F67" s="41">
        <v>264960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360</v>
      </c>
      <c r="C68" s="35"/>
      <c r="D68" s="35"/>
      <c r="E68" s="40"/>
      <c r="F68" s="41">
        <v>270720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361</v>
      </c>
      <c r="C69" s="35"/>
      <c r="D69" s="35"/>
      <c r="E69" s="40"/>
      <c r="F69" s="41">
        <v>276480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362</v>
      </c>
      <c r="C70" s="35"/>
      <c r="D70" s="35"/>
      <c r="E70" s="40"/>
      <c r="F70" s="41">
        <v>282240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363</v>
      </c>
      <c r="C71" s="35"/>
      <c r="D71" s="35"/>
      <c r="E71" s="40"/>
      <c r="F71" s="41">
        <v>288000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144</v>
      </c>
      <c r="C72" s="35"/>
      <c r="D72" s="35"/>
      <c r="E72" s="40"/>
      <c r="F72" s="41">
        <v>11520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145</v>
      </c>
      <c r="C73" s="35"/>
      <c r="D73" s="35"/>
      <c r="E73" s="40"/>
      <c r="F73" s="41">
        <v>23040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146</v>
      </c>
      <c r="C74" s="35"/>
      <c r="D74" s="35"/>
      <c r="E74" s="40"/>
      <c r="F74" s="41">
        <v>34560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147</v>
      </c>
      <c r="C75" s="35"/>
      <c r="D75" s="35"/>
      <c r="E75" s="40"/>
      <c r="F75" s="41">
        <v>46080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148</v>
      </c>
      <c r="C76" s="35"/>
      <c r="D76" s="35"/>
      <c r="E76" s="40"/>
      <c r="F76" s="41">
        <v>57600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149</v>
      </c>
      <c r="C77" s="35"/>
      <c r="D77" s="35"/>
      <c r="E77" s="40"/>
      <c r="F77" s="41">
        <v>69120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150</v>
      </c>
      <c r="C78" s="35"/>
      <c r="D78" s="35"/>
      <c r="E78" s="40"/>
      <c r="F78" s="41">
        <v>80640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151</v>
      </c>
      <c r="C79" s="35"/>
      <c r="D79" s="35"/>
      <c r="E79" s="40"/>
      <c r="F79" s="41">
        <v>92160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152</v>
      </c>
      <c r="C80" s="35"/>
      <c r="D80" s="35"/>
      <c r="E80" s="40"/>
      <c r="F80" s="41">
        <v>103680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153</v>
      </c>
      <c r="C81" s="35"/>
      <c r="D81" s="35"/>
      <c r="E81" s="40"/>
      <c r="F81" s="41">
        <v>115200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154</v>
      </c>
      <c r="C82" s="35"/>
      <c r="D82" s="35"/>
      <c r="E82" s="40"/>
      <c r="F82" s="41">
        <v>126720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155</v>
      </c>
      <c r="C83" s="35"/>
      <c r="D83" s="35"/>
      <c r="E83" s="40"/>
      <c r="F83" s="41">
        <v>138240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156</v>
      </c>
      <c r="C84" s="35"/>
      <c r="D84" s="35"/>
      <c r="E84" s="40"/>
      <c r="F84" s="41">
        <v>149760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157</v>
      </c>
      <c r="C85" s="35"/>
      <c r="D85" s="35"/>
      <c r="E85" s="40"/>
      <c r="F85" s="41">
        <v>161280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158</v>
      </c>
      <c r="C86" s="35"/>
      <c r="D86" s="35"/>
      <c r="E86" s="40"/>
      <c r="F86" s="41">
        <v>172800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159</v>
      </c>
      <c r="C87" s="35"/>
      <c r="D87" s="35"/>
      <c r="E87" s="40"/>
      <c r="F87" s="41">
        <v>184320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160</v>
      </c>
      <c r="C88" s="35"/>
      <c r="D88" s="35"/>
      <c r="E88" s="40"/>
      <c r="F88" s="41">
        <v>195840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161</v>
      </c>
      <c r="C89" s="35"/>
      <c r="D89" s="35"/>
      <c r="E89" s="40"/>
      <c r="F89" s="41">
        <v>207360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162</v>
      </c>
      <c r="C90" s="35"/>
      <c r="D90" s="35"/>
      <c r="E90" s="40"/>
      <c r="F90" s="41">
        <v>218880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163</v>
      </c>
      <c r="C91" s="35"/>
      <c r="D91" s="35"/>
      <c r="E91" s="40"/>
      <c r="F91" s="41">
        <v>230400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294</v>
      </c>
      <c r="C92" s="35"/>
      <c r="D92" s="35"/>
      <c r="E92" s="40"/>
      <c r="F92" s="41">
        <v>241920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295</v>
      </c>
      <c r="C93" s="35"/>
      <c r="D93" s="35"/>
      <c r="E93" s="40"/>
      <c r="F93" s="41">
        <v>253440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296</v>
      </c>
      <c r="C94" s="35"/>
      <c r="D94" s="35"/>
      <c r="E94" s="40"/>
      <c r="F94" s="41">
        <v>264960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297</v>
      </c>
      <c r="C95" s="35"/>
      <c r="D95" s="35"/>
      <c r="E95" s="40"/>
      <c r="F95" s="41">
        <v>276480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298</v>
      </c>
      <c r="C96" s="35"/>
      <c r="D96" s="35"/>
      <c r="E96" s="40"/>
      <c r="F96" s="41">
        <v>288000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299</v>
      </c>
      <c r="C97" s="35"/>
      <c r="D97" s="35"/>
      <c r="E97" s="40"/>
      <c r="F97" s="41">
        <v>299520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300</v>
      </c>
      <c r="C98" s="35"/>
      <c r="D98" s="35"/>
      <c r="E98" s="40"/>
      <c r="F98" s="41">
        <v>311040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301</v>
      </c>
      <c r="C99" s="35"/>
      <c r="D99" s="35"/>
      <c r="E99" s="40"/>
      <c r="F99" s="41">
        <v>322560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302</v>
      </c>
      <c r="C100" s="35"/>
      <c r="D100" s="35"/>
      <c r="E100" s="40"/>
      <c r="F100" s="41">
        <v>334080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303</v>
      </c>
      <c r="C101" s="35"/>
      <c r="D101" s="35"/>
      <c r="E101" s="40"/>
      <c r="F101" s="41">
        <v>345600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319</v>
      </c>
      <c r="C102" s="35"/>
      <c r="D102" s="35"/>
      <c r="E102" s="40"/>
      <c r="F102" s="41">
        <v>357120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320</v>
      </c>
      <c r="C103" s="35"/>
      <c r="D103" s="35"/>
      <c r="E103" s="40"/>
      <c r="F103" s="41">
        <v>368640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321</v>
      </c>
      <c r="C104" s="35"/>
      <c r="D104" s="35"/>
      <c r="E104" s="40"/>
      <c r="F104" s="41">
        <v>380160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322</v>
      </c>
      <c r="C105" s="35"/>
      <c r="D105" s="35"/>
      <c r="E105" s="40"/>
      <c r="F105" s="41">
        <v>391680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323</v>
      </c>
      <c r="C106" s="35"/>
      <c r="D106" s="35"/>
      <c r="E106" s="40"/>
      <c r="F106" s="41">
        <v>403200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324</v>
      </c>
      <c r="C107" s="35"/>
      <c r="D107" s="35"/>
      <c r="E107" s="40"/>
      <c r="F107" s="41">
        <v>414720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325</v>
      </c>
      <c r="C108" s="35"/>
      <c r="D108" s="35"/>
      <c r="E108" s="40"/>
      <c r="F108" s="41">
        <v>426240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326</v>
      </c>
      <c r="C109" s="35"/>
      <c r="D109" s="35"/>
      <c r="E109" s="40"/>
      <c r="F109" s="41">
        <v>437760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327</v>
      </c>
      <c r="C110" s="35"/>
      <c r="D110" s="35"/>
      <c r="E110" s="40"/>
      <c r="F110" s="41">
        <v>449280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328</v>
      </c>
      <c r="C111" s="35"/>
      <c r="D111" s="35"/>
      <c r="E111" s="40"/>
      <c r="F111" s="41">
        <v>460800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364</v>
      </c>
      <c r="C112" s="35"/>
      <c r="D112" s="35"/>
      <c r="E112" s="40"/>
      <c r="F112" s="41">
        <v>472320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365</v>
      </c>
      <c r="C113" s="35"/>
      <c r="D113" s="35"/>
      <c r="E113" s="40"/>
      <c r="F113" s="41">
        <v>483840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366</v>
      </c>
      <c r="C114" s="35"/>
      <c r="D114" s="35"/>
      <c r="E114" s="40"/>
      <c r="F114" s="41">
        <v>495360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367</v>
      </c>
      <c r="C115" s="35"/>
      <c r="D115" s="35"/>
      <c r="E115" s="40"/>
      <c r="F115" s="41">
        <v>506880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368</v>
      </c>
      <c r="C116" s="35"/>
      <c r="D116" s="35"/>
      <c r="E116" s="40"/>
      <c r="F116" s="41">
        <v>518400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369</v>
      </c>
      <c r="C117" s="35"/>
      <c r="D117" s="35"/>
      <c r="E117" s="40"/>
      <c r="F117" s="41">
        <v>529920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370</v>
      </c>
      <c r="C118" s="35"/>
      <c r="D118" s="35"/>
      <c r="E118" s="40"/>
      <c r="F118" s="41">
        <v>541440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371</v>
      </c>
      <c r="C119" s="35"/>
      <c r="D119" s="35"/>
      <c r="E119" s="40"/>
      <c r="F119" s="41">
        <v>552960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372</v>
      </c>
      <c r="C120" s="35"/>
      <c r="D120" s="35"/>
      <c r="E120" s="40"/>
      <c r="F120" s="41">
        <v>564480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373</v>
      </c>
      <c r="C121" s="35"/>
      <c r="D121" s="35"/>
      <c r="E121" s="40"/>
      <c r="F121" s="41">
        <v>576000</v>
      </c>
      <c r="G121" s="42"/>
      <c r="H121" s="42"/>
      <c r="I121" s="42"/>
      <c r="J121" s="43"/>
    </row>
    <row r="122" spans="1:10" ht="36" customHeight="1" outlineLevel="1" thickBot="1" x14ac:dyDescent="0.3">
      <c r="A122" s="7"/>
      <c r="B122" s="379"/>
      <c r="C122" s="380"/>
      <c r="D122" s="380"/>
      <c r="E122" s="381"/>
      <c r="F122" s="382"/>
      <c r="G122" s="383"/>
      <c r="H122" s="383"/>
      <c r="I122" s="383"/>
      <c r="J122" s="384"/>
    </row>
    <row r="123" spans="1:10" ht="36" customHeight="1" thickBot="1" x14ac:dyDescent="0.3">
      <c r="A123" s="7"/>
      <c r="B123" s="50" t="s">
        <v>164</v>
      </c>
      <c r="C123" s="51"/>
      <c r="D123" s="51"/>
      <c r="E123" s="52"/>
      <c r="F123" s="53" t="str">
        <f>"Цена от "&amp;MIN(F124:F145)&amp;" до "&amp;MAX(F124:F145)</f>
        <v>Цена от 12240 до 123840</v>
      </c>
      <c r="G123" s="54"/>
      <c r="H123" s="54"/>
      <c r="I123" s="54"/>
      <c r="J123" s="55"/>
    </row>
    <row r="124" spans="1:10" ht="36" customHeight="1" outlineLevel="1" x14ac:dyDescent="0.25">
      <c r="A124" s="7"/>
      <c r="B124" s="56" t="s">
        <v>165</v>
      </c>
      <c r="C124" s="57"/>
      <c r="D124" s="57"/>
      <c r="E124" s="58"/>
      <c r="F124" s="59">
        <v>12240</v>
      </c>
      <c r="G124" s="60"/>
      <c r="H124" s="60"/>
      <c r="I124" s="60"/>
      <c r="J124" s="61"/>
    </row>
    <row r="125" spans="1:10" ht="36" customHeight="1" outlineLevel="1" x14ac:dyDescent="0.25">
      <c r="A125" s="7"/>
      <c r="B125" s="34" t="s">
        <v>166</v>
      </c>
      <c r="C125" s="35"/>
      <c r="D125" s="35"/>
      <c r="E125" s="40"/>
      <c r="F125" s="41">
        <v>18000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167</v>
      </c>
      <c r="C126" s="35"/>
      <c r="D126" s="35"/>
      <c r="E126" s="40"/>
      <c r="F126" s="41">
        <v>14400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168</v>
      </c>
      <c r="C127" s="35"/>
      <c r="D127" s="35"/>
      <c r="E127" s="40"/>
      <c r="F127" s="41">
        <v>20160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169</v>
      </c>
      <c r="C128" s="35"/>
      <c r="D128" s="35"/>
      <c r="E128" s="40"/>
      <c r="F128" s="41">
        <v>25920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170</v>
      </c>
      <c r="C129" s="35"/>
      <c r="D129" s="35"/>
      <c r="E129" s="40"/>
      <c r="F129" s="41">
        <v>31680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171</v>
      </c>
      <c r="C130" s="35"/>
      <c r="D130" s="35"/>
      <c r="E130" s="40"/>
      <c r="F130" s="41">
        <v>37440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172</v>
      </c>
      <c r="C131" s="35"/>
      <c r="D131" s="35"/>
      <c r="E131" s="40"/>
      <c r="F131" s="41">
        <v>43200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173</v>
      </c>
      <c r="C132" s="35"/>
      <c r="D132" s="35"/>
      <c r="E132" s="40"/>
      <c r="F132" s="41">
        <v>48960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174</v>
      </c>
      <c r="C133" s="35"/>
      <c r="D133" s="35"/>
      <c r="E133" s="40"/>
      <c r="F133" s="41">
        <v>54720</v>
      </c>
      <c r="G133" s="42"/>
      <c r="H133" s="42"/>
      <c r="I133" s="42"/>
      <c r="J133" s="43"/>
    </row>
    <row r="134" spans="1:10" ht="36" customHeight="1" outlineLevel="1" x14ac:dyDescent="0.25">
      <c r="A134" s="7"/>
      <c r="B134" s="34" t="s">
        <v>175</v>
      </c>
      <c r="C134" s="35"/>
      <c r="D134" s="35"/>
      <c r="E134" s="40"/>
      <c r="F134" s="41">
        <v>60480</v>
      </c>
      <c r="G134" s="42"/>
      <c r="H134" s="42"/>
      <c r="I134" s="42"/>
      <c r="J134" s="43"/>
    </row>
    <row r="135" spans="1:10" ht="36" customHeight="1" outlineLevel="1" x14ac:dyDescent="0.25">
      <c r="A135" s="7"/>
      <c r="B135" s="34" t="s">
        <v>176</v>
      </c>
      <c r="C135" s="35"/>
      <c r="D135" s="35"/>
      <c r="E135" s="40"/>
      <c r="F135" s="41">
        <v>66240</v>
      </c>
      <c r="G135" s="42"/>
      <c r="H135" s="42"/>
      <c r="I135" s="42"/>
      <c r="J135" s="43"/>
    </row>
    <row r="136" spans="1:10" ht="36" customHeight="1" outlineLevel="1" x14ac:dyDescent="0.25">
      <c r="A136" s="7"/>
      <c r="B136" s="34" t="s">
        <v>177</v>
      </c>
      <c r="C136" s="35"/>
      <c r="D136" s="35"/>
      <c r="E136" s="40"/>
      <c r="F136" s="41">
        <v>72000</v>
      </c>
      <c r="G136" s="42"/>
      <c r="H136" s="42"/>
      <c r="I136" s="42"/>
      <c r="J136" s="43"/>
    </row>
    <row r="137" spans="1:10" ht="36" customHeight="1" outlineLevel="1" x14ac:dyDescent="0.25">
      <c r="A137" s="7"/>
      <c r="B137" s="34" t="s">
        <v>178</v>
      </c>
      <c r="C137" s="35"/>
      <c r="D137" s="35"/>
      <c r="E137" s="40"/>
      <c r="F137" s="41">
        <v>77760</v>
      </c>
      <c r="G137" s="42"/>
      <c r="H137" s="42"/>
      <c r="I137" s="42"/>
      <c r="J137" s="43"/>
    </row>
    <row r="138" spans="1:10" ht="36" customHeight="1" outlineLevel="1" x14ac:dyDescent="0.25">
      <c r="A138" s="7"/>
      <c r="B138" s="34" t="s">
        <v>179</v>
      </c>
      <c r="C138" s="35"/>
      <c r="D138" s="35"/>
      <c r="E138" s="40"/>
      <c r="F138" s="41">
        <v>83520</v>
      </c>
      <c r="G138" s="42"/>
      <c r="H138" s="42"/>
      <c r="I138" s="42"/>
      <c r="J138" s="43"/>
    </row>
    <row r="139" spans="1:10" ht="36" customHeight="1" outlineLevel="1" x14ac:dyDescent="0.25">
      <c r="A139" s="7"/>
      <c r="B139" s="34" t="s">
        <v>180</v>
      </c>
      <c r="C139" s="35"/>
      <c r="D139" s="35"/>
      <c r="E139" s="40"/>
      <c r="F139" s="41">
        <v>89280</v>
      </c>
      <c r="G139" s="42"/>
      <c r="H139" s="42"/>
      <c r="I139" s="42"/>
      <c r="J139" s="43"/>
    </row>
    <row r="140" spans="1:10" ht="36" customHeight="1" outlineLevel="1" x14ac:dyDescent="0.25">
      <c r="A140" s="7"/>
      <c r="B140" s="34" t="s">
        <v>181</v>
      </c>
      <c r="C140" s="35"/>
      <c r="D140" s="35"/>
      <c r="E140" s="40"/>
      <c r="F140" s="41">
        <v>95040</v>
      </c>
      <c r="G140" s="42"/>
      <c r="H140" s="42"/>
      <c r="I140" s="42"/>
      <c r="J140" s="43"/>
    </row>
    <row r="141" spans="1:10" ht="36" customHeight="1" outlineLevel="1" x14ac:dyDescent="0.25">
      <c r="A141" s="7"/>
      <c r="B141" s="34" t="s">
        <v>182</v>
      </c>
      <c r="C141" s="35"/>
      <c r="D141" s="35"/>
      <c r="E141" s="40"/>
      <c r="F141" s="41">
        <v>100800</v>
      </c>
      <c r="G141" s="42"/>
      <c r="H141" s="42"/>
      <c r="I141" s="42"/>
      <c r="J141" s="43"/>
    </row>
    <row r="142" spans="1:10" ht="36" customHeight="1" outlineLevel="1" x14ac:dyDescent="0.25">
      <c r="A142" s="7"/>
      <c r="B142" s="34" t="s">
        <v>183</v>
      </c>
      <c r="C142" s="35"/>
      <c r="D142" s="35"/>
      <c r="E142" s="40"/>
      <c r="F142" s="41">
        <v>106560</v>
      </c>
      <c r="G142" s="42"/>
      <c r="H142" s="42"/>
      <c r="I142" s="42"/>
      <c r="J142" s="43"/>
    </row>
    <row r="143" spans="1:10" ht="36" customHeight="1" outlineLevel="1" x14ac:dyDescent="0.25">
      <c r="A143" s="7"/>
      <c r="B143" s="34" t="s">
        <v>184</v>
      </c>
      <c r="C143" s="35"/>
      <c r="D143" s="35"/>
      <c r="E143" s="40"/>
      <c r="F143" s="41">
        <v>112320</v>
      </c>
      <c r="G143" s="42"/>
      <c r="H143" s="42"/>
      <c r="I143" s="42"/>
      <c r="J143" s="43"/>
    </row>
    <row r="144" spans="1:10" ht="36" customHeight="1" outlineLevel="1" x14ac:dyDescent="0.25">
      <c r="A144" s="7"/>
      <c r="B144" s="34" t="s">
        <v>185</v>
      </c>
      <c r="C144" s="35"/>
      <c r="D144" s="35"/>
      <c r="E144" s="40"/>
      <c r="F144" s="41">
        <v>118080</v>
      </c>
      <c r="G144" s="42"/>
      <c r="H144" s="42"/>
      <c r="I144" s="42"/>
      <c r="J144" s="43"/>
    </row>
    <row r="145" spans="1:10" ht="36" customHeight="1" outlineLevel="1" thickBot="1" x14ac:dyDescent="0.3">
      <c r="A145" s="7"/>
      <c r="B145" s="34" t="s">
        <v>186</v>
      </c>
      <c r="C145" s="35"/>
      <c r="D145" s="35"/>
      <c r="E145" s="40"/>
      <c r="F145" s="41">
        <v>123840</v>
      </c>
      <c r="G145" s="42"/>
      <c r="H145" s="42"/>
      <c r="I145" s="42"/>
      <c r="J145" s="43"/>
    </row>
    <row r="146" spans="1:10" ht="36" customHeight="1" thickBot="1" x14ac:dyDescent="0.3">
      <c r="A146" s="7"/>
      <c r="B146" s="50" t="s">
        <v>187</v>
      </c>
      <c r="C146" s="51"/>
      <c r="D146" s="51"/>
      <c r="E146" s="52"/>
      <c r="F146" s="53" t="str">
        <f>"Цена от "&amp;MIN(F147:F157)&amp;" до "&amp;MAX(F147:F157)</f>
        <v>Цена от 1800 до 47520</v>
      </c>
      <c r="G146" s="54"/>
      <c r="H146" s="54"/>
      <c r="I146" s="54"/>
      <c r="J146" s="55"/>
    </row>
    <row r="147" spans="1:10" ht="36" customHeight="1" x14ac:dyDescent="0.25">
      <c r="A147" s="7"/>
      <c r="B147" s="62" t="s">
        <v>188</v>
      </c>
      <c r="C147" s="63"/>
      <c r="D147" s="63"/>
      <c r="E147" s="40"/>
      <c r="F147" s="41">
        <v>4680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189</v>
      </c>
      <c r="C148" s="63"/>
      <c r="D148" s="63"/>
      <c r="E148" s="40"/>
      <c r="F148" s="41">
        <v>12960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263</v>
      </c>
      <c r="C149" s="63"/>
      <c r="D149" s="63"/>
      <c r="E149" s="40"/>
      <c r="F149" s="41">
        <v>2520</v>
      </c>
      <c r="G149" s="42"/>
      <c r="H149" s="42"/>
      <c r="I149" s="42"/>
      <c r="J149" s="43"/>
    </row>
    <row r="150" spans="1:10" ht="36" customHeight="1" x14ac:dyDescent="0.25">
      <c r="A150" s="7"/>
      <c r="B150" s="64" t="s">
        <v>191</v>
      </c>
      <c r="C150" s="65"/>
      <c r="D150" s="65"/>
      <c r="E150" s="66"/>
      <c r="F150" s="67">
        <v>47520</v>
      </c>
      <c r="G150" s="68"/>
      <c r="H150" s="68"/>
      <c r="I150" s="68"/>
      <c r="J150" s="69"/>
    </row>
    <row r="151" spans="1:10" ht="36" customHeight="1" x14ac:dyDescent="0.25">
      <c r="A151" s="7"/>
      <c r="B151" s="62" t="s">
        <v>192</v>
      </c>
      <c r="C151" s="63"/>
      <c r="D151" s="63"/>
      <c r="E151" s="40"/>
      <c r="F151" s="41">
        <v>9360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193</v>
      </c>
      <c r="C152" s="63"/>
      <c r="D152" s="63"/>
      <c r="E152" s="40"/>
      <c r="F152" s="41">
        <v>31680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194</v>
      </c>
      <c r="C153" s="63"/>
      <c r="D153" s="63"/>
      <c r="E153" s="40"/>
      <c r="F153" s="41">
        <v>1800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195</v>
      </c>
      <c r="C154" s="63"/>
      <c r="D154" s="63"/>
      <c r="E154" s="40"/>
      <c r="F154" s="41">
        <v>1800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196</v>
      </c>
      <c r="C155" s="63"/>
      <c r="D155" s="63"/>
      <c r="E155" s="40"/>
      <c r="F155" s="41">
        <v>3600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197</v>
      </c>
      <c r="C156" s="63"/>
      <c r="D156" s="63"/>
      <c r="E156" s="40"/>
      <c r="F156" s="41">
        <v>5400</v>
      </c>
      <c r="G156" s="42"/>
      <c r="H156" s="42"/>
      <c r="I156" s="42"/>
      <c r="J156" s="43"/>
    </row>
    <row r="157" spans="1:10" ht="36" customHeight="1" thickBot="1" x14ac:dyDescent="0.3">
      <c r="A157" s="7"/>
      <c r="B157" s="62" t="s">
        <v>198</v>
      </c>
      <c r="C157" s="63"/>
      <c r="D157" s="63"/>
      <c r="E157" s="40"/>
      <c r="F157" s="41">
        <v>26640</v>
      </c>
      <c r="G157" s="42"/>
      <c r="H157" s="42"/>
      <c r="I157" s="42"/>
      <c r="J157" s="43"/>
    </row>
    <row r="158" spans="1:10" ht="54" customHeight="1" thickBot="1" x14ac:dyDescent="0.3">
      <c r="A158" s="7"/>
      <c r="B158" s="220" t="s">
        <v>264</v>
      </c>
      <c r="C158" s="221"/>
      <c r="D158" s="221"/>
      <c r="E158" s="222"/>
      <c r="F158" s="239" t="str">
        <f>"Цена от "&amp;MIN(F160,F164:J165,H198,F166:J177)&amp;" до "&amp;MAX(F160,F164:J165,H198,F166:J177)</f>
        <v>Цена от 3240 до 154800</v>
      </c>
      <c r="G158" s="240"/>
      <c r="H158" s="240"/>
      <c r="I158" s="240"/>
      <c r="J158" s="241"/>
    </row>
    <row r="159" spans="1:10" ht="24" thickBot="1" x14ac:dyDescent="0.3">
      <c r="A159" s="7"/>
      <c r="B159" s="27"/>
      <c r="C159" s="80"/>
      <c r="D159" s="80"/>
      <c r="E159" s="81"/>
      <c r="F159" s="82"/>
      <c r="G159" s="83"/>
      <c r="H159" s="83"/>
      <c r="I159" s="83"/>
      <c r="J159" s="84"/>
    </row>
    <row r="160" spans="1:10" ht="36" customHeight="1" x14ac:dyDescent="0.25">
      <c r="A160" s="7"/>
      <c r="B160" s="62" t="s">
        <v>200</v>
      </c>
      <c r="C160" s="63"/>
      <c r="D160" s="63"/>
      <c r="E160" s="40"/>
      <c r="F160" s="41">
        <v>25200</v>
      </c>
      <c r="G160" s="42"/>
      <c r="H160" s="42"/>
      <c r="I160" s="42"/>
      <c r="J160" s="43"/>
    </row>
    <row r="161" spans="1:10" ht="36" customHeight="1" x14ac:dyDescent="0.25">
      <c r="A161" s="7"/>
      <c r="B161" s="71" t="s">
        <v>201</v>
      </c>
      <c r="C161" s="72"/>
      <c r="D161" s="72"/>
      <c r="E161" s="73"/>
      <c r="F161" s="85">
        <v>2520</v>
      </c>
      <c r="G161" s="86"/>
      <c r="H161" s="86"/>
      <c r="I161" s="86"/>
      <c r="J161" s="87"/>
    </row>
    <row r="162" spans="1:10" ht="36" customHeight="1" thickBot="1" x14ac:dyDescent="0.3">
      <c r="A162" s="7"/>
      <c r="B162" s="71" t="s">
        <v>202</v>
      </c>
      <c r="C162" s="72"/>
      <c r="D162" s="72"/>
      <c r="E162" s="73"/>
      <c r="F162" s="85">
        <v>6300</v>
      </c>
      <c r="G162" s="86"/>
      <c r="H162" s="86"/>
      <c r="I162" s="86"/>
      <c r="J162" s="87"/>
    </row>
    <row r="163" spans="1:10" ht="24" thickBot="1" x14ac:dyDescent="0.3">
      <c r="A163" s="7"/>
      <c r="B163" s="27"/>
      <c r="C163" s="80"/>
      <c r="D163" s="80"/>
      <c r="E163" s="81"/>
      <c r="F163" s="82"/>
      <c r="G163" s="83"/>
      <c r="H163" s="83"/>
      <c r="I163" s="83"/>
      <c r="J163" s="84"/>
    </row>
    <row r="164" spans="1:10" ht="36" customHeight="1" x14ac:dyDescent="0.25">
      <c r="A164" s="7" t="s">
        <v>111</v>
      </c>
      <c r="B164" s="64" t="s">
        <v>203</v>
      </c>
      <c r="C164" s="65"/>
      <c r="D164" s="65"/>
      <c r="E164" s="66"/>
      <c r="F164" s="67">
        <v>29520</v>
      </c>
      <c r="G164" s="68"/>
      <c r="H164" s="68"/>
      <c r="I164" s="68"/>
      <c r="J164" s="69"/>
    </row>
    <row r="165" spans="1:10" ht="36" customHeight="1" x14ac:dyDescent="0.25">
      <c r="A165" s="7" t="s">
        <v>111</v>
      </c>
      <c r="B165" s="34" t="s">
        <v>204</v>
      </c>
      <c r="C165" s="88"/>
      <c r="D165" s="88"/>
      <c r="E165" s="89"/>
      <c r="F165" s="41">
        <v>71280</v>
      </c>
      <c r="G165" s="42"/>
      <c r="H165" s="42"/>
      <c r="I165" s="42"/>
      <c r="J165" s="43"/>
    </row>
    <row r="166" spans="1:10" ht="36" customHeight="1" x14ac:dyDescent="0.25">
      <c r="A166" s="7" t="s">
        <v>111</v>
      </c>
      <c r="B166" s="62" t="s">
        <v>205</v>
      </c>
      <c r="C166" s="63"/>
      <c r="D166" s="63"/>
      <c r="E166" s="40"/>
      <c r="F166" s="41">
        <v>95040</v>
      </c>
      <c r="G166" s="42"/>
      <c r="H166" s="42"/>
      <c r="I166" s="42"/>
      <c r="J166" s="43"/>
    </row>
    <row r="167" spans="1:10" ht="36" customHeight="1" x14ac:dyDescent="0.25">
      <c r="A167" s="7" t="s">
        <v>111</v>
      </c>
      <c r="B167" s="62" t="s">
        <v>206</v>
      </c>
      <c r="C167" s="63"/>
      <c r="D167" s="63"/>
      <c r="E167" s="40"/>
      <c r="F167" s="41">
        <v>29520</v>
      </c>
      <c r="G167" s="42"/>
      <c r="H167" s="42"/>
      <c r="I167" s="42"/>
      <c r="J167" s="43"/>
    </row>
    <row r="168" spans="1:10" ht="36" customHeight="1" x14ac:dyDescent="0.25">
      <c r="A168" s="7" t="s">
        <v>111</v>
      </c>
      <c r="B168" s="62" t="s">
        <v>207</v>
      </c>
      <c r="C168" s="63"/>
      <c r="D168" s="63"/>
      <c r="E168" s="40"/>
      <c r="F168" s="41">
        <v>35424</v>
      </c>
      <c r="G168" s="42"/>
      <c r="H168" s="42"/>
      <c r="I168" s="42"/>
      <c r="J168" s="43"/>
    </row>
    <row r="169" spans="1:10" ht="36" customHeight="1" x14ac:dyDescent="0.25">
      <c r="A169" s="7" t="s">
        <v>111</v>
      </c>
      <c r="B169" s="62" t="s">
        <v>208</v>
      </c>
      <c r="C169" s="63"/>
      <c r="D169" s="63"/>
      <c r="E169" s="40"/>
      <c r="F169" s="41">
        <v>21420</v>
      </c>
      <c r="G169" s="42"/>
      <c r="H169" s="42"/>
      <c r="I169" s="42"/>
      <c r="J169" s="43"/>
    </row>
    <row r="170" spans="1:10" ht="36" customHeight="1" x14ac:dyDescent="0.25">
      <c r="A170" s="7" t="s">
        <v>111</v>
      </c>
      <c r="B170" s="62" t="s">
        <v>209</v>
      </c>
      <c r="C170" s="63"/>
      <c r="D170" s="63"/>
      <c r="E170" s="40"/>
      <c r="F170" s="41">
        <v>33300</v>
      </c>
      <c r="G170" s="42"/>
      <c r="H170" s="42"/>
      <c r="I170" s="42"/>
      <c r="J170" s="43"/>
    </row>
    <row r="171" spans="1:10" ht="36" customHeight="1" x14ac:dyDescent="0.25">
      <c r="A171" s="7" t="s">
        <v>111</v>
      </c>
      <c r="B171" s="62" t="s">
        <v>210</v>
      </c>
      <c r="C171" s="63"/>
      <c r="D171" s="63"/>
      <c r="E171" s="40"/>
      <c r="F171" s="41">
        <v>47700</v>
      </c>
      <c r="G171" s="42"/>
      <c r="H171" s="42"/>
      <c r="I171" s="42"/>
      <c r="J171" s="43"/>
    </row>
    <row r="172" spans="1:10" ht="36" customHeight="1" x14ac:dyDescent="0.25">
      <c r="A172" s="7"/>
      <c r="B172" s="62" t="s">
        <v>211</v>
      </c>
      <c r="C172" s="63"/>
      <c r="D172" s="63"/>
      <c r="E172" s="40"/>
      <c r="F172" s="41">
        <v>103680</v>
      </c>
      <c r="G172" s="42"/>
      <c r="H172" s="42"/>
      <c r="I172" s="42"/>
      <c r="J172" s="43"/>
    </row>
    <row r="173" spans="1:10" ht="36" customHeight="1" x14ac:dyDescent="0.25">
      <c r="A173" s="7" t="s">
        <v>111</v>
      </c>
      <c r="B173" s="64" t="s">
        <v>212</v>
      </c>
      <c r="C173" s="65"/>
      <c r="D173" s="65"/>
      <c r="E173" s="66"/>
      <c r="F173" s="41">
        <v>3240</v>
      </c>
      <c r="G173" s="42"/>
      <c r="H173" s="42"/>
      <c r="I173" s="42"/>
      <c r="J173" s="43"/>
    </row>
    <row r="174" spans="1:10" ht="36" customHeight="1" x14ac:dyDescent="0.25">
      <c r="A174" s="7"/>
      <c r="B174" s="34" t="s">
        <v>213</v>
      </c>
      <c r="C174" s="88"/>
      <c r="D174" s="88"/>
      <c r="E174" s="89"/>
      <c r="F174" s="41">
        <v>31680</v>
      </c>
      <c r="G174" s="42"/>
      <c r="H174" s="42"/>
      <c r="I174" s="42"/>
      <c r="J174" s="43"/>
    </row>
    <row r="175" spans="1:10" ht="36" customHeight="1" x14ac:dyDescent="0.25">
      <c r="A175" s="7"/>
      <c r="B175" s="34" t="s">
        <v>214</v>
      </c>
      <c r="C175" s="88"/>
      <c r="D175" s="88"/>
      <c r="E175" s="89"/>
      <c r="F175" s="41">
        <v>26640</v>
      </c>
      <c r="G175" s="42"/>
      <c r="H175" s="42"/>
      <c r="I175" s="42"/>
      <c r="J175" s="43"/>
    </row>
    <row r="176" spans="1:10" ht="36" customHeight="1" x14ac:dyDescent="0.25">
      <c r="A176" s="7" t="s">
        <v>111</v>
      </c>
      <c r="B176" s="34" t="s">
        <v>215</v>
      </c>
      <c r="C176" s="88"/>
      <c r="D176" s="88"/>
      <c r="E176" s="89"/>
      <c r="F176" s="41">
        <v>154800</v>
      </c>
      <c r="G176" s="42"/>
      <c r="H176" s="42"/>
      <c r="I176" s="42"/>
      <c r="J176" s="43"/>
    </row>
    <row r="177" spans="1:10" ht="36" customHeight="1" x14ac:dyDescent="0.25">
      <c r="A177" s="7" t="s">
        <v>111</v>
      </c>
      <c r="B177" s="62" t="s">
        <v>216</v>
      </c>
      <c r="C177" s="63"/>
      <c r="D177" s="63"/>
      <c r="E177" s="40"/>
      <c r="F177" s="41">
        <v>52560</v>
      </c>
      <c r="G177" s="42"/>
      <c r="H177" s="42"/>
      <c r="I177" s="42"/>
      <c r="J177" s="43"/>
    </row>
    <row r="178" spans="1:10" ht="36" customHeight="1" x14ac:dyDescent="0.25">
      <c r="A178" s="7"/>
      <c r="B178" s="62" t="s">
        <v>217</v>
      </c>
      <c r="C178" s="63"/>
      <c r="D178" s="63"/>
      <c r="E178" s="40"/>
      <c r="F178" s="41">
        <v>3060</v>
      </c>
      <c r="G178" s="42"/>
      <c r="H178" s="42"/>
      <c r="I178" s="42"/>
      <c r="J178" s="43"/>
    </row>
    <row r="179" spans="1:10" ht="36" customHeight="1" x14ac:dyDescent="0.25">
      <c r="A179" s="7"/>
      <c r="B179" s="62" t="s">
        <v>218</v>
      </c>
      <c r="C179" s="63"/>
      <c r="D179" s="63"/>
      <c r="E179" s="40"/>
      <c r="F179" s="41">
        <v>72000</v>
      </c>
      <c r="G179" s="42"/>
      <c r="H179" s="42"/>
      <c r="I179" s="42"/>
      <c r="J179" s="43"/>
    </row>
    <row r="180" spans="1:10" ht="36" customHeight="1" x14ac:dyDescent="0.25">
      <c r="A180" s="7"/>
      <c r="B180" s="62" t="s">
        <v>219</v>
      </c>
      <c r="C180" s="63"/>
      <c r="D180" s="63"/>
      <c r="E180" s="35"/>
      <c r="F180" s="41">
        <v>60030</v>
      </c>
      <c r="G180" s="42"/>
      <c r="H180" s="42"/>
      <c r="I180" s="42"/>
      <c r="J180" s="43"/>
    </row>
    <row r="181" spans="1:10" ht="36" customHeight="1" x14ac:dyDescent="0.25">
      <c r="A181" s="7" t="s">
        <v>113</v>
      </c>
      <c r="B181" s="62" t="s">
        <v>220</v>
      </c>
      <c r="C181" s="63"/>
      <c r="D181" s="63"/>
      <c r="E181" s="40"/>
      <c r="F181" s="41">
        <v>41760</v>
      </c>
      <c r="G181" s="42"/>
      <c r="H181" s="42"/>
      <c r="I181" s="42"/>
      <c r="J181" s="43"/>
    </row>
    <row r="182" spans="1:10" ht="36" customHeight="1" x14ac:dyDescent="0.25">
      <c r="A182" s="7" t="s">
        <v>113</v>
      </c>
      <c r="B182" s="62" t="s">
        <v>221</v>
      </c>
      <c r="C182" s="63"/>
      <c r="D182" s="63"/>
      <c r="E182" s="40"/>
      <c r="F182" s="41">
        <v>100080</v>
      </c>
      <c r="G182" s="42"/>
      <c r="H182" s="42"/>
      <c r="I182" s="42"/>
      <c r="J182" s="43"/>
    </row>
    <row r="183" spans="1:10" ht="36" customHeight="1" x14ac:dyDescent="0.25">
      <c r="A183" s="7" t="s">
        <v>113</v>
      </c>
      <c r="B183" s="62" t="s">
        <v>222</v>
      </c>
      <c r="C183" s="63"/>
      <c r="D183" s="63"/>
      <c r="E183" s="40"/>
      <c r="F183" s="41">
        <v>133200</v>
      </c>
      <c r="G183" s="42"/>
      <c r="H183" s="42"/>
      <c r="I183" s="42"/>
      <c r="J183" s="43"/>
    </row>
    <row r="184" spans="1:10" ht="36" customHeight="1" x14ac:dyDescent="0.25">
      <c r="A184" s="7" t="s">
        <v>113</v>
      </c>
      <c r="B184" s="62" t="s">
        <v>223</v>
      </c>
      <c r="C184" s="63"/>
      <c r="D184" s="63"/>
      <c r="E184" s="40"/>
      <c r="F184" s="41">
        <v>41760</v>
      </c>
      <c r="G184" s="42"/>
      <c r="H184" s="42"/>
      <c r="I184" s="42"/>
      <c r="J184" s="43"/>
    </row>
    <row r="185" spans="1:10" ht="36" customHeight="1" x14ac:dyDescent="0.25">
      <c r="A185" s="7" t="s">
        <v>113</v>
      </c>
      <c r="B185" s="71" t="s">
        <v>224</v>
      </c>
      <c r="C185" s="72"/>
      <c r="D185" s="72"/>
      <c r="E185" s="73"/>
      <c r="F185" s="85">
        <v>50112</v>
      </c>
      <c r="G185" s="86"/>
      <c r="H185" s="86"/>
      <c r="I185" s="86"/>
      <c r="J185" s="87"/>
    </row>
    <row r="186" spans="1:10" ht="36" customHeight="1" x14ac:dyDescent="0.25">
      <c r="A186" s="7" t="s">
        <v>113</v>
      </c>
      <c r="B186" s="62" t="s">
        <v>225</v>
      </c>
      <c r="C186" s="63"/>
      <c r="D186" s="63"/>
      <c r="E186" s="40"/>
      <c r="F186" s="41">
        <v>30240</v>
      </c>
      <c r="G186" s="42"/>
      <c r="H186" s="42"/>
      <c r="I186" s="42"/>
      <c r="J186" s="43"/>
    </row>
    <row r="187" spans="1:10" ht="36" customHeight="1" x14ac:dyDescent="0.25">
      <c r="A187" s="7" t="s">
        <v>113</v>
      </c>
      <c r="B187" s="62" t="s">
        <v>226</v>
      </c>
      <c r="C187" s="63"/>
      <c r="D187" s="63"/>
      <c r="E187" s="40"/>
      <c r="F187" s="41">
        <v>46800</v>
      </c>
      <c r="G187" s="42"/>
      <c r="H187" s="42"/>
      <c r="I187" s="42"/>
      <c r="J187" s="43"/>
    </row>
    <row r="188" spans="1:10" ht="36" customHeight="1" x14ac:dyDescent="0.25">
      <c r="A188" s="7" t="s">
        <v>113</v>
      </c>
      <c r="B188" s="62" t="s">
        <v>227</v>
      </c>
      <c r="C188" s="63"/>
      <c r="D188" s="63"/>
      <c r="E188" s="40"/>
      <c r="F188" s="41">
        <v>66960</v>
      </c>
      <c r="G188" s="42"/>
      <c r="H188" s="42"/>
      <c r="I188" s="42"/>
      <c r="J188" s="43"/>
    </row>
    <row r="189" spans="1:10" ht="36" customHeight="1" x14ac:dyDescent="0.25">
      <c r="A189" s="7" t="s">
        <v>113</v>
      </c>
      <c r="B189" s="62" t="s">
        <v>228</v>
      </c>
      <c r="C189" s="63"/>
      <c r="D189" s="63"/>
      <c r="E189" s="40"/>
      <c r="F189" s="41">
        <v>5040</v>
      </c>
      <c r="G189" s="42"/>
      <c r="H189" s="42"/>
      <c r="I189" s="42"/>
      <c r="J189" s="43"/>
    </row>
    <row r="190" spans="1:10" ht="36" customHeight="1" x14ac:dyDescent="0.25">
      <c r="A190" s="7" t="s">
        <v>113</v>
      </c>
      <c r="B190" s="62" t="s">
        <v>229</v>
      </c>
      <c r="C190" s="63"/>
      <c r="D190" s="63"/>
      <c r="E190" s="40"/>
      <c r="F190" s="41">
        <v>216720</v>
      </c>
      <c r="G190" s="42"/>
      <c r="H190" s="42"/>
      <c r="I190" s="42"/>
      <c r="J190" s="43"/>
    </row>
    <row r="191" spans="1:10" ht="36" customHeight="1" thickBot="1" x14ac:dyDescent="0.3">
      <c r="A191" s="7" t="s">
        <v>113</v>
      </c>
      <c r="B191" s="62" t="s">
        <v>230</v>
      </c>
      <c r="C191" s="63"/>
      <c r="D191" s="63"/>
      <c r="E191" s="40"/>
      <c r="F191" s="41">
        <v>74160</v>
      </c>
      <c r="G191" s="42"/>
      <c r="H191" s="42"/>
      <c r="I191" s="42"/>
      <c r="J191" s="43"/>
    </row>
    <row r="192" spans="1:10" ht="36" customHeight="1" thickBot="1" x14ac:dyDescent="0.3">
      <c r="A192" s="7"/>
      <c r="B192" s="242" t="s">
        <v>231</v>
      </c>
      <c r="C192" s="243"/>
      <c r="D192" s="243"/>
      <c r="E192" s="244"/>
      <c r="F192" s="239"/>
      <c r="G192" s="240"/>
      <c r="H192" s="240"/>
      <c r="I192" s="240"/>
      <c r="J192" s="241"/>
    </row>
    <row r="193" spans="1:10" ht="22.5" customHeight="1" thickBot="1" x14ac:dyDescent="0.3">
      <c r="A193" s="7" t="s">
        <v>111</v>
      </c>
      <c r="B193" s="177" t="s">
        <v>232</v>
      </c>
      <c r="C193" s="178"/>
      <c r="D193" s="178"/>
      <c r="E193" s="178"/>
      <c r="F193" s="178"/>
      <c r="G193" s="178"/>
      <c r="H193" s="178"/>
      <c r="I193" s="178"/>
      <c r="J193" s="179"/>
    </row>
    <row r="194" spans="1:10" ht="36" customHeight="1" x14ac:dyDescent="0.25">
      <c r="A194" s="7"/>
      <c r="B194" s="30" t="s">
        <v>233</v>
      </c>
      <c r="C194" s="180"/>
      <c r="D194" s="180"/>
      <c r="E194" s="181"/>
      <c r="F194" s="67">
        <v>60</v>
      </c>
      <c r="G194" s="68"/>
      <c r="H194" s="68"/>
      <c r="I194" s="68"/>
      <c r="J194" s="69"/>
    </row>
    <row r="195" spans="1:10" ht="36" customHeight="1" x14ac:dyDescent="0.25">
      <c r="A195" s="7"/>
      <c r="B195" s="62" t="s">
        <v>234</v>
      </c>
      <c r="C195" s="63"/>
      <c r="D195" s="63"/>
      <c r="E195" s="40"/>
      <c r="F195" s="41">
        <v>60</v>
      </c>
      <c r="G195" s="42"/>
      <c r="H195" s="42"/>
      <c r="I195" s="42"/>
      <c r="J195" s="43"/>
    </row>
    <row r="196" spans="1:10" ht="36" customHeight="1" thickBot="1" x14ac:dyDescent="0.3">
      <c r="A196" s="7"/>
      <c r="B196" s="62" t="s">
        <v>235</v>
      </c>
      <c r="C196" s="63"/>
      <c r="D196" s="63"/>
      <c r="E196" s="40"/>
      <c r="F196" s="41">
        <v>120</v>
      </c>
      <c r="G196" s="42"/>
      <c r="H196" s="42"/>
      <c r="I196" s="42"/>
      <c r="J196" s="43"/>
    </row>
    <row r="197" spans="1:10" ht="36" customHeight="1" thickBot="1" x14ac:dyDescent="0.3">
      <c r="A197" s="7"/>
      <c r="B197" s="18" t="s">
        <v>236</v>
      </c>
      <c r="C197" s="19"/>
      <c r="D197" s="19"/>
      <c r="E197" s="20"/>
      <c r="F197" s="239"/>
      <c r="G197" s="240"/>
      <c r="H197" s="240"/>
      <c r="I197" s="240"/>
      <c r="J197" s="241"/>
    </row>
    <row r="198" spans="1:10" ht="36" customHeight="1" x14ac:dyDescent="0.25">
      <c r="A198" s="7" t="s">
        <v>111</v>
      </c>
      <c r="B198" s="62" t="s">
        <v>237</v>
      </c>
      <c r="C198" s="63"/>
      <c r="D198" s="63"/>
      <c r="E198" s="40"/>
      <c r="F198" s="245">
        <f>H198*1.2</f>
        <v>14256</v>
      </c>
      <c r="G198" s="246">
        <f>H198*1.1</f>
        <v>13068.000000000002</v>
      </c>
      <c r="H198" s="246">
        <v>11880</v>
      </c>
      <c r="I198" s="246">
        <f>H198*0.75</f>
        <v>8910</v>
      </c>
      <c r="J198" s="247">
        <f>H198*0.5</f>
        <v>5940</v>
      </c>
    </row>
    <row r="199" spans="1:10" ht="36" customHeight="1" x14ac:dyDescent="0.25">
      <c r="A199" s="7" t="s">
        <v>111</v>
      </c>
      <c r="B199" s="62" t="s">
        <v>238</v>
      </c>
      <c r="C199" s="63"/>
      <c r="D199" s="63"/>
      <c r="E199" s="40"/>
      <c r="F199" s="41">
        <v>11880</v>
      </c>
      <c r="G199" s="42"/>
      <c r="H199" s="42"/>
      <c r="I199" s="42"/>
      <c r="J199" s="43"/>
    </row>
    <row r="200" spans="1:10" ht="36" customHeight="1" x14ac:dyDescent="0.25">
      <c r="A200" s="7" t="s">
        <v>111</v>
      </c>
      <c r="B200" s="62" t="s">
        <v>239</v>
      </c>
      <c r="C200" s="63"/>
      <c r="D200" s="63"/>
      <c r="E200" s="40"/>
      <c r="F200" s="41">
        <v>15300</v>
      </c>
      <c r="G200" s="42"/>
      <c r="H200" s="42"/>
      <c r="I200" s="42"/>
      <c r="J200" s="43"/>
    </row>
    <row r="201" spans="1:10" ht="36" customHeight="1" x14ac:dyDescent="0.25">
      <c r="A201" s="7" t="s">
        <v>113</v>
      </c>
      <c r="B201" s="62" t="s">
        <v>240</v>
      </c>
      <c r="C201" s="63"/>
      <c r="D201" s="63"/>
      <c r="E201" s="40"/>
      <c r="F201" s="245">
        <f>H201*1.2</f>
        <v>20736</v>
      </c>
      <c r="G201" s="246">
        <f>H201*1.1</f>
        <v>19008</v>
      </c>
      <c r="H201" s="246">
        <v>17280</v>
      </c>
      <c r="I201" s="246">
        <f>H201*0.75</f>
        <v>12960</v>
      </c>
      <c r="J201" s="247">
        <f>H201*0.5</f>
        <v>8640</v>
      </c>
    </row>
    <row r="202" spans="1:10" ht="36" customHeight="1" x14ac:dyDescent="0.25">
      <c r="A202" s="7" t="s">
        <v>113</v>
      </c>
      <c r="B202" s="62" t="s">
        <v>241</v>
      </c>
      <c r="C202" s="63"/>
      <c r="D202" s="63"/>
      <c r="E202" s="40"/>
      <c r="F202" s="41">
        <v>17280</v>
      </c>
      <c r="G202" s="42"/>
      <c r="H202" s="42"/>
      <c r="I202" s="42"/>
      <c r="J202" s="43"/>
    </row>
    <row r="203" spans="1:10" ht="36" customHeight="1" x14ac:dyDescent="0.25">
      <c r="A203" s="7" t="s">
        <v>113</v>
      </c>
      <c r="B203" s="62" t="s">
        <v>242</v>
      </c>
      <c r="C203" s="63"/>
      <c r="D203" s="63"/>
      <c r="E203" s="40"/>
      <c r="F203" s="41">
        <v>21600</v>
      </c>
      <c r="G203" s="42"/>
      <c r="H203" s="42"/>
      <c r="I203" s="42"/>
      <c r="J203" s="43"/>
    </row>
    <row r="204" spans="1:10" ht="36" customHeight="1" thickBot="1" x14ac:dyDescent="0.3">
      <c r="A204" s="7"/>
      <c r="B204" s="62" t="s">
        <v>243</v>
      </c>
      <c r="C204" s="63"/>
      <c r="D204" s="63"/>
      <c r="E204" s="40"/>
      <c r="F204" s="41">
        <v>11880</v>
      </c>
      <c r="G204" s="42"/>
      <c r="H204" s="42"/>
      <c r="I204" s="42"/>
      <c r="J204" s="43"/>
    </row>
    <row r="205" spans="1:10" ht="54" customHeight="1" thickBot="1" x14ac:dyDescent="0.3">
      <c r="A205" s="7"/>
      <c r="B205" s="18" t="s">
        <v>244</v>
      </c>
      <c r="C205" s="19"/>
      <c r="D205" s="19"/>
      <c r="E205" s="20"/>
      <c r="F205" s="102"/>
      <c r="G205" s="103"/>
      <c r="H205" s="103"/>
      <c r="I205" s="103"/>
      <c r="J205" s="104"/>
    </row>
    <row r="206" spans="1:10" ht="36" customHeight="1" x14ac:dyDescent="0.25">
      <c r="A206" s="7"/>
      <c r="B206" s="64" t="s">
        <v>245</v>
      </c>
      <c r="C206" s="65"/>
      <c r="D206" s="65"/>
      <c r="E206" s="66"/>
      <c r="F206" s="67">
        <v>10080</v>
      </c>
      <c r="G206" s="68"/>
      <c r="H206" s="68"/>
      <c r="I206" s="68"/>
      <c r="J206" s="69"/>
    </row>
    <row r="207" spans="1:10" ht="36" customHeight="1" x14ac:dyDescent="0.25">
      <c r="A207" s="7"/>
      <c r="B207" s="62" t="s">
        <v>246</v>
      </c>
      <c r="C207" s="63"/>
      <c r="D207" s="63"/>
      <c r="E207" s="40"/>
      <c r="F207" s="41">
        <v>19440</v>
      </c>
      <c r="G207" s="42"/>
      <c r="H207" s="42"/>
      <c r="I207" s="42"/>
      <c r="J207" s="43"/>
    </row>
    <row r="208" spans="1:10" ht="36" customHeight="1" x14ac:dyDescent="0.25">
      <c r="A208" s="7"/>
      <c r="B208" s="62" t="s">
        <v>247</v>
      </c>
      <c r="C208" s="63"/>
      <c r="D208" s="63"/>
      <c r="E208" s="40"/>
      <c r="F208" s="41">
        <v>24480</v>
      </c>
      <c r="G208" s="42"/>
      <c r="H208" s="42"/>
      <c r="I208" s="42"/>
      <c r="J208" s="43"/>
    </row>
    <row r="209" spans="1:10" ht="36" customHeight="1" x14ac:dyDescent="0.25">
      <c r="A209" s="7"/>
      <c r="B209" s="62" t="s">
        <v>248</v>
      </c>
      <c r="C209" s="63"/>
      <c r="D209" s="63"/>
      <c r="E209" s="40"/>
      <c r="F209" s="41">
        <v>720</v>
      </c>
      <c r="G209" s="42"/>
      <c r="H209" s="42"/>
      <c r="I209" s="42"/>
      <c r="J209" s="43"/>
    </row>
    <row r="210" spans="1:10" ht="36" customHeight="1" x14ac:dyDescent="0.25">
      <c r="A210" s="7"/>
      <c r="B210" s="62" t="s">
        <v>249</v>
      </c>
      <c r="C210" s="63"/>
      <c r="D210" s="63"/>
      <c r="E210" s="40"/>
      <c r="F210" s="41">
        <v>15120</v>
      </c>
      <c r="G210" s="42"/>
      <c r="H210" s="42"/>
      <c r="I210" s="42"/>
      <c r="J210" s="43"/>
    </row>
    <row r="211" spans="1:10" ht="36" customHeight="1" x14ac:dyDescent="0.25">
      <c r="A211" s="7"/>
      <c r="B211" s="62" t="s">
        <v>250</v>
      </c>
      <c r="C211" s="63"/>
      <c r="D211" s="63"/>
      <c r="E211" s="40"/>
      <c r="F211" s="41">
        <v>29520</v>
      </c>
      <c r="G211" s="42"/>
      <c r="H211" s="42"/>
      <c r="I211" s="42"/>
      <c r="J211" s="43"/>
    </row>
    <row r="212" spans="1:10" ht="36" customHeight="1" x14ac:dyDescent="0.25">
      <c r="A212" s="7"/>
      <c r="B212" s="62" t="s">
        <v>251</v>
      </c>
      <c r="C212" s="63"/>
      <c r="D212" s="63"/>
      <c r="E212" s="40"/>
      <c r="F212" s="41">
        <v>36720</v>
      </c>
      <c r="G212" s="42"/>
      <c r="H212" s="42"/>
      <c r="I212" s="42"/>
      <c r="J212" s="43"/>
    </row>
    <row r="213" spans="1:10" ht="36" customHeight="1" thickBot="1" x14ac:dyDescent="0.3">
      <c r="A213" s="7"/>
      <c r="B213" s="110" t="s">
        <v>252</v>
      </c>
      <c r="C213" s="111"/>
      <c r="D213" s="111"/>
      <c r="E213" s="112"/>
      <c r="F213" s="113">
        <v>720</v>
      </c>
      <c r="G213" s="114"/>
      <c r="H213" s="114"/>
      <c r="I213" s="114"/>
      <c r="J213" s="115"/>
    </row>
    <row r="214" spans="1:10" ht="36" customHeight="1" x14ac:dyDescent="0.25">
      <c r="A214" s="7"/>
      <c r="B214" s="272" t="s">
        <v>232</v>
      </c>
      <c r="C214" s="273"/>
      <c r="D214" s="273"/>
      <c r="E214" s="273"/>
      <c r="F214" s="273"/>
      <c r="G214" s="273"/>
      <c r="H214" s="273"/>
      <c r="I214" s="273"/>
      <c r="J214" s="274"/>
    </row>
    <row r="215" spans="1:10" ht="36" customHeight="1" thickBot="1" x14ac:dyDescent="0.3">
      <c r="A215" s="7"/>
      <c r="B215" s="297" t="s">
        <v>253</v>
      </c>
      <c r="C215" s="297"/>
      <c r="D215" s="297"/>
      <c r="E215" s="297"/>
      <c r="F215" s="286">
        <v>90</v>
      </c>
      <c r="G215" s="286"/>
      <c r="H215" s="286"/>
      <c r="I215" s="286"/>
      <c r="J215" s="287"/>
    </row>
    <row r="216" spans="1:10" ht="24" thickBot="1" x14ac:dyDescent="0.3">
      <c r="A216" s="7"/>
      <c r="B216" s="27"/>
      <c r="C216" s="80"/>
      <c r="D216" s="80"/>
      <c r="E216" s="81"/>
      <c r="F216" s="82"/>
      <c r="G216" s="83"/>
      <c r="H216" s="83"/>
      <c r="I216" s="83"/>
      <c r="J216" s="84"/>
    </row>
    <row r="217" spans="1:10" ht="18" customHeight="1" x14ac:dyDescent="0.25">
      <c r="A217" s="7"/>
      <c r="B217" s="119"/>
      <c r="C217" s="120"/>
      <c r="D217" s="120"/>
      <c r="E217" s="120"/>
      <c r="F217" s="121"/>
      <c r="G217" s="121"/>
      <c r="H217" s="121"/>
      <c r="I217" s="121"/>
      <c r="J217" s="121"/>
    </row>
    <row r="218" spans="1:10" ht="67.5" customHeight="1" x14ac:dyDescent="0.25">
      <c r="A218" s="7"/>
      <c r="B218" s="122" t="s">
        <v>304</v>
      </c>
      <c r="C218" s="122"/>
      <c r="D218" s="122"/>
      <c r="E218" s="122"/>
      <c r="F218" s="122"/>
      <c r="G218" s="122"/>
      <c r="H218" s="122"/>
      <c r="I218" s="122"/>
      <c r="J218" s="122"/>
    </row>
    <row r="219" spans="1:10" ht="40.5" customHeight="1" x14ac:dyDescent="0.25">
      <c r="A219" s="7"/>
      <c r="B219" s="122" t="s">
        <v>255</v>
      </c>
      <c r="C219" s="122"/>
      <c r="D219" s="122"/>
      <c r="E219" s="122"/>
      <c r="F219" s="122"/>
      <c r="G219" s="122"/>
      <c r="H219" s="122"/>
      <c r="I219" s="122"/>
      <c r="J219" s="122"/>
    </row>
    <row r="220" spans="1:10" ht="27" customHeight="1" x14ac:dyDescent="0.25">
      <c r="A220" s="7" t="s">
        <v>113</v>
      </c>
      <c r="B220" s="124" t="s">
        <v>256</v>
      </c>
      <c r="C220" s="124"/>
      <c r="D220" s="124"/>
      <c r="E220" s="124"/>
      <c r="F220" s="124"/>
      <c r="G220" s="124"/>
      <c r="H220" s="124"/>
      <c r="I220" s="124"/>
      <c r="J220" s="124"/>
    </row>
    <row r="221" spans="1:10" ht="40.5" customHeight="1" x14ac:dyDescent="0.25">
      <c r="A221" s="7"/>
      <c r="B221" s="126" t="s">
        <v>257</v>
      </c>
      <c r="C221" s="126"/>
      <c r="D221" s="126"/>
      <c r="E221" s="126"/>
      <c r="F221" s="126"/>
      <c r="G221" s="126"/>
      <c r="H221" s="126"/>
      <c r="I221" s="126"/>
      <c r="J221" s="126"/>
    </row>
    <row r="222" spans="1:10" ht="18" customHeight="1" x14ac:dyDescent="0.25">
      <c r="A222" s="7"/>
    </row>
  </sheetData>
  <sheetProtection selectLockedCells="1" selectUnlockedCells="1"/>
  <mergeCells count="420">
    <mergeCell ref="B219:J219"/>
    <mergeCell ref="B220:J220"/>
    <mergeCell ref="B221:J221"/>
    <mergeCell ref="B214:J214"/>
    <mergeCell ref="B215:E215"/>
    <mergeCell ref="F215:J215"/>
    <mergeCell ref="B216:E216"/>
    <mergeCell ref="F216:J216"/>
    <mergeCell ref="B218:J218"/>
    <mergeCell ref="B211:E211"/>
    <mergeCell ref="F211:J211"/>
    <mergeCell ref="B212:E212"/>
    <mergeCell ref="F212:J212"/>
    <mergeCell ref="B213:E213"/>
    <mergeCell ref="F213:J213"/>
    <mergeCell ref="B208:E208"/>
    <mergeCell ref="F208:J208"/>
    <mergeCell ref="B209:E209"/>
    <mergeCell ref="F209:J209"/>
    <mergeCell ref="B210:E210"/>
    <mergeCell ref="F210:J210"/>
    <mergeCell ref="B205:E205"/>
    <mergeCell ref="F205:J205"/>
    <mergeCell ref="B206:E206"/>
    <mergeCell ref="F206:J206"/>
    <mergeCell ref="B207:E207"/>
    <mergeCell ref="F207:J207"/>
    <mergeCell ref="B201:E201"/>
    <mergeCell ref="B202:E202"/>
    <mergeCell ref="F202:J202"/>
    <mergeCell ref="B203:E203"/>
    <mergeCell ref="F203:J203"/>
    <mergeCell ref="B204:E204"/>
    <mergeCell ref="F204:J204"/>
    <mergeCell ref="B197:E197"/>
    <mergeCell ref="F197:J197"/>
    <mergeCell ref="B198:E198"/>
    <mergeCell ref="B199:E199"/>
    <mergeCell ref="F199:J199"/>
    <mergeCell ref="B200:E200"/>
    <mergeCell ref="F200:J200"/>
    <mergeCell ref="B194:E194"/>
    <mergeCell ref="F194:J194"/>
    <mergeCell ref="B195:E195"/>
    <mergeCell ref="F195:J195"/>
    <mergeCell ref="B196:E196"/>
    <mergeCell ref="F196:J196"/>
    <mergeCell ref="B190:E190"/>
    <mergeCell ref="F190:J190"/>
    <mergeCell ref="B191:E191"/>
    <mergeCell ref="F191:J191"/>
    <mergeCell ref="F192:J192"/>
    <mergeCell ref="B193:J193"/>
    <mergeCell ref="B187:E187"/>
    <mergeCell ref="F187:J187"/>
    <mergeCell ref="B188:E188"/>
    <mergeCell ref="F188:J188"/>
    <mergeCell ref="B189:E189"/>
    <mergeCell ref="F189:J189"/>
    <mergeCell ref="B184:E184"/>
    <mergeCell ref="F184:J184"/>
    <mergeCell ref="B185:E185"/>
    <mergeCell ref="F185:J185"/>
    <mergeCell ref="B186:E186"/>
    <mergeCell ref="F186:J186"/>
    <mergeCell ref="B181:E181"/>
    <mergeCell ref="F181:J181"/>
    <mergeCell ref="B182:E182"/>
    <mergeCell ref="F182:J182"/>
    <mergeCell ref="B183:E183"/>
    <mergeCell ref="F183:J183"/>
    <mergeCell ref="B178:E178"/>
    <mergeCell ref="F178:J178"/>
    <mergeCell ref="B179:E179"/>
    <mergeCell ref="F179:J179"/>
    <mergeCell ref="B180:E180"/>
    <mergeCell ref="F180:J180"/>
    <mergeCell ref="B175:E175"/>
    <mergeCell ref="F175:J175"/>
    <mergeCell ref="B176:E176"/>
    <mergeCell ref="F176:J176"/>
    <mergeCell ref="B177:E177"/>
    <mergeCell ref="F177:J177"/>
    <mergeCell ref="B172:E172"/>
    <mergeCell ref="F172:J172"/>
    <mergeCell ref="B173:E173"/>
    <mergeCell ref="F173:J173"/>
    <mergeCell ref="B174:E174"/>
    <mergeCell ref="F174:J174"/>
    <mergeCell ref="B169:E169"/>
    <mergeCell ref="F169:J169"/>
    <mergeCell ref="B170:E170"/>
    <mergeCell ref="F170:J170"/>
    <mergeCell ref="B171:E171"/>
    <mergeCell ref="F171:J171"/>
    <mergeCell ref="B166:E166"/>
    <mergeCell ref="F166:J166"/>
    <mergeCell ref="B167:E167"/>
    <mergeCell ref="F167:J167"/>
    <mergeCell ref="B168:E168"/>
    <mergeCell ref="F168:J168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17"/>
  <sheetViews>
    <sheetView view="pageBreakPreview" topLeftCell="B1" zoomScale="53" zoomScaleNormal="60" zoomScaleSheetLayoutView="53" workbookViewId="0">
      <pane ySplit="4" topLeftCell="A161" activePane="bottomLeft" state="frozen"/>
      <selection activeCell="A198" sqref="A198:XFD198"/>
      <selection pane="bottomLeft" activeCell="F168" sqref="F168:J168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56808</v>
      </c>
      <c r="G8" s="32">
        <f>H8*1.1</f>
        <v>52074.000000000007</v>
      </c>
      <c r="H8" s="32">
        <v>47340</v>
      </c>
      <c r="I8" s="32">
        <f>H8*0.75</f>
        <v>35505</v>
      </c>
      <c r="J8" s="32">
        <f>H8*0.5</f>
        <v>23670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80352</v>
      </c>
      <c r="G9" s="36">
        <f>H9*1.1</f>
        <v>73656</v>
      </c>
      <c r="H9" s="36">
        <v>66960</v>
      </c>
      <c r="I9" s="36">
        <f>H9*0.75</f>
        <v>50220</v>
      </c>
      <c r="J9" s="36">
        <f>H9*0.5</f>
        <v>33480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76248</v>
      </c>
      <c r="G10" s="36">
        <f>H10*1.1</f>
        <v>69894</v>
      </c>
      <c r="H10" s="36">
        <v>63540</v>
      </c>
      <c r="I10" s="36">
        <f>H10*0.75</f>
        <v>47655</v>
      </c>
      <c r="J10" s="36">
        <f>H10*0.5</f>
        <v>31770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107136</v>
      </c>
      <c r="G11" s="38">
        <f>H11*1.1</f>
        <v>98208.000000000015</v>
      </c>
      <c r="H11" s="38">
        <v>89280</v>
      </c>
      <c r="I11" s="38">
        <f>H11*0.75</f>
        <v>66960</v>
      </c>
      <c r="J11" s="38">
        <f>H11*0.5</f>
        <v>44640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13140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18720</v>
      </c>
      <c r="G14" s="186"/>
      <c r="H14" s="186"/>
      <c r="I14" s="186"/>
      <c r="J14" s="187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1260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3312</v>
      </c>
      <c r="G19" s="186"/>
      <c r="H19" s="186"/>
      <c r="I19" s="186"/>
      <c r="J19" s="187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"&amp;MIN(F22:F111)&amp;" до "&amp;MAX(F22:F111)</f>
        <v>Цена от 11970 до 1077300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11970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23940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35910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47880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59850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71820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83790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95760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107730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119700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131670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143640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155610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167580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179550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191520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203490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215460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227430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239400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284</v>
      </c>
      <c r="C42" s="35"/>
      <c r="D42" s="35"/>
      <c r="E42" s="40"/>
      <c r="F42" s="41">
        <v>251370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285</v>
      </c>
      <c r="C43" s="35"/>
      <c r="D43" s="35"/>
      <c r="E43" s="40"/>
      <c r="F43" s="41">
        <v>263340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286</v>
      </c>
      <c r="C44" s="35"/>
      <c r="D44" s="35"/>
      <c r="E44" s="40"/>
      <c r="F44" s="41">
        <v>275310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287</v>
      </c>
      <c r="C45" s="35"/>
      <c r="D45" s="35"/>
      <c r="E45" s="40"/>
      <c r="F45" s="41">
        <v>287280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288</v>
      </c>
      <c r="C46" s="35"/>
      <c r="D46" s="35"/>
      <c r="E46" s="40"/>
      <c r="F46" s="41">
        <v>299250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289</v>
      </c>
      <c r="C47" s="35"/>
      <c r="D47" s="35"/>
      <c r="E47" s="40"/>
      <c r="F47" s="41">
        <v>311220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290</v>
      </c>
      <c r="C48" s="35"/>
      <c r="D48" s="35"/>
      <c r="E48" s="40"/>
      <c r="F48" s="41">
        <v>323190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291</v>
      </c>
      <c r="C49" s="35"/>
      <c r="D49" s="35"/>
      <c r="E49" s="40"/>
      <c r="F49" s="41">
        <v>335160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292</v>
      </c>
      <c r="C50" s="35"/>
      <c r="D50" s="35"/>
      <c r="E50" s="40"/>
      <c r="F50" s="41">
        <v>347130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293</v>
      </c>
      <c r="C51" s="35"/>
      <c r="D51" s="35"/>
      <c r="E51" s="40"/>
      <c r="F51" s="41">
        <v>359100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309</v>
      </c>
      <c r="C52" s="35"/>
      <c r="D52" s="35"/>
      <c r="E52" s="40"/>
      <c r="F52" s="41">
        <v>371070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310</v>
      </c>
      <c r="C53" s="35"/>
      <c r="D53" s="35"/>
      <c r="E53" s="40"/>
      <c r="F53" s="41">
        <v>383040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311</v>
      </c>
      <c r="C54" s="35"/>
      <c r="D54" s="35"/>
      <c r="E54" s="40"/>
      <c r="F54" s="41">
        <v>395010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312</v>
      </c>
      <c r="C55" s="35"/>
      <c r="D55" s="35"/>
      <c r="E55" s="40"/>
      <c r="F55" s="41">
        <v>406980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313</v>
      </c>
      <c r="C56" s="35"/>
      <c r="D56" s="35"/>
      <c r="E56" s="40"/>
      <c r="F56" s="41">
        <v>418950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314</v>
      </c>
      <c r="C57" s="35"/>
      <c r="D57" s="35"/>
      <c r="E57" s="40"/>
      <c r="F57" s="41">
        <v>430920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315</v>
      </c>
      <c r="C58" s="35"/>
      <c r="D58" s="35"/>
      <c r="E58" s="40"/>
      <c r="F58" s="41">
        <v>442890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316</v>
      </c>
      <c r="C59" s="35"/>
      <c r="D59" s="35"/>
      <c r="E59" s="40"/>
      <c r="F59" s="41">
        <v>454860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317</v>
      </c>
      <c r="C60" s="35"/>
      <c r="D60" s="35"/>
      <c r="E60" s="40"/>
      <c r="F60" s="41">
        <v>466830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318</v>
      </c>
      <c r="C61" s="35"/>
      <c r="D61" s="35"/>
      <c r="E61" s="40"/>
      <c r="F61" s="41">
        <v>478800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354</v>
      </c>
      <c r="C62" s="35"/>
      <c r="D62" s="35"/>
      <c r="E62" s="40"/>
      <c r="F62" s="41">
        <v>490770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355</v>
      </c>
      <c r="C63" s="35"/>
      <c r="D63" s="35"/>
      <c r="E63" s="40"/>
      <c r="F63" s="41">
        <v>502740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356</v>
      </c>
      <c r="C64" s="35"/>
      <c r="D64" s="35"/>
      <c r="E64" s="40"/>
      <c r="F64" s="41">
        <v>514710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357</v>
      </c>
      <c r="C65" s="35"/>
      <c r="D65" s="35"/>
      <c r="E65" s="40"/>
      <c r="F65" s="41">
        <v>526680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358</v>
      </c>
      <c r="C66" s="35"/>
      <c r="D66" s="35"/>
      <c r="E66" s="40"/>
      <c r="F66" s="41">
        <v>538650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144</v>
      </c>
      <c r="C67" s="35"/>
      <c r="D67" s="35"/>
      <c r="E67" s="40"/>
      <c r="F67" s="41">
        <v>23940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145</v>
      </c>
      <c r="C68" s="35"/>
      <c r="D68" s="35"/>
      <c r="E68" s="40"/>
      <c r="F68" s="41">
        <v>47880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146</v>
      </c>
      <c r="C69" s="35"/>
      <c r="D69" s="35"/>
      <c r="E69" s="40"/>
      <c r="F69" s="41">
        <v>71820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147</v>
      </c>
      <c r="C70" s="35"/>
      <c r="D70" s="35"/>
      <c r="E70" s="40"/>
      <c r="F70" s="41">
        <v>95760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148</v>
      </c>
      <c r="C71" s="35"/>
      <c r="D71" s="35"/>
      <c r="E71" s="40"/>
      <c r="F71" s="41">
        <v>119700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149</v>
      </c>
      <c r="C72" s="35"/>
      <c r="D72" s="35"/>
      <c r="E72" s="40"/>
      <c r="F72" s="41">
        <v>143640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150</v>
      </c>
      <c r="C73" s="35"/>
      <c r="D73" s="35"/>
      <c r="E73" s="40"/>
      <c r="F73" s="41">
        <v>167580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151</v>
      </c>
      <c r="C74" s="35"/>
      <c r="D74" s="35"/>
      <c r="E74" s="40"/>
      <c r="F74" s="41">
        <v>191520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152</v>
      </c>
      <c r="C75" s="35"/>
      <c r="D75" s="35"/>
      <c r="E75" s="40"/>
      <c r="F75" s="41">
        <v>215460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153</v>
      </c>
      <c r="C76" s="35"/>
      <c r="D76" s="35"/>
      <c r="E76" s="40"/>
      <c r="F76" s="41">
        <v>239400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154</v>
      </c>
      <c r="C77" s="35"/>
      <c r="D77" s="35"/>
      <c r="E77" s="40"/>
      <c r="F77" s="41">
        <v>263340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155</v>
      </c>
      <c r="C78" s="35"/>
      <c r="D78" s="35"/>
      <c r="E78" s="40"/>
      <c r="F78" s="41">
        <v>287280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156</v>
      </c>
      <c r="C79" s="35"/>
      <c r="D79" s="35"/>
      <c r="E79" s="40"/>
      <c r="F79" s="41">
        <v>311220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157</v>
      </c>
      <c r="C80" s="35"/>
      <c r="D80" s="35"/>
      <c r="E80" s="40"/>
      <c r="F80" s="41">
        <v>335160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158</v>
      </c>
      <c r="C81" s="35"/>
      <c r="D81" s="35"/>
      <c r="E81" s="40"/>
      <c r="F81" s="41">
        <v>359100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159</v>
      </c>
      <c r="C82" s="35"/>
      <c r="D82" s="35"/>
      <c r="E82" s="40"/>
      <c r="F82" s="41">
        <v>383040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160</v>
      </c>
      <c r="C83" s="35"/>
      <c r="D83" s="35"/>
      <c r="E83" s="40"/>
      <c r="F83" s="41">
        <v>406980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161</v>
      </c>
      <c r="C84" s="35"/>
      <c r="D84" s="35"/>
      <c r="E84" s="40"/>
      <c r="F84" s="41">
        <v>430920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162</v>
      </c>
      <c r="C85" s="35"/>
      <c r="D85" s="35"/>
      <c r="E85" s="40"/>
      <c r="F85" s="41">
        <v>454860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163</v>
      </c>
      <c r="C86" s="35"/>
      <c r="D86" s="35"/>
      <c r="E86" s="40"/>
      <c r="F86" s="41">
        <v>478800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294</v>
      </c>
      <c r="C87" s="35"/>
      <c r="D87" s="35"/>
      <c r="E87" s="40"/>
      <c r="F87" s="41">
        <v>502740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295</v>
      </c>
      <c r="C88" s="35"/>
      <c r="D88" s="35"/>
      <c r="E88" s="40"/>
      <c r="F88" s="41">
        <v>526680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296</v>
      </c>
      <c r="C89" s="35"/>
      <c r="D89" s="35"/>
      <c r="E89" s="40"/>
      <c r="F89" s="41">
        <v>550620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297</v>
      </c>
      <c r="C90" s="35"/>
      <c r="D90" s="35"/>
      <c r="E90" s="40"/>
      <c r="F90" s="41">
        <v>574560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298</v>
      </c>
      <c r="C91" s="35"/>
      <c r="D91" s="35"/>
      <c r="E91" s="40"/>
      <c r="F91" s="41">
        <v>598500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299</v>
      </c>
      <c r="C92" s="35"/>
      <c r="D92" s="35"/>
      <c r="E92" s="40"/>
      <c r="F92" s="41">
        <v>622440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300</v>
      </c>
      <c r="C93" s="35"/>
      <c r="D93" s="35"/>
      <c r="E93" s="40"/>
      <c r="F93" s="41">
        <v>646380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301</v>
      </c>
      <c r="C94" s="35"/>
      <c r="D94" s="35"/>
      <c r="E94" s="40"/>
      <c r="F94" s="41">
        <v>670320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302</v>
      </c>
      <c r="C95" s="35"/>
      <c r="D95" s="35"/>
      <c r="E95" s="40"/>
      <c r="F95" s="41">
        <v>694260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303</v>
      </c>
      <c r="C96" s="35"/>
      <c r="D96" s="35"/>
      <c r="E96" s="40"/>
      <c r="F96" s="41">
        <v>718200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319</v>
      </c>
      <c r="C97" s="35"/>
      <c r="D97" s="35"/>
      <c r="E97" s="40"/>
      <c r="F97" s="41">
        <v>742140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320</v>
      </c>
      <c r="C98" s="35"/>
      <c r="D98" s="35"/>
      <c r="E98" s="40"/>
      <c r="F98" s="41">
        <v>766080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321</v>
      </c>
      <c r="C99" s="35"/>
      <c r="D99" s="35"/>
      <c r="E99" s="40"/>
      <c r="F99" s="41">
        <v>790020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322</v>
      </c>
      <c r="C100" s="35"/>
      <c r="D100" s="35"/>
      <c r="E100" s="40"/>
      <c r="F100" s="41">
        <v>813960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323</v>
      </c>
      <c r="C101" s="35"/>
      <c r="D101" s="35"/>
      <c r="E101" s="40"/>
      <c r="F101" s="41">
        <v>837900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324</v>
      </c>
      <c r="C102" s="35"/>
      <c r="D102" s="35"/>
      <c r="E102" s="40"/>
      <c r="F102" s="41">
        <v>861840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325</v>
      </c>
      <c r="C103" s="35"/>
      <c r="D103" s="35"/>
      <c r="E103" s="40"/>
      <c r="F103" s="41">
        <v>885780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326</v>
      </c>
      <c r="C104" s="35"/>
      <c r="D104" s="35"/>
      <c r="E104" s="40"/>
      <c r="F104" s="41">
        <v>909720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327</v>
      </c>
      <c r="C105" s="35"/>
      <c r="D105" s="35"/>
      <c r="E105" s="40"/>
      <c r="F105" s="41">
        <v>933660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328</v>
      </c>
      <c r="C106" s="35"/>
      <c r="D106" s="35"/>
      <c r="E106" s="40"/>
      <c r="F106" s="41">
        <v>957600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364</v>
      </c>
      <c r="C107" s="35"/>
      <c r="D107" s="35"/>
      <c r="E107" s="40"/>
      <c r="F107" s="41">
        <v>981540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365</v>
      </c>
      <c r="C108" s="35"/>
      <c r="D108" s="35"/>
      <c r="E108" s="40"/>
      <c r="F108" s="41">
        <v>1005480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366</v>
      </c>
      <c r="C109" s="35"/>
      <c r="D109" s="35"/>
      <c r="E109" s="40"/>
      <c r="F109" s="41">
        <v>1029420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367</v>
      </c>
      <c r="C110" s="35"/>
      <c r="D110" s="35"/>
      <c r="E110" s="40"/>
      <c r="F110" s="41">
        <v>1053360</v>
      </c>
      <c r="G110" s="42"/>
      <c r="H110" s="42"/>
      <c r="I110" s="42"/>
      <c r="J110" s="43"/>
    </row>
    <row r="111" spans="1:10" ht="36" customHeight="1" outlineLevel="1" thickBot="1" x14ac:dyDescent="0.3">
      <c r="A111" s="7"/>
      <c r="B111" s="34" t="s">
        <v>368</v>
      </c>
      <c r="C111" s="35"/>
      <c r="D111" s="35"/>
      <c r="E111" s="40"/>
      <c r="F111" s="41">
        <v>1077300</v>
      </c>
      <c r="G111" s="42"/>
      <c r="H111" s="42"/>
      <c r="I111" s="42"/>
      <c r="J111" s="43"/>
    </row>
    <row r="112" spans="1:10" ht="36" customHeight="1" thickBot="1" x14ac:dyDescent="0.3">
      <c r="A112" s="7"/>
      <c r="B112" s="50" t="s">
        <v>164</v>
      </c>
      <c r="C112" s="51"/>
      <c r="D112" s="51"/>
      <c r="E112" s="52"/>
      <c r="F112" s="53" t="str">
        <f>"Цена от "&amp;MIN(F113:F134)&amp;" до "&amp;MAX(F113:F134)</f>
        <v>Цена от 14940 до 257355</v>
      </c>
      <c r="G112" s="54"/>
      <c r="H112" s="54"/>
      <c r="I112" s="54"/>
      <c r="J112" s="55"/>
    </row>
    <row r="113" spans="1:10" ht="36" customHeight="1" outlineLevel="1" x14ac:dyDescent="0.25">
      <c r="A113" s="7"/>
      <c r="B113" s="56" t="s">
        <v>165</v>
      </c>
      <c r="C113" s="57"/>
      <c r="D113" s="57"/>
      <c r="E113" s="58"/>
      <c r="F113" s="59">
        <v>14940</v>
      </c>
      <c r="G113" s="60"/>
      <c r="H113" s="60"/>
      <c r="I113" s="60"/>
      <c r="J113" s="61"/>
    </row>
    <row r="114" spans="1:10" ht="36" customHeight="1" outlineLevel="1" x14ac:dyDescent="0.25">
      <c r="A114" s="7"/>
      <c r="B114" s="34" t="s">
        <v>166</v>
      </c>
      <c r="C114" s="35"/>
      <c r="D114" s="35"/>
      <c r="E114" s="40"/>
      <c r="F114" s="41">
        <v>22140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167</v>
      </c>
      <c r="C115" s="35"/>
      <c r="D115" s="35"/>
      <c r="E115" s="40"/>
      <c r="F115" s="41">
        <v>29925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168</v>
      </c>
      <c r="C116" s="35"/>
      <c r="D116" s="35"/>
      <c r="E116" s="40"/>
      <c r="F116" s="41">
        <v>41895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169</v>
      </c>
      <c r="C117" s="35"/>
      <c r="D117" s="35"/>
      <c r="E117" s="40"/>
      <c r="F117" s="41">
        <v>53865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170</v>
      </c>
      <c r="C118" s="35"/>
      <c r="D118" s="35"/>
      <c r="E118" s="40"/>
      <c r="F118" s="41">
        <v>65835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171</v>
      </c>
      <c r="C119" s="35"/>
      <c r="D119" s="35"/>
      <c r="E119" s="40"/>
      <c r="F119" s="41">
        <v>77805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172</v>
      </c>
      <c r="C120" s="35"/>
      <c r="D120" s="35"/>
      <c r="E120" s="40"/>
      <c r="F120" s="41">
        <v>89775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173</v>
      </c>
      <c r="C121" s="35"/>
      <c r="D121" s="35"/>
      <c r="E121" s="40"/>
      <c r="F121" s="41">
        <v>101745</v>
      </c>
      <c r="G121" s="42"/>
      <c r="H121" s="42"/>
      <c r="I121" s="42"/>
      <c r="J121" s="43"/>
    </row>
    <row r="122" spans="1:10" ht="36" customHeight="1" outlineLevel="1" x14ac:dyDescent="0.25">
      <c r="A122" s="7"/>
      <c r="B122" s="34" t="s">
        <v>174</v>
      </c>
      <c r="C122" s="35"/>
      <c r="D122" s="35"/>
      <c r="E122" s="40"/>
      <c r="F122" s="41">
        <v>113715</v>
      </c>
      <c r="G122" s="42"/>
      <c r="H122" s="42"/>
      <c r="I122" s="42"/>
      <c r="J122" s="43"/>
    </row>
    <row r="123" spans="1:10" ht="36" customHeight="1" outlineLevel="1" x14ac:dyDescent="0.25">
      <c r="A123" s="7"/>
      <c r="B123" s="34" t="s">
        <v>175</v>
      </c>
      <c r="C123" s="35"/>
      <c r="D123" s="35"/>
      <c r="E123" s="40"/>
      <c r="F123" s="41">
        <v>125685</v>
      </c>
      <c r="G123" s="42"/>
      <c r="H123" s="42"/>
      <c r="I123" s="42"/>
      <c r="J123" s="43"/>
    </row>
    <row r="124" spans="1:10" ht="36" customHeight="1" outlineLevel="1" x14ac:dyDescent="0.25">
      <c r="A124" s="7"/>
      <c r="B124" s="34" t="s">
        <v>176</v>
      </c>
      <c r="C124" s="35"/>
      <c r="D124" s="35"/>
      <c r="E124" s="40"/>
      <c r="F124" s="41">
        <v>137655</v>
      </c>
      <c r="G124" s="42"/>
      <c r="H124" s="42"/>
      <c r="I124" s="42"/>
      <c r="J124" s="43"/>
    </row>
    <row r="125" spans="1:10" ht="36" customHeight="1" outlineLevel="1" x14ac:dyDescent="0.25">
      <c r="A125" s="7"/>
      <c r="B125" s="34" t="s">
        <v>177</v>
      </c>
      <c r="C125" s="35"/>
      <c r="D125" s="35"/>
      <c r="E125" s="40"/>
      <c r="F125" s="41">
        <v>149625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178</v>
      </c>
      <c r="C126" s="35"/>
      <c r="D126" s="35"/>
      <c r="E126" s="40"/>
      <c r="F126" s="41">
        <v>161595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179</v>
      </c>
      <c r="C127" s="35"/>
      <c r="D127" s="35"/>
      <c r="E127" s="40"/>
      <c r="F127" s="41">
        <v>173565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180</v>
      </c>
      <c r="C128" s="35"/>
      <c r="D128" s="35"/>
      <c r="E128" s="40"/>
      <c r="F128" s="41">
        <v>185535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181</v>
      </c>
      <c r="C129" s="35"/>
      <c r="D129" s="35"/>
      <c r="E129" s="40"/>
      <c r="F129" s="41">
        <v>197505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182</v>
      </c>
      <c r="C130" s="35"/>
      <c r="D130" s="35"/>
      <c r="E130" s="40"/>
      <c r="F130" s="41">
        <v>209475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183</v>
      </c>
      <c r="C131" s="35"/>
      <c r="D131" s="35"/>
      <c r="E131" s="40"/>
      <c r="F131" s="41">
        <v>221445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184</v>
      </c>
      <c r="C132" s="35"/>
      <c r="D132" s="35"/>
      <c r="E132" s="40"/>
      <c r="F132" s="41">
        <v>233415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185</v>
      </c>
      <c r="C133" s="35"/>
      <c r="D133" s="35"/>
      <c r="E133" s="40"/>
      <c r="F133" s="41">
        <v>245385</v>
      </c>
      <c r="G133" s="42"/>
      <c r="H133" s="42"/>
      <c r="I133" s="42"/>
      <c r="J133" s="43"/>
    </row>
    <row r="134" spans="1:10" ht="36" customHeight="1" outlineLevel="1" thickBot="1" x14ac:dyDescent="0.3">
      <c r="A134" s="7"/>
      <c r="B134" s="34" t="s">
        <v>186</v>
      </c>
      <c r="C134" s="35"/>
      <c r="D134" s="35"/>
      <c r="E134" s="40"/>
      <c r="F134" s="41">
        <v>257355</v>
      </c>
      <c r="G134" s="42"/>
      <c r="H134" s="42"/>
      <c r="I134" s="42"/>
      <c r="J134" s="43"/>
    </row>
    <row r="135" spans="1:10" ht="36" customHeight="1" thickBot="1" x14ac:dyDescent="0.3">
      <c r="A135" s="7"/>
      <c r="B135" s="50" t="s">
        <v>187</v>
      </c>
      <c r="C135" s="51"/>
      <c r="D135" s="51"/>
      <c r="E135" s="52"/>
      <c r="F135" s="53" t="str">
        <f>"Цена от "&amp;MIN(F136:F146)&amp;" до "&amp;MAX(F136:F146)</f>
        <v>Цена от 2340 до 94140</v>
      </c>
      <c r="G135" s="54"/>
      <c r="H135" s="54"/>
      <c r="I135" s="54"/>
      <c r="J135" s="55"/>
    </row>
    <row r="136" spans="1:10" ht="36" customHeight="1" x14ac:dyDescent="0.25">
      <c r="A136" s="7"/>
      <c r="B136" s="62" t="s">
        <v>188</v>
      </c>
      <c r="C136" s="63"/>
      <c r="D136" s="63"/>
      <c r="E136" s="40"/>
      <c r="F136" s="41">
        <v>8280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189</v>
      </c>
      <c r="C137" s="63"/>
      <c r="D137" s="63"/>
      <c r="E137" s="40"/>
      <c r="F137" s="41">
        <v>94140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263</v>
      </c>
      <c r="C138" s="63"/>
      <c r="D138" s="63"/>
      <c r="E138" s="40"/>
      <c r="F138" s="41">
        <v>5400</v>
      </c>
      <c r="G138" s="42"/>
      <c r="H138" s="42"/>
      <c r="I138" s="42"/>
      <c r="J138" s="43"/>
    </row>
    <row r="139" spans="1:10" ht="36" customHeight="1" x14ac:dyDescent="0.25">
      <c r="A139" s="7"/>
      <c r="B139" s="64" t="s">
        <v>191</v>
      </c>
      <c r="C139" s="65"/>
      <c r="D139" s="65"/>
      <c r="E139" s="66"/>
      <c r="F139" s="67">
        <v>61740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192</v>
      </c>
      <c r="C140" s="63"/>
      <c r="D140" s="63"/>
      <c r="E140" s="40"/>
      <c r="F140" s="41">
        <v>13140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193</v>
      </c>
      <c r="C141" s="63"/>
      <c r="D141" s="63"/>
      <c r="E141" s="40"/>
      <c r="F141" s="41">
        <v>36540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194</v>
      </c>
      <c r="C142" s="63"/>
      <c r="D142" s="63"/>
      <c r="E142" s="40"/>
      <c r="F142" s="41">
        <v>2340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195</v>
      </c>
      <c r="C143" s="63"/>
      <c r="D143" s="63"/>
      <c r="E143" s="40"/>
      <c r="F143" s="41">
        <v>2340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196</v>
      </c>
      <c r="C144" s="63"/>
      <c r="D144" s="63"/>
      <c r="E144" s="40"/>
      <c r="F144" s="41">
        <v>4680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197</v>
      </c>
      <c r="C145" s="63"/>
      <c r="D145" s="63"/>
      <c r="E145" s="40"/>
      <c r="F145" s="41">
        <v>7020</v>
      </c>
      <c r="G145" s="42"/>
      <c r="H145" s="42"/>
      <c r="I145" s="42"/>
      <c r="J145" s="43"/>
    </row>
    <row r="146" spans="1:10" ht="36" customHeight="1" thickBot="1" x14ac:dyDescent="0.3">
      <c r="A146" s="7"/>
      <c r="B146" s="62" t="s">
        <v>198</v>
      </c>
      <c r="C146" s="63"/>
      <c r="D146" s="63"/>
      <c r="E146" s="40"/>
      <c r="F146" s="41">
        <v>38340</v>
      </c>
      <c r="G146" s="42"/>
      <c r="H146" s="42"/>
      <c r="I146" s="42"/>
      <c r="J146" s="43"/>
    </row>
    <row r="147" spans="1:10" ht="54" customHeight="1" thickBot="1" x14ac:dyDescent="0.3">
      <c r="A147" s="7"/>
      <c r="B147" s="220" t="s">
        <v>264</v>
      </c>
      <c r="C147" s="221"/>
      <c r="D147" s="221"/>
      <c r="E147" s="222"/>
      <c r="F147" s="239" t="str">
        <f>"Цена от "&amp;MIN(F149,F153:F166)&amp;" до "&amp;MAX(F149,F153:F166)</f>
        <v>Цена от 3240 до 787140</v>
      </c>
      <c r="G147" s="240"/>
      <c r="H147" s="240"/>
      <c r="I147" s="240"/>
      <c r="J147" s="241"/>
    </row>
    <row r="148" spans="1:10" ht="24" customHeight="1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36" customHeight="1" x14ac:dyDescent="0.25">
      <c r="A149" s="7"/>
      <c r="B149" s="62" t="s">
        <v>200</v>
      </c>
      <c r="C149" s="63"/>
      <c r="D149" s="63"/>
      <c r="E149" s="40"/>
      <c r="F149" s="41">
        <v>75600</v>
      </c>
      <c r="G149" s="42"/>
      <c r="H149" s="42"/>
      <c r="I149" s="42"/>
      <c r="J149" s="43"/>
    </row>
    <row r="150" spans="1:10" ht="36" customHeight="1" x14ac:dyDescent="0.25">
      <c r="A150" s="7"/>
      <c r="B150" s="71" t="s">
        <v>201</v>
      </c>
      <c r="C150" s="72"/>
      <c r="D150" s="72"/>
      <c r="E150" s="73"/>
      <c r="F150" s="41">
        <v>7560</v>
      </c>
      <c r="G150" s="42"/>
      <c r="H150" s="42"/>
      <c r="I150" s="42"/>
      <c r="J150" s="43"/>
    </row>
    <row r="151" spans="1:10" ht="36" customHeight="1" thickBot="1" x14ac:dyDescent="0.3">
      <c r="A151" s="7"/>
      <c r="B151" s="71" t="s">
        <v>202</v>
      </c>
      <c r="C151" s="72"/>
      <c r="D151" s="72"/>
      <c r="E151" s="73"/>
      <c r="F151" s="41">
        <v>18900</v>
      </c>
      <c r="G151" s="42"/>
      <c r="H151" s="42"/>
      <c r="I151" s="42"/>
      <c r="J151" s="43"/>
    </row>
    <row r="152" spans="1:10" ht="24" customHeight="1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36" customHeight="1" x14ac:dyDescent="0.25">
      <c r="A153" s="7" t="s">
        <v>111</v>
      </c>
      <c r="B153" s="62" t="s">
        <v>203</v>
      </c>
      <c r="C153" s="63"/>
      <c r="D153" s="63"/>
      <c r="E153" s="40"/>
      <c r="F153" s="41">
        <v>153540</v>
      </c>
      <c r="G153" s="42"/>
      <c r="H153" s="42"/>
      <c r="I153" s="42"/>
      <c r="J153" s="43"/>
    </row>
    <row r="154" spans="1:10" ht="36" customHeight="1" x14ac:dyDescent="0.25">
      <c r="A154" s="7" t="s">
        <v>111</v>
      </c>
      <c r="B154" s="34" t="s">
        <v>204</v>
      </c>
      <c r="C154" s="88"/>
      <c r="D154" s="88"/>
      <c r="E154" s="89"/>
      <c r="F154" s="213">
        <v>97740</v>
      </c>
      <c r="G154" s="280"/>
      <c r="H154" s="280"/>
      <c r="I154" s="280"/>
      <c r="J154" s="281"/>
    </row>
    <row r="155" spans="1:10" ht="36" customHeight="1" x14ac:dyDescent="0.25">
      <c r="A155" s="7"/>
      <c r="B155" s="62" t="s">
        <v>330</v>
      </c>
      <c r="C155" s="63"/>
      <c r="D155" s="63"/>
      <c r="E155" s="40"/>
      <c r="F155" s="41">
        <v>787140</v>
      </c>
      <c r="G155" s="42"/>
      <c r="H155" s="42"/>
      <c r="I155" s="42"/>
      <c r="J155" s="43"/>
    </row>
    <row r="156" spans="1:10" ht="36" customHeight="1" x14ac:dyDescent="0.25">
      <c r="A156" s="7" t="s">
        <v>111</v>
      </c>
      <c r="B156" s="62" t="s">
        <v>205</v>
      </c>
      <c r="C156" s="63"/>
      <c r="D156" s="63"/>
      <c r="E156" s="40"/>
      <c r="F156" s="41">
        <v>362340</v>
      </c>
      <c r="G156" s="42"/>
      <c r="H156" s="42"/>
      <c r="I156" s="42"/>
      <c r="J156" s="43"/>
    </row>
    <row r="157" spans="1:10" ht="36" customHeight="1" x14ac:dyDescent="0.25">
      <c r="A157" s="7" t="s">
        <v>111</v>
      </c>
      <c r="B157" s="62" t="s">
        <v>206</v>
      </c>
      <c r="C157" s="63"/>
      <c r="D157" s="63"/>
      <c r="E157" s="40"/>
      <c r="F157" s="41">
        <v>79740</v>
      </c>
      <c r="G157" s="42"/>
      <c r="H157" s="42"/>
      <c r="I157" s="42"/>
      <c r="J157" s="43"/>
    </row>
    <row r="158" spans="1:10" ht="36" customHeight="1" x14ac:dyDescent="0.25">
      <c r="A158" s="7" t="s">
        <v>111</v>
      </c>
      <c r="B158" s="62" t="s">
        <v>207</v>
      </c>
      <c r="C158" s="63"/>
      <c r="D158" s="63"/>
      <c r="E158" s="40"/>
      <c r="F158" s="41">
        <v>95688</v>
      </c>
      <c r="G158" s="42"/>
      <c r="H158" s="42"/>
      <c r="I158" s="42"/>
      <c r="J158" s="43"/>
    </row>
    <row r="159" spans="1:10" ht="36" customHeight="1" x14ac:dyDescent="0.25">
      <c r="A159" s="7" t="s">
        <v>111</v>
      </c>
      <c r="B159" s="62" t="s">
        <v>208</v>
      </c>
      <c r="C159" s="63"/>
      <c r="D159" s="63"/>
      <c r="E159" s="40"/>
      <c r="F159" s="41">
        <v>108540</v>
      </c>
      <c r="G159" s="42"/>
      <c r="H159" s="42"/>
      <c r="I159" s="42"/>
      <c r="J159" s="43"/>
    </row>
    <row r="160" spans="1:10" ht="36" customHeight="1" x14ac:dyDescent="0.25">
      <c r="A160" s="7" t="s">
        <v>111</v>
      </c>
      <c r="B160" s="62" t="s">
        <v>209</v>
      </c>
      <c r="C160" s="63"/>
      <c r="D160" s="63"/>
      <c r="E160" s="40"/>
      <c r="F160" s="41">
        <v>140940</v>
      </c>
      <c r="G160" s="42"/>
      <c r="H160" s="42"/>
      <c r="I160" s="42"/>
      <c r="J160" s="43"/>
    </row>
    <row r="161" spans="1:10" ht="36" customHeight="1" x14ac:dyDescent="0.25">
      <c r="A161" s="7" t="s">
        <v>111</v>
      </c>
      <c r="B161" s="62" t="s">
        <v>210</v>
      </c>
      <c r="C161" s="63"/>
      <c r="D161" s="63"/>
      <c r="E161" s="40"/>
      <c r="F161" s="41">
        <v>418140</v>
      </c>
      <c r="G161" s="42"/>
      <c r="H161" s="42"/>
      <c r="I161" s="42"/>
      <c r="J161" s="43"/>
    </row>
    <row r="162" spans="1:10" ht="36" customHeight="1" x14ac:dyDescent="0.25">
      <c r="A162" s="7"/>
      <c r="B162" s="62" t="s">
        <v>211</v>
      </c>
      <c r="C162" s="63"/>
      <c r="D162" s="63"/>
      <c r="E162" s="40"/>
      <c r="F162" s="41">
        <v>177552</v>
      </c>
      <c r="G162" s="42"/>
      <c r="H162" s="42"/>
      <c r="I162" s="42"/>
      <c r="J162" s="43"/>
    </row>
    <row r="163" spans="1:10" ht="36" customHeight="1" x14ac:dyDescent="0.25">
      <c r="A163" s="7" t="s">
        <v>111</v>
      </c>
      <c r="B163" s="64" t="s">
        <v>212</v>
      </c>
      <c r="C163" s="65"/>
      <c r="D163" s="65"/>
      <c r="E163" s="66"/>
      <c r="F163" s="41">
        <v>3240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213</v>
      </c>
      <c r="C164" s="63"/>
      <c r="D164" s="63"/>
      <c r="E164" s="40"/>
      <c r="F164" s="41">
        <v>83340</v>
      </c>
      <c r="G164" s="42"/>
      <c r="H164" s="42"/>
      <c r="I164" s="42"/>
      <c r="J164" s="43"/>
    </row>
    <row r="165" spans="1:10" ht="36" customHeight="1" x14ac:dyDescent="0.25">
      <c r="B165" s="62" t="s">
        <v>214</v>
      </c>
      <c r="C165" s="63"/>
      <c r="D165" s="63"/>
      <c r="E165" s="40"/>
      <c r="F165" s="41">
        <v>70740</v>
      </c>
      <c r="G165" s="42"/>
      <c r="H165" s="42"/>
      <c r="I165" s="42"/>
      <c r="J165" s="43"/>
    </row>
    <row r="166" spans="1:10" ht="36" customHeight="1" x14ac:dyDescent="0.25">
      <c r="A166" s="7" t="s">
        <v>111</v>
      </c>
      <c r="B166" s="62" t="s">
        <v>216</v>
      </c>
      <c r="C166" s="63"/>
      <c r="D166" s="63"/>
      <c r="E166" s="40"/>
      <c r="F166" s="41">
        <v>284940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217</v>
      </c>
      <c r="C167" s="63"/>
      <c r="D167" s="63"/>
      <c r="E167" s="40"/>
      <c r="F167" s="41">
        <v>8280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218</v>
      </c>
      <c r="C168" s="63"/>
      <c r="D168" s="63"/>
      <c r="E168" s="40"/>
      <c r="F168" s="41">
        <v>96300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219</v>
      </c>
      <c r="C169" s="63"/>
      <c r="D169" s="63"/>
      <c r="E169" s="35"/>
      <c r="F169" s="41">
        <v>60030</v>
      </c>
      <c r="G169" s="42"/>
      <c r="H169" s="42"/>
      <c r="I169" s="42"/>
      <c r="J169" s="43"/>
    </row>
    <row r="170" spans="1:10" ht="36" customHeight="1" x14ac:dyDescent="0.25">
      <c r="A170" s="7" t="s">
        <v>113</v>
      </c>
      <c r="B170" s="62" t="s">
        <v>220</v>
      </c>
      <c r="C170" s="63"/>
      <c r="D170" s="63"/>
      <c r="E170" s="40"/>
      <c r="F170" s="41">
        <v>215280</v>
      </c>
      <c r="G170" s="42"/>
      <c r="H170" s="42"/>
      <c r="I170" s="42"/>
      <c r="J170" s="43"/>
    </row>
    <row r="171" spans="1:10" ht="36" customHeight="1" x14ac:dyDescent="0.25">
      <c r="A171" s="7" t="s">
        <v>113</v>
      </c>
      <c r="B171" s="62" t="s">
        <v>221</v>
      </c>
      <c r="C171" s="63"/>
      <c r="D171" s="63"/>
      <c r="E171" s="40"/>
      <c r="F171" s="41">
        <v>137520</v>
      </c>
      <c r="G171" s="42"/>
      <c r="H171" s="42"/>
      <c r="I171" s="42"/>
      <c r="J171" s="43"/>
    </row>
    <row r="172" spans="1:10" ht="36" customHeight="1" x14ac:dyDescent="0.25">
      <c r="A172" s="7" t="s">
        <v>113</v>
      </c>
      <c r="B172" s="62" t="s">
        <v>222</v>
      </c>
      <c r="C172" s="63"/>
      <c r="D172" s="63"/>
      <c r="E172" s="40"/>
      <c r="F172" s="41">
        <v>507600</v>
      </c>
      <c r="G172" s="42"/>
      <c r="H172" s="42"/>
      <c r="I172" s="42"/>
      <c r="J172" s="43"/>
    </row>
    <row r="173" spans="1:10" ht="36" customHeight="1" x14ac:dyDescent="0.25">
      <c r="A173" s="7" t="s">
        <v>113</v>
      </c>
      <c r="B173" s="62" t="s">
        <v>223</v>
      </c>
      <c r="C173" s="63"/>
      <c r="D173" s="63"/>
      <c r="E173" s="40"/>
      <c r="F173" s="41">
        <v>112320</v>
      </c>
      <c r="G173" s="42"/>
      <c r="H173" s="42"/>
      <c r="I173" s="42"/>
      <c r="J173" s="43"/>
    </row>
    <row r="174" spans="1:10" ht="36" customHeight="1" x14ac:dyDescent="0.25">
      <c r="A174" s="7" t="s">
        <v>113</v>
      </c>
      <c r="B174" s="71" t="s">
        <v>224</v>
      </c>
      <c r="C174" s="72"/>
      <c r="D174" s="72"/>
      <c r="E174" s="73"/>
      <c r="F174" s="85">
        <v>134784</v>
      </c>
      <c r="G174" s="86"/>
      <c r="H174" s="86"/>
      <c r="I174" s="86"/>
      <c r="J174" s="87"/>
    </row>
    <row r="175" spans="1:10" ht="36" customHeight="1" x14ac:dyDescent="0.25">
      <c r="A175" s="7" t="s">
        <v>113</v>
      </c>
      <c r="B175" s="62" t="s">
        <v>225</v>
      </c>
      <c r="C175" s="63"/>
      <c r="D175" s="63"/>
      <c r="E175" s="40"/>
      <c r="F175" s="41">
        <v>152640</v>
      </c>
      <c r="G175" s="42"/>
      <c r="H175" s="42"/>
      <c r="I175" s="42"/>
      <c r="J175" s="43"/>
    </row>
    <row r="176" spans="1:10" ht="36" customHeight="1" x14ac:dyDescent="0.25">
      <c r="A176" s="7" t="s">
        <v>113</v>
      </c>
      <c r="B176" s="62" t="s">
        <v>226</v>
      </c>
      <c r="C176" s="63"/>
      <c r="D176" s="63"/>
      <c r="E176" s="40"/>
      <c r="F176" s="41">
        <v>198000</v>
      </c>
      <c r="G176" s="42"/>
      <c r="H176" s="42"/>
      <c r="I176" s="42"/>
      <c r="J176" s="43"/>
    </row>
    <row r="177" spans="1:10" ht="36" customHeight="1" x14ac:dyDescent="0.25">
      <c r="A177" s="7" t="s">
        <v>113</v>
      </c>
      <c r="B177" s="62" t="s">
        <v>227</v>
      </c>
      <c r="C177" s="63"/>
      <c r="D177" s="63"/>
      <c r="E177" s="40"/>
      <c r="F177" s="41">
        <v>586080</v>
      </c>
      <c r="G177" s="42"/>
      <c r="H177" s="42"/>
      <c r="I177" s="42"/>
      <c r="J177" s="43"/>
    </row>
    <row r="178" spans="1:10" ht="36" customHeight="1" x14ac:dyDescent="0.25">
      <c r="A178" s="7" t="s">
        <v>113</v>
      </c>
      <c r="B178" s="64" t="s">
        <v>228</v>
      </c>
      <c r="C178" s="65"/>
      <c r="D178" s="65"/>
      <c r="E178" s="66"/>
      <c r="F178" s="41">
        <v>5040</v>
      </c>
      <c r="G178" s="42"/>
      <c r="H178" s="42"/>
      <c r="I178" s="42"/>
      <c r="J178" s="43"/>
    </row>
    <row r="179" spans="1:10" ht="36" customHeight="1" thickBot="1" x14ac:dyDescent="0.3">
      <c r="A179" s="7" t="s">
        <v>113</v>
      </c>
      <c r="B179" s="62" t="s">
        <v>230</v>
      </c>
      <c r="C179" s="63"/>
      <c r="D179" s="63"/>
      <c r="E179" s="40"/>
      <c r="F179" s="41">
        <v>399600</v>
      </c>
      <c r="G179" s="42"/>
      <c r="H179" s="42"/>
      <c r="I179" s="42"/>
      <c r="J179" s="43"/>
    </row>
    <row r="180" spans="1:10" ht="22.5" customHeight="1" x14ac:dyDescent="0.25">
      <c r="A180" s="7" t="s">
        <v>111</v>
      </c>
      <c r="B180" s="97" t="s">
        <v>232</v>
      </c>
      <c r="C180" s="98"/>
      <c r="D180" s="98"/>
      <c r="E180" s="98"/>
      <c r="F180" s="98"/>
      <c r="G180" s="98"/>
      <c r="H180" s="98"/>
      <c r="I180" s="98"/>
      <c r="J180" s="99"/>
    </row>
    <row r="181" spans="1:10" ht="36" customHeight="1" thickBot="1" x14ac:dyDescent="0.3">
      <c r="A181" s="7"/>
      <c r="B181" s="34" t="s">
        <v>215</v>
      </c>
      <c r="C181" s="88"/>
      <c r="D181" s="88"/>
      <c r="E181" s="89"/>
      <c r="F181" s="41">
        <v>40</v>
      </c>
      <c r="G181" s="42"/>
      <c r="H181" s="42"/>
      <c r="I181" s="42"/>
      <c r="J181" s="43"/>
    </row>
    <row r="182" spans="1:10" ht="36" customHeight="1" thickBot="1" x14ac:dyDescent="0.3">
      <c r="A182" s="7"/>
      <c r="B182" s="91" t="s">
        <v>231</v>
      </c>
      <c r="C182" s="92"/>
      <c r="D182" s="92"/>
      <c r="E182" s="93"/>
      <c r="F182" s="94"/>
      <c r="G182" s="95"/>
      <c r="H182" s="95"/>
      <c r="I182" s="95"/>
      <c r="J182" s="96"/>
    </row>
    <row r="183" spans="1:10" ht="36" customHeight="1" thickBot="1" x14ac:dyDescent="0.3">
      <c r="A183" s="7"/>
      <c r="B183" s="177" t="s">
        <v>232</v>
      </c>
      <c r="C183" s="178"/>
      <c r="D183" s="178"/>
      <c r="E183" s="178"/>
      <c r="F183" s="178"/>
      <c r="G183" s="178"/>
      <c r="H183" s="178"/>
      <c r="I183" s="178"/>
      <c r="J183" s="179"/>
    </row>
    <row r="184" spans="1:10" ht="36" customHeight="1" x14ac:dyDescent="0.25">
      <c r="A184" s="7"/>
      <c r="B184" s="56" t="s">
        <v>233</v>
      </c>
      <c r="C184" s="100"/>
      <c r="D184" s="100"/>
      <c r="E184" s="101"/>
      <c r="F184" s="41">
        <v>60</v>
      </c>
      <c r="G184" s="42"/>
      <c r="H184" s="42"/>
      <c r="I184" s="42"/>
      <c r="J184" s="43"/>
    </row>
    <row r="185" spans="1:10" ht="36" customHeight="1" x14ac:dyDescent="0.25">
      <c r="A185" s="7"/>
      <c r="B185" s="62" t="s">
        <v>234</v>
      </c>
      <c r="C185" s="63"/>
      <c r="D185" s="63"/>
      <c r="E185" s="40"/>
      <c r="F185" s="41">
        <v>99</v>
      </c>
      <c r="G185" s="42"/>
      <c r="H185" s="42"/>
      <c r="I185" s="42"/>
      <c r="J185" s="43"/>
    </row>
    <row r="186" spans="1:10" ht="36" customHeight="1" thickBot="1" x14ac:dyDescent="0.3">
      <c r="A186" s="7"/>
      <c r="B186" s="62" t="s">
        <v>235</v>
      </c>
      <c r="C186" s="63"/>
      <c r="D186" s="63"/>
      <c r="E186" s="40"/>
      <c r="F186" s="41">
        <v>150</v>
      </c>
      <c r="G186" s="42"/>
      <c r="H186" s="42"/>
      <c r="I186" s="42"/>
      <c r="J186" s="43"/>
    </row>
    <row r="187" spans="1:10" ht="36" customHeight="1" thickBot="1" x14ac:dyDescent="0.3">
      <c r="A187" s="7"/>
      <c r="B187" s="18" t="s">
        <v>236</v>
      </c>
      <c r="C187" s="19"/>
      <c r="D187" s="19"/>
      <c r="E187" s="20"/>
      <c r="F187" s="239"/>
      <c r="G187" s="240"/>
      <c r="H187" s="240"/>
      <c r="I187" s="240"/>
      <c r="J187" s="241"/>
    </row>
    <row r="188" spans="1:10" ht="36" customHeight="1" x14ac:dyDescent="0.25">
      <c r="A188" s="7" t="s">
        <v>111</v>
      </c>
      <c r="B188" s="62" t="s">
        <v>305</v>
      </c>
      <c r="C188" s="63"/>
      <c r="D188" s="63"/>
      <c r="E188" s="40"/>
      <c r="F188" s="41">
        <v>31140</v>
      </c>
      <c r="G188" s="42"/>
      <c r="H188" s="42"/>
      <c r="I188" s="42"/>
      <c r="J188" s="43"/>
    </row>
    <row r="189" spans="1:10" ht="36" customHeight="1" x14ac:dyDescent="0.25">
      <c r="A189" s="7" t="s">
        <v>111</v>
      </c>
      <c r="B189" s="62" t="s">
        <v>331</v>
      </c>
      <c r="C189" s="63"/>
      <c r="D189" s="63"/>
      <c r="E189" s="40"/>
      <c r="F189" s="41">
        <v>32940</v>
      </c>
      <c r="G189" s="42"/>
      <c r="H189" s="42"/>
      <c r="I189" s="42"/>
      <c r="J189" s="43"/>
    </row>
    <row r="190" spans="1:10" ht="36" customHeight="1" x14ac:dyDescent="0.25">
      <c r="A190" s="7" t="s">
        <v>113</v>
      </c>
      <c r="B190" s="62" t="s">
        <v>332</v>
      </c>
      <c r="C190" s="63"/>
      <c r="D190" s="63"/>
      <c r="E190" s="40"/>
      <c r="F190" s="41">
        <v>43920</v>
      </c>
      <c r="G190" s="42"/>
      <c r="H190" s="42"/>
      <c r="I190" s="42"/>
      <c r="J190" s="43"/>
    </row>
    <row r="191" spans="1:10" ht="36" customHeight="1" x14ac:dyDescent="0.25">
      <c r="A191" s="7" t="s">
        <v>113</v>
      </c>
      <c r="B191" s="62" t="s">
        <v>333</v>
      </c>
      <c r="C191" s="63"/>
      <c r="D191" s="63"/>
      <c r="E191" s="40"/>
      <c r="F191" s="41">
        <v>46800</v>
      </c>
      <c r="G191" s="42"/>
      <c r="H191" s="42"/>
      <c r="I191" s="42"/>
      <c r="J191" s="43"/>
    </row>
    <row r="192" spans="1:10" ht="36" customHeight="1" thickBot="1" x14ac:dyDescent="0.3">
      <c r="A192" s="7"/>
      <c r="B192" s="62" t="s">
        <v>243</v>
      </c>
      <c r="C192" s="63"/>
      <c r="D192" s="63"/>
      <c r="E192" s="40"/>
      <c r="F192" s="41">
        <v>32940</v>
      </c>
      <c r="G192" s="42"/>
      <c r="H192" s="42"/>
      <c r="I192" s="42"/>
      <c r="J192" s="43"/>
    </row>
    <row r="193" spans="1:10" ht="54" customHeight="1" thickBot="1" x14ac:dyDescent="0.3">
      <c r="A193" s="7"/>
      <c r="B193" s="18" t="s">
        <v>244</v>
      </c>
      <c r="C193" s="19"/>
      <c r="D193" s="19"/>
      <c r="E193" s="20"/>
      <c r="F193" s="102"/>
      <c r="G193" s="103"/>
      <c r="H193" s="103"/>
      <c r="I193" s="103"/>
      <c r="J193" s="104"/>
    </row>
    <row r="194" spans="1:10" ht="36" customHeight="1" x14ac:dyDescent="0.25">
      <c r="A194" s="7"/>
      <c r="B194" s="64" t="s">
        <v>245</v>
      </c>
      <c r="C194" s="65"/>
      <c r="D194" s="65"/>
      <c r="E194" s="66"/>
      <c r="F194" s="67">
        <v>45540</v>
      </c>
      <c r="G194" s="68"/>
      <c r="H194" s="68"/>
      <c r="I194" s="68"/>
      <c r="J194" s="69"/>
    </row>
    <row r="195" spans="1:10" ht="36" customHeight="1" x14ac:dyDescent="0.25">
      <c r="A195" s="7"/>
      <c r="B195" s="62" t="s">
        <v>246</v>
      </c>
      <c r="C195" s="63"/>
      <c r="D195" s="63"/>
      <c r="E195" s="40"/>
      <c r="F195" s="41">
        <v>92340</v>
      </c>
      <c r="G195" s="42"/>
      <c r="H195" s="42"/>
      <c r="I195" s="42"/>
      <c r="J195" s="43"/>
    </row>
    <row r="196" spans="1:10" ht="36" customHeight="1" x14ac:dyDescent="0.25">
      <c r="A196" s="7"/>
      <c r="B196" s="62" t="s">
        <v>247</v>
      </c>
      <c r="C196" s="63"/>
      <c r="D196" s="63"/>
      <c r="E196" s="40"/>
      <c r="F196" s="41">
        <v>110340</v>
      </c>
      <c r="G196" s="42"/>
      <c r="H196" s="42"/>
      <c r="I196" s="42"/>
      <c r="J196" s="43"/>
    </row>
    <row r="197" spans="1:10" ht="36" customHeight="1" x14ac:dyDescent="0.25">
      <c r="A197" s="7"/>
      <c r="B197" s="62" t="s">
        <v>248</v>
      </c>
      <c r="C197" s="63"/>
      <c r="D197" s="63"/>
      <c r="E197" s="40"/>
      <c r="F197" s="41">
        <v>1080</v>
      </c>
      <c r="G197" s="42"/>
      <c r="H197" s="42"/>
      <c r="I197" s="42"/>
      <c r="J197" s="43"/>
    </row>
    <row r="198" spans="1:10" ht="36" customHeight="1" x14ac:dyDescent="0.25">
      <c r="A198" s="7"/>
      <c r="B198" s="62" t="s">
        <v>249</v>
      </c>
      <c r="C198" s="63"/>
      <c r="D198" s="63"/>
      <c r="E198" s="40"/>
      <c r="F198" s="41">
        <v>63540</v>
      </c>
      <c r="G198" s="42"/>
      <c r="H198" s="42"/>
      <c r="I198" s="42"/>
      <c r="J198" s="43"/>
    </row>
    <row r="199" spans="1:10" ht="36" customHeight="1" x14ac:dyDescent="0.25">
      <c r="A199" s="7"/>
      <c r="B199" s="62" t="s">
        <v>250</v>
      </c>
      <c r="C199" s="63"/>
      <c r="D199" s="63"/>
      <c r="E199" s="40"/>
      <c r="F199" s="41">
        <v>131940</v>
      </c>
      <c r="G199" s="42"/>
      <c r="H199" s="42"/>
      <c r="I199" s="42"/>
      <c r="J199" s="43"/>
    </row>
    <row r="200" spans="1:10" ht="36" customHeight="1" x14ac:dyDescent="0.25">
      <c r="A200" s="7"/>
      <c r="B200" s="62" t="s">
        <v>251</v>
      </c>
      <c r="C200" s="63"/>
      <c r="D200" s="63"/>
      <c r="E200" s="40"/>
      <c r="F200" s="41">
        <v>158940</v>
      </c>
      <c r="G200" s="42"/>
      <c r="H200" s="42"/>
      <c r="I200" s="42"/>
      <c r="J200" s="43"/>
    </row>
    <row r="201" spans="1:10" ht="36" customHeight="1" thickBot="1" x14ac:dyDescent="0.3">
      <c r="A201" s="7"/>
      <c r="B201" s="62" t="s">
        <v>252</v>
      </c>
      <c r="C201" s="63"/>
      <c r="D201" s="63"/>
      <c r="E201" s="40"/>
      <c r="F201" s="41">
        <v>1800</v>
      </c>
      <c r="G201" s="42"/>
      <c r="H201" s="42"/>
      <c r="I201" s="42"/>
      <c r="J201" s="43"/>
    </row>
    <row r="202" spans="1:10" ht="36" customHeight="1" x14ac:dyDescent="0.25">
      <c r="A202" s="7"/>
      <c r="B202" s="272" t="s">
        <v>232</v>
      </c>
      <c r="C202" s="273"/>
      <c r="D202" s="273"/>
      <c r="E202" s="273"/>
      <c r="F202" s="273"/>
      <c r="G202" s="273"/>
      <c r="H202" s="273"/>
      <c r="I202" s="273"/>
      <c r="J202" s="274"/>
    </row>
    <row r="203" spans="1:10" ht="36" customHeight="1" thickBot="1" x14ac:dyDescent="0.3">
      <c r="A203" s="7"/>
      <c r="B203" s="297" t="s">
        <v>253</v>
      </c>
      <c r="C203" s="297"/>
      <c r="D203" s="297"/>
      <c r="E203" s="297"/>
      <c r="F203" s="286">
        <v>150</v>
      </c>
      <c r="G203" s="286"/>
      <c r="H203" s="286"/>
      <c r="I203" s="286"/>
      <c r="J203" s="287"/>
    </row>
    <row r="204" spans="1:10" ht="24" customHeight="1" thickBot="1" x14ac:dyDescent="0.3">
      <c r="A204" s="7"/>
      <c r="B204" s="27"/>
      <c r="C204" s="80"/>
      <c r="D204" s="80"/>
      <c r="E204" s="81"/>
      <c r="F204" s="82"/>
      <c r="G204" s="83"/>
      <c r="H204" s="83"/>
      <c r="I204" s="83"/>
      <c r="J204" s="84"/>
    </row>
    <row r="205" spans="1:10" ht="18" customHeight="1" x14ac:dyDescent="0.25">
      <c r="A205" s="7"/>
      <c r="B205" s="119"/>
      <c r="C205" s="120"/>
      <c r="D205" s="120"/>
      <c r="E205" s="120"/>
      <c r="F205" s="121"/>
      <c r="G205" s="121"/>
      <c r="H205" s="121"/>
      <c r="I205" s="121"/>
      <c r="J205" s="121"/>
    </row>
    <row r="206" spans="1:10" ht="67.5" customHeight="1" x14ac:dyDescent="0.25">
      <c r="A206" s="7"/>
      <c r="B206" s="122" t="s">
        <v>337</v>
      </c>
      <c r="C206" s="122"/>
      <c r="D206" s="122"/>
      <c r="E206" s="122"/>
      <c r="F206" s="122"/>
      <c r="G206" s="122"/>
      <c r="H206" s="122"/>
      <c r="I206" s="122"/>
      <c r="J206" s="122"/>
    </row>
    <row r="207" spans="1:10" ht="27" customHeight="1" x14ac:dyDescent="0.25">
      <c r="A207" s="7" t="s">
        <v>113</v>
      </c>
      <c r="B207" s="124" t="s">
        <v>256</v>
      </c>
      <c r="C207" s="124"/>
      <c r="D207" s="124"/>
      <c r="E207" s="124"/>
      <c r="F207" s="124"/>
      <c r="G207" s="124"/>
      <c r="H207" s="124"/>
      <c r="I207" s="124"/>
      <c r="J207" s="124"/>
    </row>
    <row r="208" spans="1:10" s="194" customFormat="1" ht="20.100000000000001" customHeight="1" x14ac:dyDescent="0.25">
      <c r="B208" s="385"/>
      <c r="F208" s="386"/>
      <c r="G208" s="386"/>
      <c r="H208" s="386"/>
      <c r="I208" s="386"/>
      <c r="J208" s="386"/>
    </row>
    <row r="209" spans="1:10" s="322" customFormat="1" ht="36" customHeight="1" thickBot="1" x14ac:dyDescent="0.3">
      <c r="B209" s="323" t="s">
        <v>338</v>
      </c>
      <c r="C209" s="323"/>
      <c r="D209" s="323"/>
      <c r="E209" s="323"/>
      <c r="F209" s="323"/>
      <c r="G209" s="323"/>
      <c r="H209" s="323"/>
      <c r="I209" s="323"/>
    </row>
    <row r="210" spans="1:10" s="127" customFormat="1" ht="36" customHeight="1" thickBot="1" x14ac:dyDescent="0.3">
      <c r="B210" s="324" t="s">
        <v>339</v>
      </c>
      <c r="C210" s="325"/>
      <c r="D210" s="325"/>
      <c r="E210" s="325"/>
      <c r="F210" s="325"/>
      <c r="G210" s="325"/>
      <c r="H210" s="325"/>
      <c r="I210" s="326"/>
    </row>
    <row r="211" spans="1:10" ht="54" customHeight="1" thickBot="1" x14ac:dyDescent="0.3">
      <c r="B211" s="327" t="s">
        <v>374</v>
      </c>
      <c r="C211" s="328"/>
      <c r="D211" s="329" t="s">
        <v>375</v>
      </c>
      <c r="E211" s="330"/>
      <c r="F211" s="331"/>
      <c r="G211" s="330" t="s">
        <v>376</v>
      </c>
      <c r="H211" s="330"/>
      <c r="I211" s="331"/>
      <c r="J211" s="9"/>
    </row>
    <row r="212" spans="1:10" ht="36" customHeight="1" x14ac:dyDescent="0.25">
      <c r="B212" s="332" t="s">
        <v>343</v>
      </c>
      <c r="C212" s="333"/>
      <c r="D212" s="334" t="s">
        <v>344</v>
      </c>
      <c r="E212" s="334"/>
      <c r="F212" s="334"/>
      <c r="G212" s="335">
        <v>2190</v>
      </c>
      <c r="H212" s="334"/>
      <c r="I212" s="336"/>
      <c r="J212" s="9"/>
    </row>
    <row r="213" spans="1:10" ht="36" customHeight="1" x14ac:dyDescent="0.25">
      <c r="B213" s="337" t="s">
        <v>345</v>
      </c>
      <c r="C213" s="338"/>
      <c r="D213" s="339"/>
      <c r="E213" s="339"/>
      <c r="F213" s="339"/>
      <c r="G213" s="340">
        <v>1590</v>
      </c>
      <c r="H213" s="339"/>
      <c r="I213" s="341"/>
      <c r="J213" s="9"/>
    </row>
    <row r="214" spans="1:10" ht="36" customHeight="1" x14ac:dyDescent="0.25">
      <c r="B214" s="337" t="s">
        <v>346</v>
      </c>
      <c r="C214" s="338"/>
      <c r="D214" s="339"/>
      <c r="E214" s="339"/>
      <c r="F214" s="339"/>
      <c r="G214" s="340">
        <v>1440</v>
      </c>
      <c r="H214" s="339"/>
      <c r="I214" s="341"/>
      <c r="J214" s="9"/>
    </row>
    <row r="215" spans="1:10" ht="54" customHeight="1" x14ac:dyDescent="0.25">
      <c r="B215" s="337" t="s">
        <v>347</v>
      </c>
      <c r="C215" s="338"/>
      <c r="D215" s="339"/>
      <c r="E215" s="339"/>
      <c r="F215" s="339"/>
      <c r="G215" s="340">
        <v>1290</v>
      </c>
      <c r="H215" s="339"/>
      <c r="I215" s="341"/>
      <c r="J215" s="9"/>
    </row>
    <row r="216" spans="1:10" ht="40.5" customHeight="1" x14ac:dyDescent="0.25">
      <c r="A216" s="7"/>
      <c r="B216" s="126" t="s">
        <v>257</v>
      </c>
      <c r="C216" s="126"/>
      <c r="D216" s="126"/>
      <c r="E216" s="126"/>
      <c r="F216" s="126"/>
      <c r="G216" s="126"/>
      <c r="H216" s="126"/>
      <c r="I216" s="126"/>
      <c r="J216" s="126"/>
    </row>
    <row r="217" spans="1:10" ht="18" customHeight="1" x14ac:dyDescent="0.25">
      <c r="A217" s="7"/>
    </row>
  </sheetData>
  <sheetProtection selectLockedCells="1" selectUnlockedCells="1"/>
  <mergeCells count="412">
    <mergeCell ref="B215:C215"/>
    <mergeCell ref="G215:I215"/>
    <mergeCell ref="B216:J216"/>
    <mergeCell ref="B211:C211"/>
    <mergeCell ref="D211:F211"/>
    <mergeCell ref="G211:I211"/>
    <mergeCell ref="B212:C212"/>
    <mergeCell ref="D212:F215"/>
    <mergeCell ref="G212:I212"/>
    <mergeCell ref="B213:C213"/>
    <mergeCell ref="G213:I213"/>
    <mergeCell ref="B214:C214"/>
    <mergeCell ref="G214:I214"/>
    <mergeCell ref="B204:E204"/>
    <mergeCell ref="F204:J204"/>
    <mergeCell ref="B206:J206"/>
    <mergeCell ref="B207:J207"/>
    <mergeCell ref="B209:I209"/>
    <mergeCell ref="B210:I210"/>
    <mergeCell ref="B200:E200"/>
    <mergeCell ref="F200:J200"/>
    <mergeCell ref="B201:E201"/>
    <mergeCell ref="F201:J201"/>
    <mergeCell ref="B202:J202"/>
    <mergeCell ref="B203:E203"/>
    <mergeCell ref="F203:J203"/>
    <mergeCell ref="B197:E197"/>
    <mergeCell ref="F197:J197"/>
    <mergeCell ref="B198:E198"/>
    <mergeCell ref="F198:J198"/>
    <mergeCell ref="B199:E199"/>
    <mergeCell ref="F199:J199"/>
    <mergeCell ref="B194:E194"/>
    <mergeCell ref="F194:J194"/>
    <mergeCell ref="B195:E195"/>
    <mergeCell ref="F195:J195"/>
    <mergeCell ref="B196:E196"/>
    <mergeCell ref="F196:J196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0:J180"/>
    <mergeCell ref="B181:E181"/>
    <mergeCell ref="F181:J181"/>
    <mergeCell ref="F182:J182"/>
    <mergeCell ref="B183:J183"/>
    <mergeCell ref="B184:E184"/>
    <mergeCell ref="F184:J184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3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F118" sqref="F118:J118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377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86400</v>
      </c>
      <c r="G8" s="32">
        <f>H8*1.1</f>
        <v>79200</v>
      </c>
      <c r="H8" s="32">
        <v>72000</v>
      </c>
      <c r="I8" s="32">
        <f>H8*0.75</f>
        <v>54000</v>
      </c>
      <c r="J8" s="32">
        <f>H8*0.5</f>
        <v>36000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120960</v>
      </c>
      <c r="G9" s="36">
        <f>H9*1.1</f>
        <v>110880.00000000001</v>
      </c>
      <c r="H9" s="36">
        <v>100800</v>
      </c>
      <c r="I9" s="36">
        <f>H9*0.75</f>
        <v>75600</v>
      </c>
      <c r="J9" s="36">
        <f>H9*0.5</f>
        <v>50400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112320</v>
      </c>
      <c r="G10" s="36">
        <f>H10*1.1</f>
        <v>102960.00000000001</v>
      </c>
      <c r="H10" s="36">
        <v>93600</v>
      </c>
      <c r="I10" s="36">
        <f>H10*0.75</f>
        <v>70200</v>
      </c>
      <c r="J10" s="36">
        <f>H10*0.5</f>
        <v>46800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157248</v>
      </c>
      <c r="G11" s="38">
        <f>H11*1.1</f>
        <v>144144</v>
      </c>
      <c r="H11" s="38">
        <v>131040</v>
      </c>
      <c r="I11" s="38">
        <f>H11*0.75</f>
        <v>98280</v>
      </c>
      <c r="J11" s="38">
        <f>H11*0.5</f>
        <v>65520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16560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24480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2880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4032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5760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8064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18720 до 748800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18720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37440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56160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74880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93600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112320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131040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149760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168480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187200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205920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224640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243360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262080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280800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299520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318240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336960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355680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374400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37440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74880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112320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149760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187200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224640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262080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299520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336960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374400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411840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449280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486720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524160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561600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599040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636480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673920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711360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748800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21600 до 402480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21600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30240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46800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65520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84240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102960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121680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140400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159120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177840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196560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215280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234000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252720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271440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290160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308880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327600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346320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365040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383760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402480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57600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12960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23040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720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57600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15840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50400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2880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2880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5760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8640</v>
      </c>
      <c r="G95" s="42"/>
      <c r="H95" s="42"/>
      <c r="I95" s="42"/>
      <c r="J95" s="43"/>
    </row>
    <row r="96" spans="1:10" ht="36" customHeight="1" thickBot="1" x14ac:dyDescent="0.3">
      <c r="A96" s="7"/>
      <c r="B96" s="71" t="s">
        <v>198</v>
      </c>
      <c r="C96" s="72"/>
      <c r="D96" s="72"/>
      <c r="E96" s="73"/>
      <c r="F96" s="85">
        <v>57600</v>
      </c>
      <c r="G96" s="86"/>
      <c r="H96" s="86"/>
      <c r="I96" s="86"/>
      <c r="J96" s="87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"&amp;MIN(F99,F103:J104,H137,F105:F116)&amp;" до "&amp;MAX(F99,F103:J104,H137,F105:F116)</f>
        <v>Цена от 6120 до 191520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50400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5040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25200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61200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43200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100800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64800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77760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57600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62640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129600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211</v>
      </c>
      <c r="C111" s="63"/>
      <c r="D111" s="63"/>
      <c r="E111" s="40"/>
      <c r="F111" s="41">
        <v>191520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6120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25920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21600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115200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43200</v>
      </c>
      <c r="G116" s="42"/>
      <c r="H116" s="42"/>
      <c r="I116" s="42"/>
      <c r="J116" s="43"/>
    </row>
    <row r="117" spans="1:10" ht="36" customHeight="1" x14ac:dyDescent="0.25">
      <c r="A117" s="7"/>
      <c r="B117" s="62" t="s">
        <v>217</v>
      </c>
      <c r="C117" s="63"/>
      <c r="D117" s="63"/>
      <c r="E117" s="40"/>
      <c r="F117" s="41">
        <v>14400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54000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60120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86400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60480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141120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90720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108864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80640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87840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181440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8640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213">
        <v>161280</v>
      </c>
      <c r="G129" s="280"/>
      <c r="H129" s="280"/>
      <c r="I129" s="280"/>
      <c r="J129" s="281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60480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51840</v>
      </c>
      <c r="G137" s="246">
        <f>H137*1.1</f>
        <v>47520.000000000007</v>
      </c>
      <c r="H137" s="246">
        <v>43200</v>
      </c>
      <c r="I137" s="246">
        <f>H137*0.75</f>
        <v>32400</v>
      </c>
      <c r="J137" s="247">
        <f>H137*0.5</f>
        <v>21600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18720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331</v>
      </c>
      <c r="C139" s="63"/>
      <c r="D139" s="63"/>
      <c r="E139" s="40"/>
      <c r="F139" s="67">
        <v>60480</v>
      </c>
      <c r="G139" s="68"/>
      <c r="H139" s="68"/>
      <c r="I139" s="68"/>
      <c r="J139" s="69"/>
    </row>
    <row r="140" spans="1:10" ht="36" customHeight="1" x14ac:dyDescent="0.25">
      <c r="A140" s="7" t="s">
        <v>111</v>
      </c>
      <c r="B140" s="62" t="s">
        <v>239</v>
      </c>
      <c r="C140" s="63"/>
      <c r="D140" s="63"/>
      <c r="E140" s="40"/>
      <c r="F140" s="41">
        <v>57600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62" t="s">
        <v>240</v>
      </c>
      <c r="C141" s="63"/>
      <c r="D141" s="63"/>
      <c r="E141" s="40"/>
      <c r="F141" s="245">
        <f>H141*1.2</f>
        <v>72576</v>
      </c>
      <c r="G141" s="246">
        <f>H141*1.1</f>
        <v>66528</v>
      </c>
      <c r="H141" s="246">
        <v>60480</v>
      </c>
      <c r="I141" s="246">
        <f>H141*0.75</f>
        <v>45360</v>
      </c>
      <c r="J141" s="247">
        <f>H141*0.5</f>
        <v>30240</v>
      </c>
    </row>
    <row r="142" spans="1:10" ht="36" customHeight="1" x14ac:dyDescent="0.25">
      <c r="A142" s="7" t="s">
        <v>113</v>
      </c>
      <c r="B142" s="62" t="s">
        <v>241</v>
      </c>
      <c r="C142" s="63"/>
      <c r="D142" s="63"/>
      <c r="E142" s="40"/>
      <c r="F142" s="41">
        <v>27360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333</v>
      </c>
      <c r="C143" s="63"/>
      <c r="D143" s="63"/>
      <c r="E143" s="40"/>
      <c r="F143" s="41">
        <v>84960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242</v>
      </c>
      <c r="C144" s="63"/>
      <c r="D144" s="63"/>
      <c r="E144" s="40"/>
      <c r="F144" s="41">
        <v>80640</v>
      </c>
      <c r="G144" s="42"/>
      <c r="H144" s="42"/>
      <c r="I144" s="42"/>
      <c r="J144" s="43"/>
    </row>
    <row r="145" spans="1:10" ht="36" customHeight="1" thickBot="1" x14ac:dyDescent="0.3">
      <c r="A145" s="7"/>
      <c r="B145" s="62" t="s">
        <v>243</v>
      </c>
      <c r="C145" s="63"/>
      <c r="D145" s="63"/>
      <c r="E145" s="35"/>
      <c r="F145" s="109">
        <f>H145*1.2</f>
        <v>108864</v>
      </c>
      <c r="G145" s="109">
        <f>H145*1.1</f>
        <v>99792.000000000015</v>
      </c>
      <c r="H145" s="109">
        <v>90720</v>
      </c>
      <c r="I145" s="109">
        <f>H145*0.75</f>
        <v>68040</v>
      </c>
      <c r="J145" s="109">
        <f>H145*0.5</f>
        <v>45360</v>
      </c>
    </row>
    <row r="146" spans="1:10" ht="54" customHeight="1" thickBot="1" x14ac:dyDescent="0.3">
      <c r="A146" s="7"/>
      <c r="B146" s="18" t="s">
        <v>244</v>
      </c>
      <c r="C146" s="19"/>
      <c r="D146" s="19"/>
      <c r="E146" s="20"/>
      <c r="F146" s="102"/>
      <c r="G146" s="103"/>
      <c r="H146" s="103"/>
      <c r="I146" s="103"/>
      <c r="J146" s="104"/>
    </row>
    <row r="147" spans="1:10" ht="36" customHeight="1" x14ac:dyDescent="0.25">
      <c r="A147" s="7"/>
      <c r="B147" s="64" t="s">
        <v>245</v>
      </c>
      <c r="C147" s="65"/>
      <c r="D147" s="65"/>
      <c r="E147" s="66"/>
      <c r="F147" s="67">
        <v>102240</v>
      </c>
      <c r="G147" s="68"/>
      <c r="H147" s="68"/>
      <c r="I147" s="68"/>
      <c r="J147" s="69"/>
    </row>
    <row r="148" spans="1:10" ht="36" customHeight="1" x14ac:dyDescent="0.25">
      <c r="A148" s="7"/>
      <c r="B148" s="62" t="s">
        <v>246</v>
      </c>
      <c r="C148" s="63"/>
      <c r="D148" s="63"/>
      <c r="E148" s="40"/>
      <c r="F148" s="41">
        <v>204480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247</v>
      </c>
      <c r="C149" s="63"/>
      <c r="D149" s="63"/>
      <c r="E149" s="40"/>
      <c r="F149" s="41">
        <v>255600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248</v>
      </c>
      <c r="C150" s="63"/>
      <c r="D150" s="63"/>
      <c r="E150" s="40"/>
      <c r="F150" s="41">
        <v>3600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249</v>
      </c>
      <c r="C151" s="63"/>
      <c r="D151" s="63"/>
      <c r="E151" s="40"/>
      <c r="F151" s="41">
        <v>153360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250</v>
      </c>
      <c r="C152" s="63"/>
      <c r="D152" s="63"/>
      <c r="E152" s="40"/>
      <c r="F152" s="41">
        <v>306720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251</v>
      </c>
      <c r="C153" s="63"/>
      <c r="D153" s="63"/>
      <c r="E153" s="40"/>
      <c r="F153" s="41">
        <v>383760</v>
      </c>
      <c r="G153" s="42"/>
      <c r="H153" s="42"/>
      <c r="I153" s="42"/>
      <c r="J153" s="43"/>
    </row>
    <row r="154" spans="1:10" ht="36" customHeight="1" thickBot="1" x14ac:dyDescent="0.3">
      <c r="A154" s="7"/>
      <c r="B154" s="110" t="s">
        <v>252</v>
      </c>
      <c r="C154" s="111"/>
      <c r="D154" s="111"/>
      <c r="E154" s="112"/>
      <c r="F154" s="113">
        <v>5040</v>
      </c>
      <c r="G154" s="114"/>
      <c r="H154" s="114"/>
      <c r="I154" s="114"/>
      <c r="J154" s="115"/>
    </row>
    <row r="155" spans="1:10" ht="36" customHeight="1" x14ac:dyDescent="0.25">
      <c r="A155" s="7"/>
      <c r="B155" s="272" t="s">
        <v>232</v>
      </c>
      <c r="C155" s="273"/>
      <c r="D155" s="273"/>
      <c r="E155" s="273"/>
      <c r="F155" s="273"/>
      <c r="G155" s="273"/>
      <c r="H155" s="273"/>
      <c r="I155" s="273"/>
      <c r="J155" s="274"/>
    </row>
    <row r="156" spans="1:10" ht="36" customHeight="1" thickBot="1" x14ac:dyDescent="0.3">
      <c r="A156" s="7"/>
      <c r="B156" s="297" t="s">
        <v>253</v>
      </c>
      <c r="C156" s="297"/>
      <c r="D156" s="297"/>
      <c r="E156" s="297"/>
      <c r="F156" s="286">
        <v>90</v>
      </c>
      <c r="G156" s="286"/>
      <c r="H156" s="286"/>
      <c r="I156" s="286"/>
      <c r="J156" s="287"/>
    </row>
    <row r="157" spans="1:10" ht="24" thickBot="1" x14ac:dyDescent="0.3">
      <c r="A157" s="7"/>
      <c r="B157" s="27"/>
      <c r="C157" s="80"/>
      <c r="D157" s="80"/>
      <c r="E157" s="81"/>
      <c r="F157" s="82"/>
      <c r="G157" s="83"/>
      <c r="H157" s="83"/>
      <c r="I157" s="83"/>
      <c r="J157" s="84"/>
    </row>
    <row r="158" spans="1:10" ht="18" customHeight="1" x14ac:dyDescent="0.25">
      <c r="A158" s="7"/>
      <c r="B158" s="119"/>
      <c r="C158" s="120"/>
      <c r="D158" s="120"/>
      <c r="E158" s="120"/>
      <c r="F158" s="121"/>
      <c r="G158" s="121"/>
      <c r="H158" s="121"/>
      <c r="I158" s="121"/>
      <c r="J158" s="121"/>
    </row>
    <row r="159" spans="1:10" ht="67.5" customHeight="1" x14ac:dyDescent="0.25">
      <c r="A159" s="7"/>
      <c r="B159" s="122" t="s">
        <v>304</v>
      </c>
      <c r="C159" s="122"/>
      <c r="D159" s="122"/>
      <c r="E159" s="122"/>
      <c r="F159" s="122"/>
      <c r="G159" s="122"/>
      <c r="H159" s="122"/>
      <c r="I159" s="122"/>
      <c r="J159" s="122"/>
    </row>
    <row r="160" spans="1:10" ht="40.5" customHeight="1" x14ac:dyDescent="0.25">
      <c r="A160" s="7"/>
      <c r="B160" s="122" t="s">
        <v>255</v>
      </c>
      <c r="C160" s="122"/>
      <c r="D160" s="122"/>
      <c r="E160" s="122"/>
      <c r="F160" s="122"/>
      <c r="G160" s="122"/>
      <c r="H160" s="122"/>
      <c r="I160" s="122"/>
      <c r="J160" s="122"/>
    </row>
    <row r="161" spans="1:10" ht="27" customHeight="1" x14ac:dyDescent="0.25">
      <c r="A161" s="7" t="s">
        <v>113</v>
      </c>
      <c r="B161" s="124" t="s">
        <v>256</v>
      </c>
      <c r="C161" s="124"/>
      <c r="D161" s="124"/>
      <c r="E161" s="124"/>
      <c r="F161" s="124"/>
      <c r="G161" s="124"/>
      <c r="H161" s="124"/>
      <c r="I161" s="124"/>
      <c r="J161" s="124"/>
    </row>
    <row r="162" spans="1:10" ht="40.5" customHeight="1" x14ac:dyDescent="0.25">
      <c r="A162" s="7"/>
      <c r="B162" s="126" t="s">
        <v>257</v>
      </c>
      <c r="C162" s="126"/>
      <c r="D162" s="126"/>
      <c r="E162" s="126"/>
      <c r="F162" s="126"/>
      <c r="G162" s="126"/>
      <c r="H162" s="126"/>
      <c r="I162" s="126"/>
      <c r="J162" s="126"/>
    </row>
    <row r="163" spans="1:10" ht="18" customHeight="1" x14ac:dyDescent="0.25">
      <c r="A163" s="7"/>
    </row>
  </sheetData>
  <sheetProtection selectLockedCells="1" selectUnlockedCells="1"/>
  <mergeCells count="303">
    <mergeCell ref="B159:J159"/>
    <mergeCell ref="B160:J160"/>
    <mergeCell ref="B161:J161"/>
    <mergeCell ref="B162:J162"/>
    <mergeCell ref="B154:E154"/>
    <mergeCell ref="F154:J154"/>
    <mergeCell ref="B155:J155"/>
    <mergeCell ref="B156:E156"/>
    <mergeCell ref="F156:J156"/>
    <mergeCell ref="B157:E157"/>
    <mergeCell ref="F157:J157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4:E144"/>
    <mergeCell ref="F144:J144"/>
    <mergeCell ref="B145:E145"/>
    <mergeCell ref="B146:E146"/>
    <mergeCell ref="F146:J146"/>
    <mergeCell ref="B147:E147"/>
    <mergeCell ref="F147:J147"/>
    <mergeCell ref="B140:E140"/>
    <mergeCell ref="F140:J140"/>
    <mergeCell ref="B141:E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F119" sqref="F119:J119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32443.199999999997</v>
      </c>
      <c r="G8" s="32">
        <f>H8*1.1</f>
        <v>29739.600000000002</v>
      </c>
      <c r="H8" s="32">
        <v>27036</v>
      </c>
      <c r="I8" s="32">
        <f>H8*0.75</f>
        <v>20277</v>
      </c>
      <c r="J8" s="32">
        <f>H8*0.5</f>
        <v>13518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45792</v>
      </c>
      <c r="G9" s="36">
        <f>H9*1.1</f>
        <v>41976</v>
      </c>
      <c r="H9" s="36">
        <v>38160</v>
      </c>
      <c r="I9" s="36">
        <f>H9*0.75</f>
        <v>28620</v>
      </c>
      <c r="J9" s="36">
        <f>H9*0.5</f>
        <v>19080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26784</v>
      </c>
      <c r="G10" s="36">
        <f>H10*1.1</f>
        <v>24552.000000000004</v>
      </c>
      <c r="H10" s="36">
        <v>22320</v>
      </c>
      <c r="I10" s="36">
        <f>H10*0.75</f>
        <v>16740</v>
      </c>
      <c r="J10" s="36">
        <f>H10*0.5</f>
        <v>11160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38016</v>
      </c>
      <c r="G11" s="38">
        <f>H11*1.1</f>
        <v>34848</v>
      </c>
      <c r="H11" s="38">
        <v>31680</v>
      </c>
      <c r="I11" s="38">
        <f>H11*0.75</f>
        <v>23760</v>
      </c>
      <c r="J11" s="38">
        <f>H11*0.5</f>
        <v>15840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7200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10080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504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720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792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2484 до 188784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2484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4968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9936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14904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19872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24840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29808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34776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39744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44712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49680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54648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59616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64584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69552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74520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79488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84456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89424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94392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4968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9936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19872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29808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39744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49680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59616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69552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79488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89424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99360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109296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119232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129168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139104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149040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158976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168912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178848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188784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7452 до 101844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10620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15840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7452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12420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17388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22356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27324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32292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37260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42228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47196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52164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57132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62100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67068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72036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77004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81972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86940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91908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96876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101844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900 до 17640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3204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17280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900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17640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3240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16920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10800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3060 до 79848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12600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1260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3150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35280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19080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10800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43164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51796.799999999996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10800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19080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10800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211</v>
      </c>
      <c r="C111" s="63"/>
      <c r="D111" s="63"/>
      <c r="E111" s="40"/>
      <c r="F111" s="41">
        <v>30060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3060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10800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7200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79848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10800</v>
      </c>
      <c r="G116" s="42"/>
      <c r="H116" s="42"/>
      <c r="I116" s="42"/>
      <c r="J116" s="43"/>
    </row>
    <row r="117" spans="1:10" ht="36" customHeight="1" x14ac:dyDescent="0.25">
      <c r="A117" s="7"/>
      <c r="B117" s="62" t="s">
        <v>217</v>
      </c>
      <c r="C117" s="63"/>
      <c r="D117" s="63"/>
      <c r="E117" s="40"/>
      <c r="F117" s="41">
        <v>4860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36000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18000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49680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27360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15120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60480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72576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15120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27360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15120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112320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15120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19872</v>
      </c>
      <c r="G137" s="246">
        <f>H137*1.1</f>
        <v>18216</v>
      </c>
      <c r="H137" s="246">
        <v>16560</v>
      </c>
      <c r="I137" s="246">
        <f>H137*0.75</f>
        <v>12420</v>
      </c>
      <c r="J137" s="247">
        <f>H137*0.5</f>
        <v>8280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19080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19080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28512</v>
      </c>
      <c r="G140" s="246">
        <f>H140*1.1</f>
        <v>26136.000000000004</v>
      </c>
      <c r="H140" s="246">
        <v>23760</v>
      </c>
      <c r="I140" s="246">
        <f>H140*0.75</f>
        <v>17820</v>
      </c>
      <c r="J140" s="247">
        <f>H140*0.5</f>
        <v>11880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27360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27360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35"/>
      <c r="F143" s="109">
        <f>H143*1.2</f>
        <v>21600</v>
      </c>
      <c r="G143" s="109">
        <f>H143*1.1</f>
        <v>19800</v>
      </c>
      <c r="H143" s="109">
        <v>18000</v>
      </c>
      <c r="I143" s="109">
        <f>H143*0.75</f>
        <v>13500</v>
      </c>
      <c r="J143" s="109">
        <f>H143*0.5</f>
        <v>9000</v>
      </c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25200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50400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63000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720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37800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75600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94680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1440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18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67.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0.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7" customHeight="1" x14ac:dyDescent="0.25">
      <c r="A159" s="7" t="s">
        <v>113</v>
      </c>
      <c r="B159" s="124" t="s">
        <v>256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0.5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18" customHeight="1" x14ac:dyDescent="0.25">
      <c r="A161" s="7"/>
    </row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F120" sqref="F120:J120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25920</v>
      </c>
      <c r="G8" s="32">
        <f>H8*1.1</f>
        <v>23760.000000000004</v>
      </c>
      <c r="H8" s="32">
        <v>21600</v>
      </c>
      <c r="I8" s="32">
        <f>H8*0.75</f>
        <v>16200</v>
      </c>
      <c r="J8" s="32">
        <f>H8*0.5</f>
        <v>10800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30240</v>
      </c>
      <c r="G10" s="36">
        <f>H10*1.1</f>
        <v>27720.000000000004</v>
      </c>
      <c r="H10" s="36">
        <v>25200</v>
      </c>
      <c r="I10" s="36">
        <f>H10*0.75</f>
        <v>18900</v>
      </c>
      <c r="J10" s="36">
        <f>H10*0.5</f>
        <v>12600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42336</v>
      </c>
      <c r="G11" s="38">
        <f>H11*1.1</f>
        <v>38808</v>
      </c>
      <c r="H11" s="38">
        <v>35280</v>
      </c>
      <c r="I11" s="38">
        <f>H11*0.75</f>
        <v>26460</v>
      </c>
      <c r="J11" s="38">
        <f>H11*0.5</f>
        <v>17640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5040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7200</v>
      </c>
      <c r="G14" s="186"/>
      <c r="H14" s="186"/>
      <c r="I14" s="186"/>
      <c r="J14" s="187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720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2016</v>
      </c>
      <c r="G19" s="186"/>
      <c r="H19" s="186"/>
      <c r="I19" s="186"/>
      <c r="J19" s="187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3600 до 144000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7200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10800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14400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18000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21600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25200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28800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32400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36000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39600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43200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46800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50400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54000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57600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61200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64800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68400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72000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7200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14400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21600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28800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36000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43200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50400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57600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64800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72000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79200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86400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93600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100800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108000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115200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122400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129600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136800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144000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5760 до 77400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5760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8280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9000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12600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16200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19800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23400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27000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30600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34200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37800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41400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45000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48600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52200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55800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59400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63000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66600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70200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73800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77400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25200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3960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4680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25200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5760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18000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21600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3060 до 54720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7200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720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2520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15120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18000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23400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15840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19008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18000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18000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16560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211</v>
      </c>
      <c r="C111" s="63"/>
      <c r="D111" s="63"/>
      <c r="E111" s="40"/>
      <c r="F111" s="41">
        <v>18000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3060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11520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9360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19800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54720</v>
      </c>
      <c r="G116" s="42"/>
      <c r="H116" s="42"/>
      <c r="I116" s="42"/>
      <c r="J116" s="43"/>
    </row>
    <row r="117" spans="1:10" ht="36" customHeight="1" x14ac:dyDescent="0.25">
      <c r="A117" s="7"/>
      <c r="B117" s="62" t="s">
        <v>217</v>
      </c>
      <c r="C117" s="63"/>
      <c r="D117" s="63"/>
      <c r="E117" s="40"/>
      <c r="F117" s="41">
        <v>5400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10800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18000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21600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25200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33120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22320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26784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25200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25200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23760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34" t="s">
        <v>228</v>
      </c>
      <c r="C128" s="88"/>
      <c r="D128" s="88"/>
      <c r="E128" s="89"/>
      <c r="F128" s="41">
        <v>4320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28080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77040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13824</v>
      </c>
      <c r="G137" s="246">
        <f>H137*1.1</f>
        <v>12672.000000000002</v>
      </c>
      <c r="H137" s="246">
        <v>11520</v>
      </c>
      <c r="I137" s="246">
        <f>H137*0.75</f>
        <v>8640</v>
      </c>
      <c r="J137" s="247">
        <f>H137*0.5</f>
        <v>5760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10800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18000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19872</v>
      </c>
      <c r="G140" s="246">
        <f>H140*1.1</f>
        <v>18216</v>
      </c>
      <c r="H140" s="246">
        <v>16560</v>
      </c>
      <c r="I140" s="246">
        <f>H140*0.75</f>
        <v>12420</v>
      </c>
      <c r="J140" s="247">
        <f>H140*0.5</f>
        <v>8280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15120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25200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35"/>
      <c r="F143" s="109">
        <f>H143*1.2</f>
        <v>13824</v>
      </c>
      <c r="G143" s="109">
        <f>H143*1.1</f>
        <v>12672.000000000002</v>
      </c>
      <c r="H143" s="109">
        <v>11520</v>
      </c>
      <c r="I143" s="109">
        <f>H143*0.75</f>
        <v>8640</v>
      </c>
      <c r="J143" s="109">
        <f>H143*0.5</f>
        <v>5760</v>
      </c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23760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47520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59400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720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35640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71280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89280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1080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customHeight="1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18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67.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0.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7" customHeight="1" x14ac:dyDescent="0.25">
      <c r="A159" s="7" t="s">
        <v>113</v>
      </c>
      <c r="B159" s="124" t="s">
        <v>256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0.5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18" customHeight="1" x14ac:dyDescent="0.25">
      <c r="A161" s="7"/>
    </row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21" activePane="bottomLeft" state="frozen"/>
      <selection activeCell="A150" sqref="A150:XFD151"/>
      <selection pane="bottomLeft" activeCell="F118" sqref="F118:J118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283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15033.599999999999</v>
      </c>
      <c r="G8" s="32">
        <f>H8*1.1</f>
        <v>13780.800000000001</v>
      </c>
      <c r="H8" s="32">
        <v>12528</v>
      </c>
      <c r="I8" s="32">
        <f>H8*0.75</f>
        <v>9396</v>
      </c>
      <c r="J8" s="32">
        <f>H8*0.5</f>
        <v>6264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21312</v>
      </c>
      <c r="G9" s="36">
        <f>H9*1.1</f>
        <v>19536</v>
      </c>
      <c r="H9" s="36">
        <v>17760</v>
      </c>
      <c r="I9" s="36">
        <f>H9*0.75</f>
        <v>13320</v>
      </c>
      <c r="J9" s="36">
        <f>H9*0.5</f>
        <v>8880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26899.200000000001</v>
      </c>
      <c r="G10" s="36">
        <f>H10*1.1</f>
        <v>24657.600000000002</v>
      </c>
      <c r="H10" s="36">
        <v>22416</v>
      </c>
      <c r="I10" s="36">
        <f>H10*0.75</f>
        <v>16812</v>
      </c>
      <c r="J10" s="36">
        <f>H10*0.5</f>
        <v>11208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38016</v>
      </c>
      <c r="G11" s="38">
        <f>H11*1.1</f>
        <v>34848</v>
      </c>
      <c r="H11" s="38">
        <v>31680</v>
      </c>
      <c r="I11" s="38">
        <f>H11*0.75</f>
        <v>23760</v>
      </c>
      <c r="J11" s="38">
        <f>H11*0.5</f>
        <v>15840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4728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6720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1416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4032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5664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3792 до 151680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3792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7584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11376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15168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18960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22752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26544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30336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34128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37920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41712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45504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49296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53088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56880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60672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64464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68256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72048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75840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7584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15168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22752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30336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37920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45504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53088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60672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68256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75840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83424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91008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98592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106176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113760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121344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128928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136512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144096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151680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6384 до 81528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6384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9456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9480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13272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17064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20856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24648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28440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32232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36024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39816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43608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47400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51192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54984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58776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62568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66360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70152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73944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77736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81528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25008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3072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5208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1416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25008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4968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16080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18168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2016 до 30240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14736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1473.6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3684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19944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13224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29856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23616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28339.200000000001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11568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26904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29856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211</v>
      </c>
      <c r="C111" s="63"/>
      <c r="D111" s="63"/>
      <c r="E111" s="40"/>
      <c r="F111" s="41">
        <v>12840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2016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7080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5208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30240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8280</v>
      </c>
      <c r="G116" s="42"/>
      <c r="H116" s="42"/>
      <c r="I116" s="42"/>
      <c r="J116" s="43"/>
    </row>
    <row r="117" spans="1:10" ht="36" customHeight="1" x14ac:dyDescent="0.25">
      <c r="A117" s="7"/>
      <c r="B117" s="62" t="s">
        <v>217</v>
      </c>
      <c r="C117" s="63"/>
      <c r="D117" s="63"/>
      <c r="E117" s="40"/>
      <c r="F117" s="41">
        <v>3072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24000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22020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28320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18720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42240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33120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39744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16320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37920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42240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2880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42720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12000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12182.4</v>
      </c>
      <c r="G137" s="246">
        <f>H137*1.1</f>
        <v>11167.2</v>
      </c>
      <c r="H137" s="246">
        <v>10152</v>
      </c>
      <c r="I137" s="246">
        <f>H137*0.75</f>
        <v>7614</v>
      </c>
      <c r="J137" s="247">
        <f>H137*0.5</f>
        <v>5076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7560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17952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17280</v>
      </c>
      <c r="G140" s="246">
        <f>H140*1.1</f>
        <v>15840.000000000002</v>
      </c>
      <c r="H140" s="246">
        <v>14400</v>
      </c>
      <c r="I140" s="246">
        <f>H140*0.75</f>
        <v>10800</v>
      </c>
      <c r="J140" s="247">
        <f>H140*0.5</f>
        <v>7200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11040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25440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40"/>
      <c r="F143" s="41">
        <v>7560</v>
      </c>
      <c r="G143" s="42"/>
      <c r="H143" s="42"/>
      <c r="I143" s="42"/>
      <c r="J143" s="43"/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10392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20784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25968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240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15576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31152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39000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480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23.25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300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24" activePane="bottomLeft" state="frozen"/>
      <selection activeCell="A198" sqref="A198:XFD198"/>
      <selection pane="bottomLeft" activeCell="F120" sqref="F120:J120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44841.599999999999</v>
      </c>
      <c r="G8" s="32">
        <f>H8*1.1</f>
        <v>41104.800000000003</v>
      </c>
      <c r="H8" s="32">
        <v>37368</v>
      </c>
      <c r="I8" s="32">
        <f>H8*0.75</f>
        <v>28026</v>
      </c>
      <c r="J8" s="32">
        <f>H8*0.5</f>
        <v>18684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63072</v>
      </c>
      <c r="G9" s="36">
        <f>H9*1.1</f>
        <v>57816.000000000007</v>
      </c>
      <c r="H9" s="36">
        <v>52560</v>
      </c>
      <c r="I9" s="36">
        <f>H9*0.75</f>
        <v>39420</v>
      </c>
      <c r="J9" s="36">
        <f>H9*0.5</f>
        <v>26280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57974.400000000001</v>
      </c>
      <c r="G10" s="36">
        <f>H10*1.1</f>
        <v>53143.200000000004</v>
      </c>
      <c r="H10" s="36">
        <v>48312</v>
      </c>
      <c r="I10" s="36">
        <f>H10*0.75</f>
        <v>36234</v>
      </c>
      <c r="J10" s="36">
        <f>H10*0.5</f>
        <v>24156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81216</v>
      </c>
      <c r="G11" s="38">
        <f>H11*1.1</f>
        <v>74448</v>
      </c>
      <c r="H11" s="38">
        <v>67680</v>
      </c>
      <c r="I11" s="38">
        <f>H11*0.75</f>
        <v>50760</v>
      </c>
      <c r="J11" s="38">
        <f>H11*0.5</f>
        <v>33840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6048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8640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1260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2520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7092 до 283680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7092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14184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21276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28368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35460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42552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49644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56736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63828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70920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78012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85104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92196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99288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106380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113472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120564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127656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134748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141840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14184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28368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42552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56736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70920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85104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99288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113472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127656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141840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156024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170208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184392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198576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212760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226944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241128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255312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269496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283680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7812 до 152478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17730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24822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31914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39006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46098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53190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60282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67374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74466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81558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88650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95742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102834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109926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117018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124110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131202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138294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145386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152478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12240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7380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2484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6480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3600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3600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12240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5688 до 113976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15984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1598.3999999999999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3996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33984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10800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23400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23400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28080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18000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9000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23400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211</v>
      </c>
      <c r="C111" s="63"/>
      <c r="D111" s="63"/>
      <c r="E111" s="40"/>
      <c r="F111" s="41">
        <v>43200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5688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27612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21240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113976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14400</v>
      </c>
      <c r="G116" s="42"/>
      <c r="H116" s="42"/>
      <c r="I116" s="42"/>
      <c r="J116" s="43"/>
    </row>
    <row r="117" spans="1:10" ht="36" customHeight="1" x14ac:dyDescent="0.25">
      <c r="A117" s="7"/>
      <c r="B117" s="62" t="s">
        <v>217</v>
      </c>
      <c r="C117" s="63"/>
      <c r="D117" s="63"/>
      <c r="E117" s="40"/>
      <c r="F117" s="41">
        <v>2160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36000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30060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48240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15120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33120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33120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39744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25200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12960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33120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8640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159840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20160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33134.400000000001</v>
      </c>
      <c r="G137" s="246">
        <f>H137*1.1</f>
        <v>30373.200000000001</v>
      </c>
      <c r="H137" s="246">
        <v>27612</v>
      </c>
      <c r="I137" s="246">
        <f>H137*0.75</f>
        <v>20709</v>
      </c>
      <c r="J137" s="247">
        <f>H137*0.5</f>
        <v>13806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15228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16380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46656</v>
      </c>
      <c r="G140" s="246">
        <f>H140*1.1</f>
        <v>42768</v>
      </c>
      <c r="H140" s="246">
        <v>38880</v>
      </c>
      <c r="I140" s="246">
        <f>H140*0.75</f>
        <v>29160</v>
      </c>
      <c r="J140" s="247">
        <f>H140*0.5</f>
        <v>19440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21600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23040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40"/>
      <c r="F143" s="41">
        <v>27000</v>
      </c>
      <c r="G143" s="42"/>
      <c r="H143" s="42"/>
      <c r="I143" s="42"/>
      <c r="J143" s="43"/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16992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34344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42840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720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25488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51336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64440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1440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23.25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300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00" activePane="bottomLeft" state="frozen"/>
      <selection activeCell="A198" sqref="A198:XFD198"/>
      <selection pane="bottomLeft" activeCell="A105" sqref="A105:XFD107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306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13716</v>
      </c>
      <c r="G8" s="32">
        <f>H8*1.1</f>
        <v>12573.000000000002</v>
      </c>
      <c r="H8" s="32">
        <v>11430</v>
      </c>
      <c r="I8" s="32">
        <f>H8*0.75</f>
        <v>8572.5</v>
      </c>
      <c r="J8" s="32">
        <f>H8*0.5</f>
        <v>5715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19872</v>
      </c>
      <c r="G9" s="36">
        <f>H9*1.1</f>
        <v>18216</v>
      </c>
      <c r="H9" s="36">
        <v>16560</v>
      </c>
      <c r="I9" s="36">
        <f>H9*0.75</f>
        <v>12420</v>
      </c>
      <c r="J9" s="36">
        <f>H9*0.5</f>
        <v>8280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16502.399999999998</v>
      </c>
      <c r="G10" s="36">
        <f>H10*1.1</f>
        <v>15127.2</v>
      </c>
      <c r="H10" s="36">
        <v>13752</v>
      </c>
      <c r="I10" s="36">
        <f>H10*0.75</f>
        <v>10314</v>
      </c>
      <c r="J10" s="36">
        <f>H10*0.5</f>
        <v>6876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23328</v>
      </c>
      <c r="G11" s="38">
        <f>H11*1.1</f>
        <v>21384</v>
      </c>
      <c r="H11" s="38">
        <v>19440</v>
      </c>
      <c r="I11" s="38">
        <f>H11*0.75</f>
        <v>14580</v>
      </c>
      <c r="J11" s="38">
        <f>H11*0.5</f>
        <v>9720</v>
      </c>
    </row>
    <row r="12" spans="1:10" ht="24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2772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4320</v>
      </c>
      <c r="G14" s="186"/>
      <c r="H14" s="186"/>
      <c r="I14" s="186"/>
      <c r="J14" s="187"/>
    </row>
    <row r="15" spans="1:10" ht="24" thickBot="1" x14ac:dyDescent="0.3"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1116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1584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1350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1944</v>
      </c>
      <c r="G19" s="186"/>
      <c r="H19" s="186"/>
      <c r="I19" s="186"/>
      <c r="J19" s="187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2628 до 105120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2628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5256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7884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10512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13140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15768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18396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21024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23652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26280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28908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31536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34164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36792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39420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42048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44676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47304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49932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52560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5256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10512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15768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21024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26280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31536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36792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42048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47304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52560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57816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63072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68328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73584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78840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84096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89352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94608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99864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105120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4788 до 56502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4788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7092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6570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9198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11826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14454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17082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19710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22338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24966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27594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30222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32850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35478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38106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40734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43362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45990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48618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51246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53874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56502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22500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1836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3672</v>
      </c>
      <c r="G87" s="42"/>
      <c r="H87" s="42"/>
      <c r="I87" s="42"/>
      <c r="J87" s="43"/>
    </row>
    <row r="88" spans="2:10" ht="36" customHeight="1" x14ac:dyDescent="0.25">
      <c r="B88" s="62" t="s">
        <v>263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22500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4428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13464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720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720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1440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2160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14688</v>
      </c>
      <c r="G96" s="42"/>
      <c r="H96" s="42"/>
      <c r="I96" s="42"/>
      <c r="J96" s="43"/>
    </row>
    <row r="97" spans="1:10" ht="54" customHeight="1" thickBot="1" x14ac:dyDescent="0.3">
      <c r="B97" s="220" t="s">
        <v>264</v>
      </c>
      <c r="C97" s="221"/>
      <c r="D97" s="221"/>
      <c r="E97" s="222"/>
      <c r="F97" s="239" t="str">
        <f>"Цена от "&amp;MIN(F99,F103:J104,H136,F105:J116)&amp;" до "&amp;MAX(F99,F103:J104,H136,F105:J116)</f>
        <v>Цена от 1512 до 38592</v>
      </c>
      <c r="G97" s="240"/>
      <c r="H97" s="240"/>
      <c r="I97" s="240"/>
      <c r="J97" s="241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5040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504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1260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13932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21780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29916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17460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20952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21780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22500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37548</v>
      </c>
      <c r="G110" s="42"/>
      <c r="H110" s="42"/>
      <c r="I110" s="42"/>
      <c r="J110" s="43"/>
    </row>
    <row r="111" spans="1:10" ht="36" customHeight="1" x14ac:dyDescent="0.25">
      <c r="B111" s="62" t="s">
        <v>211</v>
      </c>
      <c r="C111" s="63"/>
      <c r="D111" s="63"/>
      <c r="E111" s="40"/>
      <c r="F111" s="41">
        <v>6750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1512</v>
      </c>
      <c r="G112" s="42"/>
      <c r="H112" s="42"/>
      <c r="I112" s="42"/>
      <c r="J112" s="43"/>
    </row>
    <row r="113" spans="1:10" ht="36" customHeight="1" x14ac:dyDescent="0.25">
      <c r="B113" s="34" t="s">
        <v>213</v>
      </c>
      <c r="C113" s="88"/>
      <c r="D113" s="88"/>
      <c r="E113" s="89"/>
      <c r="F113" s="41">
        <v>7812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6732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38592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19476</v>
      </c>
      <c r="G116" s="42"/>
      <c r="H116" s="42"/>
      <c r="I116" s="42"/>
      <c r="J116" s="43"/>
    </row>
    <row r="117" spans="1:10" ht="36" customHeight="1" x14ac:dyDescent="0.25">
      <c r="B117" s="62" t="s">
        <v>217</v>
      </c>
      <c r="C117" s="63"/>
      <c r="D117" s="63"/>
      <c r="E117" s="40"/>
      <c r="F117" s="41">
        <v>1836</v>
      </c>
      <c r="G117" s="42"/>
      <c r="H117" s="42"/>
      <c r="I117" s="42"/>
      <c r="J117" s="43"/>
    </row>
    <row r="118" spans="1:10" ht="36" customHeight="1" x14ac:dyDescent="0.25">
      <c r="B118" s="62" t="s">
        <v>218</v>
      </c>
      <c r="C118" s="63"/>
      <c r="D118" s="63"/>
      <c r="E118" s="40"/>
      <c r="F118" s="41">
        <v>3150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220</v>
      </c>
      <c r="C119" s="63"/>
      <c r="D119" s="63"/>
      <c r="E119" s="40"/>
      <c r="F119" s="41">
        <v>20160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221</v>
      </c>
      <c r="C120" s="63"/>
      <c r="D120" s="63"/>
      <c r="E120" s="40"/>
      <c r="F120" s="41">
        <v>30960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222</v>
      </c>
      <c r="C121" s="63"/>
      <c r="D121" s="63"/>
      <c r="E121" s="40"/>
      <c r="F121" s="41">
        <v>42480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223</v>
      </c>
      <c r="C122" s="63"/>
      <c r="D122" s="63"/>
      <c r="E122" s="40"/>
      <c r="F122" s="41">
        <v>24480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71" t="s">
        <v>224</v>
      </c>
      <c r="C123" s="72"/>
      <c r="D123" s="72"/>
      <c r="E123" s="73"/>
      <c r="F123" s="85">
        <v>29376</v>
      </c>
      <c r="G123" s="86"/>
      <c r="H123" s="86"/>
      <c r="I123" s="86"/>
      <c r="J123" s="87"/>
    </row>
    <row r="124" spans="1:10" ht="36" customHeight="1" x14ac:dyDescent="0.25">
      <c r="A124" s="7" t="s">
        <v>113</v>
      </c>
      <c r="B124" s="62" t="s">
        <v>225</v>
      </c>
      <c r="C124" s="63"/>
      <c r="D124" s="63"/>
      <c r="E124" s="40"/>
      <c r="F124" s="41">
        <v>30960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226</v>
      </c>
      <c r="C125" s="63"/>
      <c r="D125" s="63"/>
      <c r="E125" s="40"/>
      <c r="F125" s="41">
        <v>31680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227</v>
      </c>
      <c r="C126" s="63"/>
      <c r="D126" s="63"/>
      <c r="E126" s="40"/>
      <c r="F126" s="41">
        <v>53280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228</v>
      </c>
      <c r="C127" s="63"/>
      <c r="D127" s="63"/>
      <c r="E127" s="40"/>
      <c r="F127" s="41">
        <v>2160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229</v>
      </c>
      <c r="C128" s="63"/>
      <c r="D128" s="63"/>
      <c r="E128" s="40"/>
      <c r="F128" s="41">
        <v>54720</v>
      </c>
      <c r="G128" s="42"/>
      <c r="H128" s="42"/>
      <c r="I128" s="42"/>
      <c r="J128" s="43"/>
    </row>
    <row r="129" spans="1:10" ht="36" customHeight="1" thickBot="1" x14ac:dyDescent="0.3">
      <c r="A129" s="7" t="s">
        <v>113</v>
      </c>
      <c r="B129" s="62" t="s">
        <v>230</v>
      </c>
      <c r="C129" s="63"/>
      <c r="D129" s="63"/>
      <c r="E129" s="40"/>
      <c r="F129" s="41">
        <v>27360</v>
      </c>
      <c r="G129" s="42"/>
      <c r="H129" s="42"/>
      <c r="I129" s="42"/>
      <c r="J129" s="43"/>
    </row>
    <row r="130" spans="1:10" ht="36" customHeight="1" thickBot="1" x14ac:dyDescent="0.3">
      <c r="B130" s="242" t="s">
        <v>231</v>
      </c>
      <c r="C130" s="243"/>
      <c r="D130" s="243"/>
      <c r="E130" s="244"/>
      <c r="F130" s="239"/>
      <c r="G130" s="240"/>
      <c r="H130" s="240"/>
      <c r="I130" s="240"/>
      <c r="J130" s="241"/>
    </row>
    <row r="131" spans="1:10" ht="22.5" customHeight="1" thickBot="1" x14ac:dyDescent="0.3">
      <c r="A131" s="7" t="s">
        <v>111</v>
      </c>
      <c r="B131" s="177" t="s">
        <v>232</v>
      </c>
      <c r="C131" s="178"/>
      <c r="D131" s="178"/>
      <c r="E131" s="178"/>
      <c r="F131" s="178"/>
      <c r="G131" s="178"/>
      <c r="H131" s="178"/>
      <c r="I131" s="178"/>
      <c r="J131" s="179"/>
    </row>
    <row r="132" spans="1:10" ht="36" customHeight="1" x14ac:dyDescent="0.25">
      <c r="B132" s="30" t="s">
        <v>233</v>
      </c>
      <c r="C132" s="180"/>
      <c r="D132" s="180"/>
      <c r="E132" s="181"/>
      <c r="F132" s="67">
        <v>60</v>
      </c>
      <c r="G132" s="68"/>
      <c r="H132" s="68"/>
      <c r="I132" s="68"/>
      <c r="J132" s="69"/>
    </row>
    <row r="133" spans="1:10" ht="36" customHeight="1" x14ac:dyDescent="0.25">
      <c r="B133" s="62" t="s">
        <v>234</v>
      </c>
      <c r="C133" s="63"/>
      <c r="D133" s="63"/>
      <c r="E133" s="40"/>
      <c r="F133" s="41">
        <v>60</v>
      </c>
      <c r="G133" s="42"/>
      <c r="H133" s="42"/>
      <c r="I133" s="42"/>
      <c r="J133" s="43"/>
    </row>
    <row r="134" spans="1:10" ht="36" customHeight="1" thickBot="1" x14ac:dyDescent="0.3">
      <c r="B134" s="62" t="s">
        <v>235</v>
      </c>
      <c r="C134" s="63"/>
      <c r="D134" s="63"/>
      <c r="E134" s="40"/>
      <c r="F134" s="41">
        <v>120</v>
      </c>
      <c r="G134" s="42"/>
      <c r="H134" s="42"/>
      <c r="I134" s="42"/>
      <c r="J134" s="43"/>
    </row>
    <row r="135" spans="1:10" ht="36" customHeight="1" thickBot="1" x14ac:dyDescent="0.3">
      <c r="B135" s="18" t="s">
        <v>236</v>
      </c>
      <c r="C135" s="19"/>
      <c r="D135" s="19"/>
      <c r="E135" s="20"/>
      <c r="F135" s="239"/>
      <c r="G135" s="240"/>
      <c r="H135" s="240"/>
      <c r="I135" s="240"/>
      <c r="J135" s="241"/>
    </row>
    <row r="136" spans="1:10" ht="36" customHeight="1" x14ac:dyDescent="0.25">
      <c r="A136" s="7" t="s">
        <v>111</v>
      </c>
      <c r="B136" s="62" t="s">
        <v>237</v>
      </c>
      <c r="C136" s="63"/>
      <c r="D136" s="63"/>
      <c r="E136" s="40"/>
      <c r="F136" s="245">
        <f>H136*1.2</f>
        <v>8942.4</v>
      </c>
      <c r="G136" s="246">
        <f>H136*1.1</f>
        <v>8197.2000000000007</v>
      </c>
      <c r="H136" s="246">
        <v>7452</v>
      </c>
      <c r="I136" s="246">
        <f>H136*0.75</f>
        <v>5589</v>
      </c>
      <c r="J136" s="247">
        <f>H136*0.5</f>
        <v>3726</v>
      </c>
    </row>
    <row r="137" spans="1:10" ht="36" customHeight="1" x14ac:dyDescent="0.25">
      <c r="A137" s="7" t="s">
        <v>111</v>
      </c>
      <c r="B137" s="62" t="s">
        <v>238</v>
      </c>
      <c r="C137" s="63"/>
      <c r="D137" s="63"/>
      <c r="E137" s="40"/>
      <c r="F137" s="41">
        <v>5688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62" t="s">
        <v>239</v>
      </c>
      <c r="C138" s="63"/>
      <c r="D138" s="63"/>
      <c r="E138" s="40"/>
      <c r="F138" s="41">
        <v>11340</v>
      </c>
      <c r="G138" s="42"/>
      <c r="H138" s="42"/>
      <c r="I138" s="42"/>
      <c r="J138" s="43"/>
    </row>
    <row r="139" spans="1:10" ht="36" customHeight="1" x14ac:dyDescent="0.25">
      <c r="A139" s="7" t="s">
        <v>113</v>
      </c>
      <c r="B139" s="62" t="s">
        <v>240</v>
      </c>
      <c r="C139" s="63"/>
      <c r="D139" s="63"/>
      <c r="E139" s="40"/>
      <c r="F139" s="245">
        <f>H139*1.2</f>
        <v>12960</v>
      </c>
      <c r="G139" s="246">
        <f>H139*1.1</f>
        <v>11880.000000000002</v>
      </c>
      <c r="H139" s="246">
        <v>10800</v>
      </c>
      <c r="I139" s="246">
        <f>H139*0.75</f>
        <v>8100</v>
      </c>
      <c r="J139" s="247">
        <f>H139*0.5</f>
        <v>5400</v>
      </c>
    </row>
    <row r="140" spans="1:10" ht="36" customHeight="1" x14ac:dyDescent="0.25">
      <c r="A140" s="7" t="s">
        <v>113</v>
      </c>
      <c r="B140" s="62" t="s">
        <v>241</v>
      </c>
      <c r="C140" s="63"/>
      <c r="D140" s="63"/>
      <c r="E140" s="40"/>
      <c r="F140" s="41">
        <v>8640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62" t="s">
        <v>242</v>
      </c>
      <c r="C141" s="63"/>
      <c r="D141" s="63"/>
      <c r="E141" s="40"/>
      <c r="F141" s="41">
        <v>16560</v>
      </c>
      <c r="G141" s="42"/>
      <c r="H141" s="42"/>
      <c r="I141" s="42"/>
      <c r="J141" s="43"/>
    </row>
    <row r="142" spans="1:10" ht="36" customHeight="1" thickBot="1" x14ac:dyDescent="0.3">
      <c r="B142" s="379"/>
      <c r="C142" s="120"/>
      <c r="D142" s="120"/>
      <c r="E142" s="387"/>
      <c r="F142" s="382"/>
      <c r="G142" s="383"/>
      <c r="H142" s="383"/>
      <c r="I142" s="383"/>
      <c r="J142" s="384"/>
    </row>
    <row r="143" spans="1:10" ht="54" customHeight="1" thickBot="1" x14ac:dyDescent="0.3">
      <c r="B143" s="18" t="s">
        <v>244</v>
      </c>
      <c r="C143" s="19"/>
      <c r="D143" s="19"/>
      <c r="E143" s="20"/>
      <c r="F143" s="102"/>
      <c r="G143" s="103"/>
      <c r="H143" s="103"/>
      <c r="I143" s="103"/>
      <c r="J143" s="104"/>
    </row>
    <row r="144" spans="1:10" ht="36" customHeight="1" x14ac:dyDescent="0.25">
      <c r="B144" s="64" t="s">
        <v>245</v>
      </c>
      <c r="C144" s="65"/>
      <c r="D144" s="65"/>
      <c r="E144" s="66"/>
      <c r="F144" s="67">
        <v>15588</v>
      </c>
      <c r="G144" s="68"/>
      <c r="H144" s="68"/>
      <c r="I144" s="68"/>
      <c r="J144" s="69"/>
    </row>
    <row r="145" spans="1:10" ht="36" customHeight="1" x14ac:dyDescent="0.25">
      <c r="B145" s="62" t="s">
        <v>246</v>
      </c>
      <c r="C145" s="63"/>
      <c r="D145" s="63"/>
      <c r="E145" s="40"/>
      <c r="F145" s="41">
        <v>31248</v>
      </c>
      <c r="G145" s="42"/>
      <c r="H145" s="42"/>
      <c r="I145" s="42"/>
      <c r="J145" s="43"/>
    </row>
    <row r="146" spans="1:10" ht="36" customHeight="1" x14ac:dyDescent="0.25">
      <c r="B146" s="62" t="s">
        <v>247</v>
      </c>
      <c r="C146" s="63"/>
      <c r="D146" s="63"/>
      <c r="E146" s="40"/>
      <c r="F146" s="41">
        <v>38952</v>
      </c>
      <c r="G146" s="42"/>
      <c r="H146" s="42"/>
      <c r="I146" s="42"/>
      <c r="J146" s="43"/>
    </row>
    <row r="147" spans="1:10" ht="36" customHeight="1" x14ac:dyDescent="0.25">
      <c r="B147" s="62" t="s">
        <v>248</v>
      </c>
      <c r="C147" s="63"/>
      <c r="D147" s="63"/>
      <c r="E147" s="40"/>
      <c r="F147" s="41">
        <v>540</v>
      </c>
      <c r="G147" s="42"/>
      <c r="H147" s="42"/>
      <c r="I147" s="42"/>
      <c r="J147" s="43"/>
    </row>
    <row r="148" spans="1:10" ht="36" customHeight="1" x14ac:dyDescent="0.25">
      <c r="B148" s="62" t="s">
        <v>249</v>
      </c>
      <c r="C148" s="63"/>
      <c r="D148" s="63"/>
      <c r="E148" s="40"/>
      <c r="F148" s="41">
        <v>23364</v>
      </c>
      <c r="G148" s="42"/>
      <c r="H148" s="42"/>
      <c r="I148" s="42"/>
      <c r="J148" s="43"/>
    </row>
    <row r="149" spans="1:10" ht="36" customHeight="1" x14ac:dyDescent="0.25">
      <c r="B149" s="62" t="s">
        <v>250</v>
      </c>
      <c r="C149" s="63"/>
      <c r="D149" s="63"/>
      <c r="E149" s="40"/>
      <c r="F149" s="41">
        <v>46728</v>
      </c>
      <c r="G149" s="42"/>
      <c r="H149" s="42"/>
      <c r="I149" s="42"/>
      <c r="J149" s="43"/>
    </row>
    <row r="150" spans="1:10" ht="36" customHeight="1" x14ac:dyDescent="0.25">
      <c r="B150" s="62" t="s">
        <v>251</v>
      </c>
      <c r="C150" s="63"/>
      <c r="D150" s="63"/>
      <c r="E150" s="40"/>
      <c r="F150" s="41">
        <v>58428</v>
      </c>
      <c r="G150" s="42"/>
      <c r="H150" s="42"/>
      <c r="I150" s="42"/>
      <c r="J150" s="43"/>
    </row>
    <row r="151" spans="1:10" ht="36" customHeight="1" thickBot="1" x14ac:dyDescent="0.3">
      <c r="B151" s="110" t="s">
        <v>252</v>
      </c>
      <c r="C151" s="111"/>
      <c r="D151" s="111"/>
      <c r="E151" s="112"/>
      <c r="F151" s="113">
        <v>720</v>
      </c>
      <c r="G151" s="114"/>
      <c r="H151" s="114"/>
      <c r="I151" s="114"/>
      <c r="J151" s="115"/>
    </row>
    <row r="152" spans="1:10" ht="36" customHeight="1" x14ac:dyDescent="0.25">
      <c r="B152" s="272" t="s">
        <v>232</v>
      </c>
      <c r="C152" s="273"/>
      <c r="D152" s="273"/>
      <c r="E152" s="273"/>
      <c r="F152" s="273"/>
      <c r="G152" s="273"/>
      <c r="H152" s="273"/>
      <c r="I152" s="273"/>
      <c r="J152" s="274"/>
    </row>
    <row r="153" spans="1:10" ht="36" customHeight="1" thickBot="1" x14ac:dyDescent="0.3">
      <c r="B153" s="297" t="s">
        <v>253</v>
      </c>
      <c r="C153" s="297"/>
      <c r="D153" s="297"/>
      <c r="E153" s="297"/>
      <c r="F153" s="286">
        <v>90</v>
      </c>
      <c r="G153" s="286"/>
      <c r="H153" s="286"/>
      <c r="I153" s="286"/>
      <c r="J153" s="287"/>
    </row>
    <row r="154" spans="1:10" ht="24" thickBot="1" x14ac:dyDescent="0.3">
      <c r="B154" s="27"/>
      <c r="C154" s="80"/>
      <c r="D154" s="80"/>
      <c r="E154" s="81"/>
      <c r="F154" s="82"/>
      <c r="G154" s="83"/>
      <c r="H154" s="83"/>
      <c r="I154" s="83"/>
      <c r="J154" s="84"/>
    </row>
    <row r="155" spans="1:10" ht="67.5" customHeight="1" x14ac:dyDescent="0.25">
      <c r="B155" s="122" t="s">
        <v>307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0.5" customHeight="1" x14ac:dyDescent="0.25">
      <c r="B156" s="122" t="s">
        <v>255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7" customHeight="1" x14ac:dyDescent="0.25">
      <c r="A157" s="7" t="s">
        <v>113</v>
      </c>
      <c r="B157" s="124" t="s">
        <v>256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0.5" customHeight="1" x14ac:dyDescent="0.25">
      <c r="B158" s="126" t="s">
        <v>257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18" customHeight="1" x14ac:dyDescent="0.25"/>
  </sheetData>
  <sheetProtection selectLockedCells="1" selectUnlockedCells="1"/>
  <mergeCells count="296">
    <mergeCell ref="B154:E154"/>
    <mergeCell ref="F154:J154"/>
    <mergeCell ref="B155:J155"/>
    <mergeCell ref="B156:J156"/>
    <mergeCell ref="B157:J157"/>
    <mergeCell ref="B158:J158"/>
    <mergeCell ref="B150:E150"/>
    <mergeCell ref="F150:J150"/>
    <mergeCell ref="B151:E151"/>
    <mergeCell ref="F151:J151"/>
    <mergeCell ref="B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F140:J140"/>
    <mergeCell ref="B141:E141"/>
    <mergeCell ref="F141:J141"/>
    <mergeCell ref="B143:E143"/>
    <mergeCell ref="F143:J143"/>
    <mergeCell ref="B136:E136"/>
    <mergeCell ref="B137:E137"/>
    <mergeCell ref="F137:J137"/>
    <mergeCell ref="B138:E138"/>
    <mergeCell ref="F138:J138"/>
    <mergeCell ref="B139:E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F130:J130"/>
    <mergeCell ref="B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B1" zoomScale="65" zoomScaleNormal="60" zoomScaleSheetLayoutView="65" workbookViewId="0">
      <pane ySplit="4" topLeftCell="A110" activePane="bottomLeft" state="frozen"/>
      <selection activeCell="A198" sqref="A198:XFD198"/>
      <selection pane="bottomLeft" activeCell="F113" sqref="F113:J113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37540.799999999996</v>
      </c>
      <c r="G8" s="32">
        <f>H8*1.1</f>
        <v>34412.400000000001</v>
      </c>
      <c r="H8" s="32">
        <v>31284</v>
      </c>
      <c r="I8" s="32">
        <f>H8*0.75</f>
        <v>23463</v>
      </c>
      <c r="J8" s="32">
        <f>H8*0.5</f>
        <v>15642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37411.199999999997</v>
      </c>
      <c r="G10" s="36">
        <f>H10*1.1</f>
        <v>34293.600000000006</v>
      </c>
      <c r="H10" s="36">
        <v>31176</v>
      </c>
      <c r="I10" s="36">
        <f>H10*0.75</f>
        <v>23382</v>
      </c>
      <c r="J10" s="36">
        <f>H10*0.5</f>
        <v>15588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52704</v>
      </c>
      <c r="G11" s="38">
        <f>H11*1.1</f>
        <v>48312.000000000007</v>
      </c>
      <c r="H11" s="38">
        <v>43920</v>
      </c>
      <c r="I11" s="38">
        <f>H11*0.75</f>
        <v>32940</v>
      </c>
      <c r="J11" s="38">
        <f>H11*0.5</f>
        <v>21960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5508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7920</v>
      </c>
      <c r="G14" s="186"/>
      <c r="H14" s="186"/>
      <c r="I14" s="186"/>
      <c r="J14" s="187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"&amp;MIN(F17:F54)&amp;" до "&amp;MAX(F17:F54)</f>
        <v>Цена от 11520 до 92160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125</v>
      </c>
      <c r="C17" s="35"/>
      <c r="D17" s="35"/>
      <c r="E17" s="40"/>
      <c r="F17" s="41">
        <v>11520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126</v>
      </c>
      <c r="C18" s="35"/>
      <c r="D18" s="35"/>
      <c r="E18" s="40"/>
      <c r="F18" s="41">
        <v>15120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127</v>
      </c>
      <c r="C19" s="35"/>
      <c r="D19" s="35"/>
      <c r="E19" s="40"/>
      <c r="F19" s="41">
        <v>18720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128</v>
      </c>
      <c r="C20" s="35"/>
      <c r="D20" s="35"/>
      <c r="E20" s="40"/>
      <c r="F20" s="41">
        <v>22320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129</v>
      </c>
      <c r="C21" s="35"/>
      <c r="D21" s="35"/>
      <c r="E21" s="40"/>
      <c r="F21" s="41">
        <v>25920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130</v>
      </c>
      <c r="C22" s="35"/>
      <c r="D22" s="35"/>
      <c r="E22" s="40"/>
      <c r="F22" s="41">
        <v>29520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131</v>
      </c>
      <c r="C23" s="35"/>
      <c r="D23" s="35"/>
      <c r="E23" s="40"/>
      <c r="F23" s="41">
        <v>33120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132</v>
      </c>
      <c r="C24" s="35"/>
      <c r="D24" s="35"/>
      <c r="E24" s="40"/>
      <c r="F24" s="41">
        <v>36720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133</v>
      </c>
      <c r="C25" s="35"/>
      <c r="D25" s="35"/>
      <c r="E25" s="40"/>
      <c r="F25" s="41">
        <v>40320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134</v>
      </c>
      <c r="C26" s="35"/>
      <c r="D26" s="35"/>
      <c r="E26" s="40"/>
      <c r="F26" s="41">
        <v>43920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135</v>
      </c>
      <c r="C27" s="35"/>
      <c r="D27" s="35"/>
      <c r="E27" s="40"/>
      <c r="F27" s="41">
        <v>47520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136</v>
      </c>
      <c r="C28" s="35"/>
      <c r="D28" s="35"/>
      <c r="E28" s="40"/>
      <c r="F28" s="41">
        <v>51120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137</v>
      </c>
      <c r="C29" s="35"/>
      <c r="D29" s="35"/>
      <c r="E29" s="40"/>
      <c r="F29" s="41">
        <v>54720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138</v>
      </c>
      <c r="C30" s="35"/>
      <c r="D30" s="35"/>
      <c r="E30" s="40"/>
      <c r="F30" s="41">
        <v>58320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139</v>
      </c>
      <c r="C31" s="35"/>
      <c r="D31" s="35"/>
      <c r="E31" s="40"/>
      <c r="F31" s="41">
        <v>61920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140</v>
      </c>
      <c r="C32" s="35"/>
      <c r="D32" s="35"/>
      <c r="E32" s="40"/>
      <c r="F32" s="41">
        <v>65520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141</v>
      </c>
      <c r="C33" s="35"/>
      <c r="D33" s="35"/>
      <c r="E33" s="40"/>
      <c r="F33" s="41">
        <v>69120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142</v>
      </c>
      <c r="C34" s="35"/>
      <c r="D34" s="35"/>
      <c r="E34" s="40"/>
      <c r="F34" s="41">
        <v>72720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143</v>
      </c>
      <c r="C35" s="35"/>
      <c r="D35" s="35"/>
      <c r="E35" s="40"/>
      <c r="F35" s="41">
        <v>76320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145</v>
      </c>
      <c r="C36" s="35"/>
      <c r="D36" s="35"/>
      <c r="E36" s="40"/>
      <c r="F36" s="41">
        <v>14400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146</v>
      </c>
      <c r="C37" s="35"/>
      <c r="D37" s="35"/>
      <c r="E37" s="40"/>
      <c r="F37" s="41">
        <v>18720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147</v>
      </c>
      <c r="C38" s="35"/>
      <c r="D38" s="35"/>
      <c r="E38" s="40"/>
      <c r="F38" s="41">
        <v>23040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148</v>
      </c>
      <c r="C39" s="35"/>
      <c r="D39" s="35"/>
      <c r="E39" s="40"/>
      <c r="F39" s="41">
        <v>27360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149</v>
      </c>
      <c r="C40" s="35"/>
      <c r="D40" s="35"/>
      <c r="E40" s="40"/>
      <c r="F40" s="41">
        <v>31680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150</v>
      </c>
      <c r="C41" s="35"/>
      <c r="D41" s="35"/>
      <c r="E41" s="40"/>
      <c r="F41" s="41">
        <v>36000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151</v>
      </c>
      <c r="C42" s="35"/>
      <c r="D42" s="35"/>
      <c r="E42" s="40"/>
      <c r="F42" s="41">
        <v>40320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152</v>
      </c>
      <c r="C43" s="35"/>
      <c r="D43" s="35"/>
      <c r="E43" s="40"/>
      <c r="F43" s="41">
        <v>44640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153</v>
      </c>
      <c r="C44" s="35"/>
      <c r="D44" s="35"/>
      <c r="E44" s="40"/>
      <c r="F44" s="41">
        <v>48960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154</v>
      </c>
      <c r="C45" s="35"/>
      <c r="D45" s="35"/>
      <c r="E45" s="40"/>
      <c r="F45" s="41">
        <v>53280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155</v>
      </c>
      <c r="C46" s="35"/>
      <c r="D46" s="35"/>
      <c r="E46" s="40"/>
      <c r="F46" s="41">
        <v>57600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156</v>
      </c>
      <c r="C47" s="35"/>
      <c r="D47" s="35"/>
      <c r="E47" s="40"/>
      <c r="F47" s="41">
        <v>61920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157</v>
      </c>
      <c r="C48" s="35"/>
      <c r="D48" s="35"/>
      <c r="E48" s="40"/>
      <c r="F48" s="41">
        <v>66240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158</v>
      </c>
      <c r="C49" s="35"/>
      <c r="D49" s="35"/>
      <c r="E49" s="40"/>
      <c r="F49" s="41">
        <v>70560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159</v>
      </c>
      <c r="C50" s="35"/>
      <c r="D50" s="35"/>
      <c r="E50" s="40"/>
      <c r="F50" s="41">
        <v>74880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160</v>
      </c>
      <c r="C51" s="35"/>
      <c r="D51" s="35"/>
      <c r="E51" s="40"/>
      <c r="F51" s="41">
        <v>79200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161</v>
      </c>
      <c r="C52" s="35"/>
      <c r="D52" s="35"/>
      <c r="E52" s="40"/>
      <c r="F52" s="41">
        <v>83520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162</v>
      </c>
      <c r="C53" s="35"/>
      <c r="D53" s="35"/>
      <c r="E53" s="40"/>
      <c r="F53" s="41">
        <v>87840</v>
      </c>
      <c r="G53" s="42"/>
      <c r="H53" s="42"/>
      <c r="I53" s="42"/>
      <c r="J53" s="43"/>
    </row>
    <row r="54" spans="1:10" ht="36" customHeight="1" outlineLevel="1" thickBot="1" x14ac:dyDescent="0.3">
      <c r="A54" s="7"/>
      <c r="B54" s="34" t="s">
        <v>163</v>
      </c>
      <c r="C54" s="35"/>
      <c r="D54" s="35"/>
      <c r="E54" s="40"/>
      <c r="F54" s="41">
        <v>92160</v>
      </c>
      <c r="G54" s="42"/>
      <c r="H54" s="42"/>
      <c r="I54" s="42"/>
      <c r="J54" s="43"/>
    </row>
    <row r="55" spans="1:10" ht="36" customHeight="1" thickBot="1" x14ac:dyDescent="0.3">
      <c r="A55" s="7"/>
      <c r="B55" s="50" t="s">
        <v>164</v>
      </c>
      <c r="C55" s="51"/>
      <c r="D55" s="51"/>
      <c r="E55" s="52"/>
      <c r="F55" s="53" t="str">
        <f>"Цена от "&amp;MIN(F56:F77)&amp;" до "&amp;MAX(F56:F77)</f>
        <v>Цена от 3204 до 88200</v>
      </c>
      <c r="G55" s="54"/>
      <c r="H55" s="54"/>
      <c r="I55" s="54"/>
      <c r="J55" s="55"/>
    </row>
    <row r="56" spans="1:10" ht="36" customHeight="1" outlineLevel="1" x14ac:dyDescent="0.25">
      <c r="A56" s="7"/>
      <c r="B56" s="56" t="s">
        <v>165</v>
      </c>
      <c r="C56" s="57"/>
      <c r="D56" s="57"/>
      <c r="E56" s="58"/>
      <c r="F56" s="59">
        <v>3204</v>
      </c>
      <c r="G56" s="60"/>
      <c r="H56" s="60"/>
      <c r="I56" s="60"/>
      <c r="J56" s="61"/>
    </row>
    <row r="57" spans="1:10" ht="36" customHeight="1" outlineLevel="1" x14ac:dyDescent="0.25">
      <c r="A57" s="7"/>
      <c r="B57" s="34" t="s">
        <v>166</v>
      </c>
      <c r="C57" s="35"/>
      <c r="D57" s="35"/>
      <c r="E57" s="40"/>
      <c r="F57" s="41">
        <v>6732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167</v>
      </c>
      <c r="C58" s="35"/>
      <c r="D58" s="35"/>
      <c r="E58" s="40"/>
      <c r="F58" s="41">
        <v>12960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168</v>
      </c>
      <c r="C59" s="35"/>
      <c r="D59" s="35"/>
      <c r="E59" s="40"/>
      <c r="F59" s="41">
        <v>16920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169</v>
      </c>
      <c r="C60" s="35"/>
      <c r="D60" s="35"/>
      <c r="E60" s="40"/>
      <c r="F60" s="41">
        <v>20880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170</v>
      </c>
      <c r="C61" s="35"/>
      <c r="D61" s="35"/>
      <c r="E61" s="40"/>
      <c r="F61" s="41">
        <v>24840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171</v>
      </c>
      <c r="C62" s="35"/>
      <c r="D62" s="35"/>
      <c r="E62" s="40"/>
      <c r="F62" s="41">
        <v>28800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172</v>
      </c>
      <c r="C63" s="35"/>
      <c r="D63" s="35"/>
      <c r="E63" s="40"/>
      <c r="F63" s="41">
        <v>32760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173</v>
      </c>
      <c r="C64" s="35"/>
      <c r="D64" s="35"/>
      <c r="E64" s="40"/>
      <c r="F64" s="41">
        <v>36720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174</v>
      </c>
      <c r="C65" s="35"/>
      <c r="D65" s="35"/>
      <c r="E65" s="40"/>
      <c r="F65" s="41">
        <v>40680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175</v>
      </c>
      <c r="C66" s="35"/>
      <c r="D66" s="35"/>
      <c r="E66" s="40"/>
      <c r="F66" s="41">
        <v>44640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176</v>
      </c>
      <c r="C67" s="35"/>
      <c r="D67" s="35"/>
      <c r="E67" s="40"/>
      <c r="F67" s="41">
        <v>48600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177</v>
      </c>
      <c r="C68" s="35"/>
      <c r="D68" s="35"/>
      <c r="E68" s="40"/>
      <c r="F68" s="41">
        <v>52560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178</v>
      </c>
      <c r="C69" s="35"/>
      <c r="D69" s="35"/>
      <c r="E69" s="40"/>
      <c r="F69" s="41">
        <v>56520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179</v>
      </c>
      <c r="C70" s="35"/>
      <c r="D70" s="35"/>
      <c r="E70" s="40"/>
      <c r="F70" s="41">
        <v>60480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180</v>
      </c>
      <c r="C71" s="35"/>
      <c r="D71" s="35"/>
      <c r="E71" s="40"/>
      <c r="F71" s="41">
        <v>64440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181</v>
      </c>
      <c r="C72" s="35"/>
      <c r="D72" s="35"/>
      <c r="E72" s="40"/>
      <c r="F72" s="41">
        <v>68400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182</v>
      </c>
      <c r="C73" s="35"/>
      <c r="D73" s="35"/>
      <c r="E73" s="40"/>
      <c r="F73" s="41">
        <v>72360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183</v>
      </c>
      <c r="C74" s="35"/>
      <c r="D74" s="35"/>
      <c r="E74" s="40"/>
      <c r="F74" s="41">
        <v>76320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184</v>
      </c>
      <c r="C75" s="35"/>
      <c r="D75" s="35"/>
      <c r="E75" s="40"/>
      <c r="F75" s="41">
        <v>80280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185</v>
      </c>
      <c r="C76" s="35"/>
      <c r="D76" s="35"/>
      <c r="E76" s="40"/>
      <c r="F76" s="41">
        <v>84240</v>
      </c>
      <c r="G76" s="42"/>
      <c r="H76" s="42"/>
      <c r="I76" s="42"/>
      <c r="J76" s="43"/>
    </row>
    <row r="77" spans="1:10" ht="36" customHeight="1" outlineLevel="1" thickBot="1" x14ac:dyDescent="0.3">
      <c r="A77" s="7"/>
      <c r="B77" s="34" t="s">
        <v>186</v>
      </c>
      <c r="C77" s="35"/>
      <c r="D77" s="35"/>
      <c r="E77" s="40"/>
      <c r="F77" s="41">
        <v>88200</v>
      </c>
      <c r="G77" s="42"/>
      <c r="H77" s="42"/>
      <c r="I77" s="42"/>
      <c r="J77" s="43"/>
    </row>
    <row r="78" spans="1:10" ht="36" customHeight="1" thickBot="1" x14ac:dyDescent="0.3">
      <c r="A78" s="7"/>
      <c r="B78" s="50" t="s">
        <v>187</v>
      </c>
      <c r="C78" s="51"/>
      <c r="D78" s="51"/>
      <c r="E78" s="52"/>
      <c r="F78" s="53" t="str">
        <f>"Цена от "&amp;MIN(F79:F89)&amp;" до "&amp;MAX(F79:F89)</f>
        <v>Цена от 936 до 22104</v>
      </c>
      <c r="G78" s="54"/>
      <c r="H78" s="54"/>
      <c r="I78" s="54"/>
      <c r="J78" s="55"/>
    </row>
    <row r="79" spans="1:10" ht="36" customHeight="1" x14ac:dyDescent="0.25">
      <c r="A79" s="7"/>
      <c r="B79" s="62" t="s">
        <v>188</v>
      </c>
      <c r="C79" s="63"/>
      <c r="D79" s="63"/>
      <c r="E79" s="40"/>
      <c r="F79" s="41">
        <v>4536</v>
      </c>
      <c r="G79" s="42"/>
      <c r="H79" s="42"/>
      <c r="I79" s="42"/>
      <c r="J79" s="43"/>
    </row>
    <row r="80" spans="1:10" ht="36" customHeight="1" x14ac:dyDescent="0.25">
      <c r="A80" s="7"/>
      <c r="B80" s="62" t="s">
        <v>189</v>
      </c>
      <c r="C80" s="63"/>
      <c r="D80" s="63"/>
      <c r="E80" s="40"/>
      <c r="F80" s="41">
        <v>13464</v>
      </c>
      <c r="G80" s="42"/>
      <c r="H80" s="42"/>
      <c r="I80" s="42"/>
      <c r="J80" s="43"/>
    </row>
    <row r="81" spans="1:10" ht="36" customHeight="1" x14ac:dyDescent="0.25">
      <c r="A81" s="7"/>
      <c r="B81" s="62" t="s">
        <v>263</v>
      </c>
      <c r="C81" s="63"/>
      <c r="D81" s="63"/>
      <c r="E81" s="40"/>
      <c r="F81" s="41">
        <v>936</v>
      </c>
      <c r="G81" s="42"/>
      <c r="H81" s="42"/>
      <c r="I81" s="42"/>
      <c r="J81" s="43"/>
    </row>
    <row r="82" spans="1:10" ht="36" customHeight="1" x14ac:dyDescent="0.25">
      <c r="A82" s="7"/>
      <c r="B82" s="64" t="s">
        <v>191</v>
      </c>
      <c r="C82" s="65"/>
      <c r="D82" s="65"/>
      <c r="E82" s="66"/>
      <c r="F82" s="67">
        <v>22104</v>
      </c>
      <c r="G82" s="68"/>
      <c r="H82" s="68"/>
      <c r="I82" s="68"/>
      <c r="J82" s="69"/>
    </row>
    <row r="83" spans="1:10" ht="36" customHeight="1" x14ac:dyDescent="0.25">
      <c r="A83" s="7"/>
      <c r="B83" s="62" t="s">
        <v>192</v>
      </c>
      <c r="C83" s="63"/>
      <c r="D83" s="63"/>
      <c r="E83" s="40"/>
      <c r="F83" s="41">
        <v>3348</v>
      </c>
      <c r="G83" s="42"/>
      <c r="H83" s="42"/>
      <c r="I83" s="42"/>
      <c r="J83" s="43"/>
    </row>
    <row r="84" spans="1:10" ht="36" customHeight="1" x14ac:dyDescent="0.25">
      <c r="A84" s="7"/>
      <c r="B84" s="62" t="s">
        <v>193</v>
      </c>
      <c r="C84" s="63"/>
      <c r="D84" s="63"/>
      <c r="E84" s="40"/>
      <c r="F84" s="41">
        <v>22104</v>
      </c>
      <c r="G84" s="42"/>
      <c r="H84" s="42"/>
      <c r="I84" s="42"/>
      <c r="J84" s="43"/>
    </row>
    <row r="85" spans="1:10" ht="36" customHeight="1" x14ac:dyDescent="0.25">
      <c r="A85" s="7"/>
      <c r="B85" s="62" t="s">
        <v>194</v>
      </c>
      <c r="C85" s="63"/>
      <c r="D85" s="63"/>
      <c r="E85" s="40"/>
      <c r="F85" s="41">
        <v>936</v>
      </c>
      <c r="G85" s="42"/>
      <c r="H85" s="42"/>
      <c r="I85" s="42"/>
      <c r="J85" s="43"/>
    </row>
    <row r="86" spans="1:10" ht="36" customHeight="1" x14ac:dyDescent="0.25">
      <c r="A86" s="7"/>
      <c r="B86" s="62" t="s">
        <v>195</v>
      </c>
      <c r="C86" s="63"/>
      <c r="D86" s="63"/>
      <c r="E86" s="40"/>
      <c r="F86" s="41">
        <v>936</v>
      </c>
      <c r="G86" s="42"/>
      <c r="H86" s="42"/>
      <c r="I86" s="42"/>
      <c r="J86" s="43"/>
    </row>
    <row r="87" spans="1:10" ht="36" customHeight="1" x14ac:dyDescent="0.25">
      <c r="A87" s="7"/>
      <c r="B87" s="62" t="s">
        <v>196</v>
      </c>
      <c r="C87" s="63"/>
      <c r="D87" s="63"/>
      <c r="E87" s="40"/>
      <c r="F87" s="41">
        <v>1872</v>
      </c>
      <c r="G87" s="42"/>
      <c r="H87" s="42"/>
      <c r="I87" s="42"/>
      <c r="J87" s="43"/>
    </row>
    <row r="88" spans="1:10" ht="36" customHeight="1" x14ac:dyDescent="0.25">
      <c r="A88" s="7"/>
      <c r="B88" s="62" t="s">
        <v>197</v>
      </c>
      <c r="C88" s="63"/>
      <c r="D88" s="63"/>
      <c r="E88" s="40"/>
      <c r="F88" s="41">
        <v>2808</v>
      </c>
      <c r="G88" s="42"/>
      <c r="H88" s="42"/>
      <c r="I88" s="42"/>
      <c r="J88" s="43"/>
    </row>
    <row r="89" spans="1:10" ht="36" customHeight="1" thickBot="1" x14ac:dyDescent="0.3">
      <c r="A89" s="7"/>
      <c r="B89" s="62" t="s">
        <v>198</v>
      </c>
      <c r="C89" s="63"/>
      <c r="D89" s="63"/>
      <c r="E89" s="40"/>
      <c r="F89" s="41">
        <v>3348</v>
      </c>
      <c r="G89" s="42"/>
      <c r="H89" s="42"/>
      <c r="I89" s="42"/>
      <c r="J89" s="43"/>
    </row>
    <row r="90" spans="1:10" ht="54" customHeight="1" thickBot="1" x14ac:dyDescent="0.3">
      <c r="A90" s="7"/>
      <c r="B90" s="220" t="s">
        <v>264</v>
      </c>
      <c r="C90" s="221"/>
      <c r="D90" s="221"/>
      <c r="E90" s="222"/>
      <c r="F90" s="239" t="str">
        <f>"Цена от "&amp;MIN(F92,F96:J97,H130,F98:J109)&amp;" до "&amp;MAX(F92,F96:J97,H130,F98:J109)</f>
        <v>Цена от 3168 до 94680</v>
      </c>
      <c r="G90" s="240"/>
      <c r="H90" s="240"/>
      <c r="I90" s="240"/>
      <c r="J90" s="241"/>
    </row>
    <row r="91" spans="1:10" ht="24" thickBot="1" x14ac:dyDescent="0.3">
      <c r="A91" s="7"/>
      <c r="B91" s="27"/>
      <c r="C91" s="80"/>
      <c r="D91" s="80"/>
      <c r="E91" s="81"/>
      <c r="F91" s="82"/>
      <c r="G91" s="83"/>
      <c r="H91" s="83"/>
      <c r="I91" s="83"/>
      <c r="J91" s="84"/>
    </row>
    <row r="92" spans="1:10" ht="36" customHeight="1" x14ac:dyDescent="0.25">
      <c r="A92" s="7"/>
      <c r="B92" s="62" t="s">
        <v>200</v>
      </c>
      <c r="C92" s="63"/>
      <c r="D92" s="63"/>
      <c r="E92" s="40"/>
      <c r="F92" s="41">
        <v>19872</v>
      </c>
      <c r="G92" s="42"/>
      <c r="H92" s="42"/>
      <c r="I92" s="42"/>
      <c r="J92" s="43"/>
    </row>
    <row r="93" spans="1:10" ht="36" customHeight="1" x14ac:dyDescent="0.25">
      <c r="A93" s="7"/>
      <c r="B93" s="71" t="s">
        <v>201</v>
      </c>
      <c r="C93" s="72"/>
      <c r="D93" s="72"/>
      <c r="E93" s="73"/>
      <c r="F93" s="85">
        <v>1987.1999999999998</v>
      </c>
      <c r="G93" s="86"/>
      <c r="H93" s="86"/>
      <c r="I93" s="86"/>
      <c r="J93" s="87"/>
    </row>
    <row r="94" spans="1:10" ht="36" customHeight="1" thickBot="1" x14ac:dyDescent="0.3">
      <c r="A94" s="7"/>
      <c r="B94" s="71" t="s">
        <v>202</v>
      </c>
      <c r="C94" s="72"/>
      <c r="D94" s="72"/>
      <c r="E94" s="73"/>
      <c r="F94" s="85">
        <v>4968</v>
      </c>
      <c r="G94" s="86"/>
      <c r="H94" s="86"/>
      <c r="I94" s="86"/>
      <c r="J94" s="87"/>
    </row>
    <row r="95" spans="1:10" ht="24" thickBot="1" x14ac:dyDescent="0.3">
      <c r="A95" s="7"/>
      <c r="B95" s="27"/>
      <c r="C95" s="80"/>
      <c r="D95" s="80"/>
      <c r="E95" s="81"/>
      <c r="F95" s="82"/>
      <c r="G95" s="83"/>
      <c r="H95" s="83"/>
      <c r="I95" s="83"/>
      <c r="J95" s="84"/>
    </row>
    <row r="96" spans="1:10" ht="36" customHeight="1" x14ac:dyDescent="0.25">
      <c r="A96" s="7" t="s">
        <v>111</v>
      </c>
      <c r="B96" s="64" t="s">
        <v>203</v>
      </c>
      <c r="C96" s="65"/>
      <c r="D96" s="65"/>
      <c r="E96" s="66"/>
      <c r="F96" s="67">
        <v>27000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4" t="s">
        <v>204</v>
      </c>
      <c r="C97" s="88"/>
      <c r="D97" s="88"/>
      <c r="E97" s="89"/>
      <c r="F97" s="41">
        <v>15840</v>
      </c>
      <c r="G97" s="42"/>
      <c r="H97" s="42"/>
      <c r="I97" s="42"/>
      <c r="J97" s="43"/>
    </row>
    <row r="98" spans="1:10" ht="36" customHeight="1" x14ac:dyDescent="0.25">
      <c r="A98" s="7" t="s">
        <v>111</v>
      </c>
      <c r="B98" s="62" t="s">
        <v>205</v>
      </c>
      <c r="C98" s="63"/>
      <c r="D98" s="63"/>
      <c r="E98" s="40"/>
      <c r="F98" s="41">
        <v>47160</v>
      </c>
      <c r="G98" s="42"/>
      <c r="H98" s="42"/>
      <c r="I98" s="42"/>
      <c r="J98" s="43"/>
    </row>
    <row r="99" spans="1:10" ht="36" customHeight="1" x14ac:dyDescent="0.25">
      <c r="A99" s="7" t="s">
        <v>111</v>
      </c>
      <c r="B99" s="62" t="s">
        <v>206</v>
      </c>
      <c r="C99" s="63"/>
      <c r="D99" s="63"/>
      <c r="E99" s="40"/>
      <c r="F99" s="41">
        <v>63180</v>
      </c>
      <c r="G99" s="42"/>
      <c r="H99" s="42"/>
      <c r="I99" s="42"/>
      <c r="J99" s="43"/>
    </row>
    <row r="100" spans="1:10" ht="36" customHeight="1" x14ac:dyDescent="0.25">
      <c r="A100" s="7" t="s">
        <v>111</v>
      </c>
      <c r="B100" s="62" t="s">
        <v>207</v>
      </c>
      <c r="C100" s="63"/>
      <c r="D100" s="63"/>
      <c r="E100" s="40"/>
      <c r="F100" s="41">
        <v>75816</v>
      </c>
      <c r="G100" s="42"/>
      <c r="H100" s="42"/>
      <c r="I100" s="42"/>
      <c r="J100" s="43"/>
    </row>
    <row r="101" spans="1:10" ht="36" customHeight="1" x14ac:dyDescent="0.25">
      <c r="A101" s="7" t="s">
        <v>111</v>
      </c>
      <c r="B101" s="62" t="s">
        <v>208</v>
      </c>
      <c r="C101" s="63"/>
      <c r="D101" s="63"/>
      <c r="E101" s="40"/>
      <c r="F101" s="41">
        <v>31680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62" t="s">
        <v>209</v>
      </c>
      <c r="C102" s="63"/>
      <c r="D102" s="63"/>
      <c r="E102" s="40"/>
      <c r="F102" s="41">
        <v>31320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62" t="s">
        <v>210</v>
      </c>
      <c r="C103" s="63"/>
      <c r="D103" s="63"/>
      <c r="E103" s="40"/>
      <c r="F103" s="41">
        <v>47340</v>
      </c>
      <c r="G103" s="42"/>
      <c r="H103" s="42"/>
      <c r="I103" s="42"/>
      <c r="J103" s="43"/>
    </row>
    <row r="104" spans="1:10" ht="36" customHeight="1" x14ac:dyDescent="0.25">
      <c r="A104" s="7"/>
      <c r="B104" s="62" t="s">
        <v>211</v>
      </c>
      <c r="C104" s="63"/>
      <c r="D104" s="63"/>
      <c r="E104" s="40"/>
      <c r="F104" s="41">
        <v>28800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4" t="s">
        <v>212</v>
      </c>
      <c r="C105" s="65"/>
      <c r="D105" s="65"/>
      <c r="E105" s="66"/>
      <c r="F105" s="41">
        <v>3168</v>
      </c>
      <c r="G105" s="42"/>
      <c r="H105" s="42"/>
      <c r="I105" s="42"/>
      <c r="J105" s="43"/>
    </row>
    <row r="106" spans="1:10" ht="36" customHeight="1" x14ac:dyDescent="0.25">
      <c r="A106" s="7"/>
      <c r="B106" s="34" t="s">
        <v>213</v>
      </c>
      <c r="C106" s="88"/>
      <c r="D106" s="88"/>
      <c r="E106" s="89"/>
      <c r="F106" s="41">
        <v>19332</v>
      </c>
      <c r="G106" s="42"/>
      <c r="H106" s="42"/>
      <c r="I106" s="42"/>
      <c r="J106" s="43"/>
    </row>
    <row r="107" spans="1:10" ht="36" customHeight="1" x14ac:dyDescent="0.25">
      <c r="B107" s="34" t="s">
        <v>214</v>
      </c>
      <c r="C107" s="88"/>
      <c r="D107" s="88"/>
      <c r="E107" s="89"/>
      <c r="F107" s="41">
        <v>16380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34" t="s">
        <v>215</v>
      </c>
      <c r="C108" s="88"/>
      <c r="D108" s="88"/>
      <c r="E108" s="89"/>
      <c r="F108" s="41">
        <v>94680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216</v>
      </c>
      <c r="C109" s="63"/>
      <c r="D109" s="63"/>
      <c r="E109" s="40"/>
      <c r="F109" s="41">
        <v>21240</v>
      </c>
      <c r="G109" s="42"/>
      <c r="H109" s="42"/>
      <c r="I109" s="42"/>
      <c r="J109" s="43"/>
    </row>
    <row r="110" spans="1:10" ht="36" customHeight="1" x14ac:dyDescent="0.25">
      <c r="A110" s="7"/>
      <c r="B110" s="62" t="s">
        <v>217</v>
      </c>
      <c r="C110" s="63"/>
      <c r="D110" s="63"/>
      <c r="E110" s="40"/>
      <c r="F110" s="41">
        <v>4536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218</v>
      </c>
      <c r="C111" s="63"/>
      <c r="D111" s="63"/>
      <c r="E111" s="40"/>
      <c r="F111" s="41">
        <v>27000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219</v>
      </c>
      <c r="C112" s="63"/>
      <c r="D112" s="63"/>
      <c r="E112" s="35"/>
      <c r="F112" s="41">
        <v>30060</v>
      </c>
      <c r="G112" s="42"/>
      <c r="H112" s="42"/>
      <c r="I112" s="42"/>
      <c r="J112" s="43"/>
    </row>
    <row r="113" spans="1:10" ht="36" customHeight="1" x14ac:dyDescent="0.25">
      <c r="A113" s="7" t="s">
        <v>113</v>
      </c>
      <c r="B113" s="62" t="s">
        <v>220</v>
      </c>
      <c r="C113" s="63"/>
      <c r="D113" s="63"/>
      <c r="E113" s="40"/>
      <c r="F113" s="41">
        <v>38160</v>
      </c>
      <c r="G113" s="42"/>
      <c r="H113" s="42"/>
      <c r="I113" s="42"/>
      <c r="J113" s="43"/>
    </row>
    <row r="114" spans="1:10" ht="36" customHeight="1" x14ac:dyDescent="0.25">
      <c r="A114" s="7" t="s">
        <v>113</v>
      </c>
      <c r="B114" s="62" t="s">
        <v>221</v>
      </c>
      <c r="C114" s="63"/>
      <c r="D114" s="63"/>
      <c r="E114" s="40"/>
      <c r="F114" s="41">
        <v>22320</v>
      </c>
      <c r="G114" s="42"/>
      <c r="H114" s="42"/>
      <c r="I114" s="42"/>
      <c r="J114" s="43"/>
    </row>
    <row r="115" spans="1:10" ht="36" customHeight="1" x14ac:dyDescent="0.25">
      <c r="A115" s="7" t="s">
        <v>113</v>
      </c>
      <c r="B115" s="62" t="s">
        <v>222</v>
      </c>
      <c r="C115" s="63"/>
      <c r="D115" s="63"/>
      <c r="E115" s="40"/>
      <c r="F115" s="41">
        <v>66240</v>
      </c>
      <c r="G115" s="42"/>
      <c r="H115" s="42"/>
      <c r="I115" s="42"/>
      <c r="J115" s="43"/>
    </row>
    <row r="116" spans="1:10" ht="36" customHeight="1" x14ac:dyDescent="0.25">
      <c r="A116" s="7" t="s">
        <v>113</v>
      </c>
      <c r="B116" s="62" t="s">
        <v>223</v>
      </c>
      <c r="C116" s="63"/>
      <c r="D116" s="63"/>
      <c r="E116" s="40"/>
      <c r="F116" s="41">
        <v>88560</v>
      </c>
      <c r="G116" s="42"/>
      <c r="H116" s="42"/>
      <c r="I116" s="42"/>
      <c r="J116" s="43"/>
    </row>
    <row r="117" spans="1:10" ht="36" customHeight="1" x14ac:dyDescent="0.25">
      <c r="A117" s="7" t="s">
        <v>113</v>
      </c>
      <c r="B117" s="71" t="s">
        <v>224</v>
      </c>
      <c r="C117" s="72"/>
      <c r="D117" s="72"/>
      <c r="E117" s="73"/>
      <c r="F117" s="85">
        <v>106272</v>
      </c>
      <c r="G117" s="86"/>
      <c r="H117" s="86"/>
      <c r="I117" s="86"/>
      <c r="J117" s="87"/>
    </row>
    <row r="118" spans="1:10" ht="36" customHeight="1" x14ac:dyDescent="0.25">
      <c r="A118" s="7" t="s">
        <v>113</v>
      </c>
      <c r="B118" s="62" t="s">
        <v>225</v>
      </c>
      <c r="C118" s="63"/>
      <c r="D118" s="63"/>
      <c r="E118" s="40"/>
      <c r="F118" s="41">
        <v>44640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226</v>
      </c>
      <c r="C119" s="63"/>
      <c r="D119" s="63"/>
      <c r="E119" s="40"/>
      <c r="F119" s="41">
        <v>43920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227</v>
      </c>
      <c r="C120" s="63"/>
      <c r="D120" s="63"/>
      <c r="E120" s="40"/>
      <c r="F120" s="41">
        <v>66960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228</v>
      </c>
      <c r="C121" s="63"/>
      <c r="D121" s="63"/>
      <c r="E121" s="40"/>
      <c r="F121" s="41">
        <v>5040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229</v>
      </c>
      <c r="C122" s="63"/>
      <c r="D122" s="63"/>
      <c r="E122" s="40"/>
      <c r="F122" s="41">
        <v>133200</v>
      </c>
      <c r="G122" s="42"/>
      <c r="H122" s="42"/>
      <c r="I122" s="42"/>
      <c r="J122" s="43"/>
    </row>
    <row r="123" spans="1:10" ht="36" customHeight="1" thickBot="1" x14ac:dyDescent="0.3">
      <c r="A123" s="7" t="s">
        <v>113</v>
      </c>
      <c r="B123" s="62" t="s">
        <v>230</v>
      </c>
      <c r="C123" s="63"/>
      <c r="D123" s="63"/>
      <c r="E123" s="40"/>
      <c r="F123" s="41">
        <v>30240</v>
      </c>
      <c r="G123" s="42"/>
      <c r="H123" s="42"/>
      <c r="I123" s="42"/>
      <c r="J123" s="43"/>
    </row>
    <row r="124" spans="1:10" ht="36" customHeight="1" thickBot="1" x14ac:dyDescent="0.3">
      <c r="A124" s="7"/>
      <c r="B124" s="242" t="s">
        <v>231</v>
      </c>
      <c r="C124" s="243"/>
      <c r="D124" s="243"/>
      <c r="E124" s="244"/>
      <c r="F124" s="239"/>
      <c r="G124" s="240"/>
      <c r="H124" s="240"/>
      <c r="I124" s="240"/>
      <c r="J124" s="241"/>
    </row>
    <row r="125" spans="1:10" ht="22.5" customHeight="1" thickBot="1" x14ac:dyDescent="0.3">
      <c r="A125" s="7" t="s">
        <v>111</v>
      </c>
      <c r="B125" s="177" t="s">
        <v>232</v>
      </c>
      <c r="C125" s="178"/>
      <c r="D125" s="178"/>
      <c r="E125" s="178"/>
      <c r="F125" s="178"/>
      <c r="G125" s="178"/>
      <c r="H125" s="178"/>
      <c r="I125" s="178"/>
      <c r="J125" s="179"/>
    </row>
    <row r="126" spans="1:10" ht="36" customHeight="1" x14ac:dyDescent="0.25">
      <c r="A126" s="7"/>
      <c r="B126" s="30" t="s">
        <v>233</v>
      </c>
      <c r="C126" s="180"/>
      <c r="D126" s="180"/>
      <c r="E126" s="181"/>
      <c r="F126" s="67">
        <v>60</v>
      </c>
      <c r="G126" s="68"/>
      <c r="H126" s="68"/>
      <c r="I126" s="68"/>
      <c r="J126" s="69"/>
    </row>
    <row r="127" spans="1:10" ht="36" customHeight="1" x14ac:dyDescent="0.25">
      <c r="A127" s="7"/>
      <c r="B127" s="62" t="s">
        <v>234</v>
      </c>
      <c r="C127" s="63"/>
      <c r="D127" s="63"/>
      <c r="E127" s="40"/>
      <c r="F127" s="41">
        <v>60</v>
      </c>
      <c r="G127" s="42"/>
      <c r="H127" s="42"/>
      <c r="I127" s="42"/>
      <c r="J127" s="43"/>
    </row>
    <row r="128" spans="1:10" ht="36" customHeight="1" thickBot="1" x14ac:dyDescent="0.3">
      <c r="A128" s="7"/>
      <c r="B128" s="62" t="s">
        <v>235</v>
      </c>
      <c r="C128" s="63"/>
      <c r="D128" s="63"/>
      <c r="E128" s="40"/>
      <c r="F128" s="41">
        <v>120</v>
      </c>
      <c r="G128" s="42"/>
      <c r="H128" s="42"/>
      <c r="I128" s="42"/>
      <c r="J128" s="43"/>
    </row>
    <row r="129" spans="1:10" ht="36" customHeight="1" thickBot="1" x14ac:dyDescent="0.3">
      <c r="A129" s="7"/>
      <c r="B129" s="18" t="s">
        <v>236</v>
      </c>
      <c r="C129" s="19"/>
      <c r="D129" s="19"/>
      <c r="E129" s="20"/>
      <c r="F129" s="239"/>
      <c r="G129" s="240"/>
      <c r="H129" s="240"/>
      <c r="I129" s="240"/>
      <c r="J129" s="241"/>
    </row>
    <row r="130" spans="1:10" ht="36" customHeight="1" x14ac:dyDescent="0.25">
      <c r="A130" s="7" t="s">
        <v>111</v>
      </c>
      <c r="B130" s="62" t="s">
        <v>237</v>
      </c>
      <c r="C130" s="63"/>
      <c r="D130" s="63"/>
      <c r="E130" s="40"/>
      <c r="F130" s="245">
        <f>H130*1.2</f>
        <v>22896</v>
      </c>
      <c r="G130" s="246">
        <f>H130*1.1</f>
        <v>20988</v>
      </c>
      <c r="H130" s="246">
        <v>19080</v>
      </c>
      <c r="I130" s="246">
        <f>H130*0.75</f>
        <v>14310</v>
      </c>
      <c r="J130" s="247">
        <f>H130*0.5</f>
        <v>9540</v>
      </c>
    </row>
    <row r="131" spans="1:10" ht="36" customHeight="1" x14ac:dyDescent="0.25">
      <c r="A131" s="7" t="s">
        <v>111</v>
      </c>
      <c r="B131" s="62" t="s">
        <v>238</v>
      </c>
      <c r="C131" s="63"/>
      <c r="D131" s="63"/>
      <c r="E131" s="40"/>
      <c r="F131" s="41">
        <v>19080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239</v>
      </c>
      <c r="C132" s="63"/>
      <c r="D132" s="63"/>
      <c r="E132" s="40"/>
      <c r="F132" s="41">
        <v>19080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240</v>
      </c>
      <c r="C133" s="63"/>
      <c r="D133" s="63"/>
      <c r="E133" s="40"/>
      <c r="F133" s="245">
        <f>H133*1.2</f>
        <v>32832</v>
      </c>
      <c r="G133" s="246">
        <f>H133*1.1</f>
        <v>30096.000000000004</v>
      </c>
      <c r="H133" s="246">
        <v>27360</v>
      </c>
      <c r="I133" s="246">
        <f>H133*0.75</f>
        <v>20520</v>
      </c>
      <c r="J133" s="247">
        <f>H133*0.5</f>
        <v>13680</v>
      </c>
    </row>
    <row r="134" spans="1:10" ht="36" customHeight="1" x14ac:dyDescent="0.25">
      <c r="A134" s="7" t="s">
        <v>113</v>
      </c>
      <c r="B134" s="62" t="s">
        <v>241</v>
      </c>
      <c r="C134" s="63"/>
      <c r="D134" s="63"/>
      <c r="E134" s="40"/>
      <c r="F134" s="41">
        <v>27360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242</v>
      </c>
      <c r="C135" s="63"/>
      <c r="D135" s="63"/>
      <c r="E135" s="40"/>
      <c r="F135" s="41">
        <v>27360</v>
      </c>
      <c r="G135" s="42"/>
      <c r="H135" s="42"/>
      <c r="I135" s="42"/>
      <c r="J135" s="43"/>
    </row>
    <row r="136" spans="1:10" ht="36" customHeight="1" thickBot="1" x14ac:dyDescent="0.3">
      <c r="A136" s="7"/>
      <c r="B136" s="62" t="s">
        <v>243</v>
      </c>
      <c r="C136" s="63"/>
      <c r="D136" s="63"/>
      <c r="E136" s="40"/>
      <c r="F136" s="41">
        <v>38160</v>
      </c>
      <c r="G136" s="42"/>
      <c r="H136" s="42"/>
      <c r="I136" s="42"/>
      <c r="J136" s="43"/>
    </row>
    <row r="137" spans="1:10" ht="54" customHeight="1" thickBot="1" x14ac:dyDescent="0.3">
      <c r="A137" s="7"/>
      <c r="B137" s="18" t="s">
        <v>244</v>
      </c>
      <c r="C137" s="19"/>
      <c r="D137" s="19"/>
      <c r="E137" s="20"/>
      <c r="F137" s="102"/>
      <c r="G137" s="103"/>
      <c r="H137" s="103"/>
      <c r="I137" s="103"/>
      <c r="J137" s="104"/>
    </row>
    <row r="138" spans="1:10" ht="36" customHeight="1" x14ac:dyDescent="0.25">
      <c r="A138" s="7"/>
      <c r="B138" s="64" t="s">
        <v>245</v>
      </c>
      <c r="C138" s="65"/>
      <c r="D138" s="65"/>
      <c r="E138" s="66"/>
      <c r="F138" s="67">
        <v>15840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246</v>
      </c>
      <c r="C139" s="63"/>
      <c r="D139" s="63"/>
      <c r="E139" s="40"/>
      <c r="F139" s="41">
        <v>31680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247</v>
      </c>
      <c r="C140" s="63"/>
      <c r="D140" s="63"/>
      <c r="E140" s="40"/>
      <c r="F140" s="41">
        <v>39600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248</v>
      </c>
      <c r="C141" s="63"/>
      <c r="D141" s="63"/>
      <c r="E141" s="40"/>
      <c r="F141" s="41">
        <v>1116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249</v>
      </c>
      <c r="C142" s="63"/>
      <c r="D142" s="63"/>
      <c r="E142" s="40"/>
      <c r="F142" s="41">
        <v>23760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250</v>
      </c>
      <c r="C143" s="63"/>
      <c r="D143" s="63"/>
      <c r="E143" s="40"/>
      <c r="F143" s="41">
        <v>47520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251</v>
      </c>
      <c r="C144" s="63"/>
      <c r="D144" s="63"/>
      <c r="E144" s="40"/>
      <c r="F144" s="41">
        <v>59400</v>
      </c>
      <c r="G144" s="42"/>
      <c r="H144" s="42"/>
      <c r="I144" s="42"/>
      <c r="J144" s="43"/>
    </row>
    <row r="145" spans="1:10" ht="36" customHeight="1" thickBot="1" x14ac:dyDescent="0.3">
      <c r="A145" s="7"/>
      <c r="B145" s="110" t="s">
        <v>252</v>
      </c>
      <c r="C145" s="111"/>
      <c r="D145" s="111"/>
      <c r="E145" s="112"/>
      <c r="F145" s="113">
        <v>1476</v>
      </c>
      <c r="G145" s="114"/>
      <c r="H145" s="114"/>
      <c r="I145" s="114"/>
      <c r="J145" s="115"/>
    </row>
    <row r="146" spans="1:10" ht="36" customHeight="1" x14ac:dyDescent="0.25">
      <c r="A146" s="7"/>
      <c r="B146" s="272" t="s">
        <v>232</v>
      </c>
      <c r="C146" s="273"/>
      <c r="D146" s="273"/>
      <c r="E146" s="273"/>
      <c r="F146" s="273"/>
      <c r="G146" s="273"/>
      <c r="H146" s="273"/>
      <c r="I146" s="273"/>
      <c r="J146" s="274"/>
    </row>
    <row r="147" spans="1:10" ht="36" customHeight="1" thickBot="1" x14ac:dyDescent="0.3">
      <c r="A147" s="7"/>
      <c r="B147" s="297" t="s">
        <v>253</v>
      </c>
      <c r="C147" s="297"/>
      <c r="D147" s="297"/>
      <c r="E147" s="297"/>
      <c r="F147" s="286">
        <v>90</v>
      </c>
      <c r="G147" s="286"/>
      <c r="H147" s="286"/>
      <c r="I147" s="286"/>
      <c r="J147" s="287"/>
    </row>
    <row r="148" spans="1:10" ht="24" thickBot="1" x14ac:dyDescent="0.3">
      <c r="A148" s="7"/>
      <c r="B148" s="27"/>
      <c r="C148" s="28"/>
      <c r="D148" s="28"/>
      <c r="E148" s="29"/>
      <c r="F148" s="199"/>
      <c r="G148" s="270"/>
      <c r="H148" s="270"/>
      <c r="I148" s="270"/>
      <c r="J148" s="271"/>
    </row>
    <row r="149" spans="1:10" ht="23.25" x14ac:dyDescent="0.25">
      <c r="A149" s="7"/>
      <c r="B149" s="119"/>
      <c r="C149" s="120"/>
      <c r="D149" s="120"/>
      <c r="E149" s="120"/>
      <c r="F149" s="121"/>
      <c r="G149" s="121"/>
      <c r="H149" s="121"/>
      <c r="I149" s="121"/>
      <c r="J149" s="121"/>
    </row>
    <row r="150" spans="1:10" ht="56.25" customHeight="1" x14ac:dyDescent="0.25">
      <c r="A150" s="7"/>
      <c r="B150" s="122" t="s">
        <v>304</v>
      </c>
      <c r="C150" s="122"/>
      <c r="D150" s="122"/>
      <c r="E150" s="122"/>
      <c r="F150" s="122"/>
      <c r="G150" s="122"/>
      <c r="H150" s="122"/>
      <c r="I150" s="122"/>
      <c r="J150" s="122"/>
    </row>
    <row r="151" spans="1:10" ht="41.25" customHeight="1" x14ac:dyDescent="0.25">
      <c r="A151" s="7"/>
      <c r="B151" s="122" t="s">
        <v>255</v>
      </c>
      <c r="C151" s="122"/>
      <c r="D151" s="122"/>
      <c r="E151" s="122"/>
      <c r="F151" s="122"/>
      <c r="G151" s="122"/>
      <c r="H151" s="122"/>
      <c r="I151" s="122"/>
      <c r="J151" s="122"/>
    </row>
    <row r="152" spans="1:10" ht="21" x14ac:dyDescent="0.25">
      <c r="A152" s="7" t="s">
        <v>113</v>
      </c>
      <c r="B152" s="124" t="s">
        <v>308</v>
      </c>
      <c r="C152" s="124"/>
      <c r="D152" s="124"/>
      <c r="E152" s="124"/>
      <c r="F152" s="124"/>
      <c r="G152" s="124"/>
      <c r="H152" s="124"/>
      <c r="I152" s="124"/>
      <c r="J152" s="124"/>
    </row>
    <row r="153" spans="1:10" ht="42" customHeight="1" x14ac:dyDescent="0.25">
      <c r="A153" s="7"/>
      <c r="B153" s="126" t="s">
        <v>257</v>
      </c>
      <c r="C153" s="126"/>
      <c r="D153" s="126"/>
      <c r="E153" s="126"/>
      <c r="F153" s="126"/>
      <c r="G153" s="126"/>
      <c r="H153" s="126"/>
      <c r="I153" s="126"/>
      <c r="J153" s="126"/>
    </row>
    <row r="154" spans="1:10" ht="21" x14ac:dyDescent="0.25">
      <c r="A154" s="7"/>
    </row>
  </sheetData>
  <sheetProtection selectLockedCells="1" selectUnlockedCells="1"/>
  <mergeCells count="286">
    <mergeCell ref="B151:J151"/>
    <mergeCell ref="B152:J152"/>
    <mergeCell ref="B153:J153"/>
    <mergeCell ref="B146:J146"/>
    <mergeCell ref="B147:E147"/>
    <mergeCell ref="F147:J147"/>
    <mergeCell ref="B148:E148"/>
    <mergeCell ref="F148:J148"/>
    <mergeCell ref="B150:J150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0:E130"/>
    <mergeCell ref="B131:E131"/>
    <mergeCell ref="F131:J131"/>
    <mergeCell ref="B132:E132"/>
    <mergeCell ref="F132:J132"/>
    <mergeCell ref="B133:E133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F124:J124"/>
    <mergeCell ref="B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F120" sqref="F120:J120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37152</v>
      </c>
      <c r="G8" s="32">
        <f>H8*1.1</f>
        <v>34056</v>
      </c>
      <c r="H8" s="32">
        <v>30960</v>
      </c>
      <c r="I8" s="32">
        <f>H8*0.75</f>
        <v>23220</v>
      </c>
      <c r="J8" s="32">
        <f>H8*0.5</f>
        <v>15480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39096</v>
      </c>
      <c r="G10" s="36">
        <f>H10*1.1</f>
        <v>35838</v>
      </c>
      <c r="H10" s="36">
        <v>32580</v>
      </c>
      <c r="I10" s="36">
        <f>H10*0.75</f>
        <v>24435</v>
      </c>
      <c r="J10" s="36">
        <f>H10*0.5</f>
        <v>16290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6372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9360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720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1512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2484 до 99360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2484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4968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7452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9936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12420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14904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17388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19872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22356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24840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27324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29808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32292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34776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37260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39744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42228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44712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47196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49680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4968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9936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14904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19872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24840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29808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34776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39744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44712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49680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54648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59616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64584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69552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74520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79488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84456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89424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94392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99360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6210 до 53406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6210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8694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11178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13662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16146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18630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21114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23598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26082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28566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31050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33534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36018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38502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40986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43470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45954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48438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50922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53406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23724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3204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9216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12060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8856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3024 до 79848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10800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1080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2700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30960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14868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34704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43164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51796.799999999996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20700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32580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42480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211</v>
      </c>
      <c r="C111" s="63"/>
      <c r="D111" s="63"/>
      <c r="E111" s="40"/>
      <c r="F111" s="41">
        <v>48060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3024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14184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12060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79848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38952</v>
      </c>
      <c r="G116" s="42"/>
      <c r="H116" s="42"/>
      <c r="I116" s="42"/>
      <c r="J116" s="43"/>
    </row>
    <row r="117" spans="1:10" ht="36" customHeight="1" x14ac:dyDescent="0.25">
      <c r="A117" s="7"/>
      <c r="B117" s="62" t="s">
        <v>217</v>
      </c>
      <c r="C117" s="63"/>
      <c r="D117" s="63"/>
      <c r="E117" s="40"/>
      <c r="F117" s="41">
        <v>6048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36000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18000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43920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20880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48960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60480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72576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29520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46080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59760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112320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54720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11059.199999999999</v>
      </c>
      <c r="G137" s="246">
        <f>H137*1.1</f>
        <v>10137.6</v>
      </c>
      <c r="H137" s="246">
        <v>9216</v>
      </c>
      <c r="I137" s="246">
        <f>H137*0.75</f>
        <v>6912</v>
      </c>
      <c r="J137" s="247">
        <f>H137*0.5</f>
        <v>4608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6048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3024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15552</v>
      </c>
      <c r="G140" s="246">
        <f>H140*1.1</f>
        <v>14256.000000000002</v>
      </c>
      <c r="H140" s="246">
        <v>12960</v>
      </c>
      <c r="I140" s="246">
        <f>H140*0.75</f>
        <v>9720</v>
      </c>
      <c r="J140" s="247">
        <f>H140*0.5</f>
        <v>6480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8640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4320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35"/>
      <c r="F143" s="109">
        <f>H143*1.2</f>
        <v>14472</v>
      </c>
      <c r="G143" s="109">
        <f>H143*1.1</f>
        <v>13266.000000000002</v>
      </c>
      <c r="H143" s="109">
        <v>12060</v>
      </c>
      <c r="I143" s="109">
        <f>H143*0.75</f>
        <v>9045</v>
      </c>
      <c r="J143" s="109">
        <f>H143*0.5</f>
        <v>6030</v>
      </c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14580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29016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36468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360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21960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43560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54504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720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23.25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65" zoomScaleNormal="60" zoomScaleSheetLayoutView="65" workbookViewId="0">
      <pane ySplit="4" topLeftCell="A112" activePane="bottomLeft" state="frozen"/>
      <selection activeCell="A198" sqref="A198:XFD198"/>
      <selection pane="bottomLeft" activeCell="F118" sqref="F118:J118"/>
    </sheetView>
  </sheetViews>
  <sheetFormatPr defaultColWidth="9.140625" defaultRowHeight="21" outlineLevelRow="1" x14ac:dyDescent="0.25"/>
  <cols>
    <col min="1" max="1" width="32" style="130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388"/>
    </row>
    <row r="2" spans="1:10" s="13" customFormat="1" ht="54" customHeight="1" x14ac:dyDescent="0.25">
      <c r="A2" s="131"/>
      <c r="B2" s="11"/>
      <c r="C2" s="11"/>
      <c r="D2" s="11"/>
      <c r="E2" s="12" t="s">
        <v>505</v>
      </c>
      <c r="F2" s="12"/>
      <c r="G2" s="12"/>
      <c r="H2" s="12"/>
      <c r="I2" s="12"/>
      <c r="J2" s="389"/>
    </row>
    <row r="3" spans="1:10" s="17" customFormat="1" ht="36" customHeight="1" x14ac:dyDescent="0.25">
      <c r="A3" s="130"/>
      <c r="B3" s="14" t="s">
        <v>306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30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390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B7" s="27"/>
      <c r="C7" s="80"/>
      <c r="D7" s="80"/>
      <c r="E7" s="81"/>
      <c r="F7" s="138"/>
      <c r="G7" s="139"/>
      <c r="H7" s="139"/>
      <c r="I7" s="139"/>
      <c r="J7" s="140"/>
    </row>
    <row r="8" spans="1:10" ht="36" customHeight="1" x14ac:dyDescent="0.25">
      <c r="A8" s="130" t="s">
        <v>111</v>
      </c>
      <c r="B8" s="182" t="s">
        <v>112</v>
      </c>
      <c r="C8" s="200"/>
      <c r="D8" s="200"/>
      <c r="E8" s="201"/>
      <c r="F8" s="32">
        <f>H8*1.2</f>
        <v>33264</v>
      </c>
      <c r="G8" s="32">
        <f>H8*1.1</f>
        <v>30492.000000000004</v>
      </c>
      <c r="H8" s="32">
        <v>27720</v>
      </c>
      <c r="I8" s="32">
        <f>H8*0.75</f>
        <v>20790</v>
      </c>
      <c r="J8" s="32">
        <f>H8*0.5</f>
        <v>13860</v>
      </c>
    </row>
    <row r="9" spans="1:10" ht="36" customHeight="1" x14ac:dyDescent="0.25">
      <c r="A9" s="130" t="s">
        <v>113</v>
      </c>
      <c r="B9" s="30" t="s">
        <v>258</v>
      </c>
      <c r="C9" s="31"/>
      <c r="D9" s="31"/>
      <c r="E9" s="66"/>
      <c r="F9" s="36">
        <f>H9*1.2</f>
        <v>46656</v>
      </c>
      <c r="G9" s="36">
        <f>H9*1.1</f>
        <v>42768</v>
      </c>
      <c r="H9" s="36">
        <v>38880</v>
      </c>
      <c r="I9" s="36">
        <f>H9*0.75</f>
        <v>29160</v>
      </c>
      <c r="J9" s="36">
        <f>H9*0.5</f>
        <v>19440</v>
      </c>
    </row>
    <row r="10" spans="1:10" ht="36" customHeight="1" x14ac:dyDescent="0.25">
      <c r="A10" s="130" t="s">
        <v>111</v>
      </c>
      <c r="B10" s="30" t="s">
        <v>115</v>
      </c>
      <c r="C10" s="31"/>
      <c r="D10" s="31"/>
      <c r="E10" s="66"/>
      <c r="F10" s="36">
        <f>H10*1.2</f>
        <v>42076.799999999996</v>
      </c>
      <c r="G10" s="36">
        <f>H10*1.1</f>
        <v>38570.400000000001</v>
      </c>
      <c r="H10" s="36">
        <v>35064</v>
      </c>
      <c r="I10" s="36">
        <f>H10*0.75</f>
        <v>26298</v>
      </c>
      <c r="J10" s="36">
        <f>H10*0.5</f>
        <v>17532</v>
      </c>
    </row>
    <row r="11" spans="1:10" ht="36" customHeight="1" thickBot="1" x14ac:dyDescent="0.3">
      <c r="A11" s="130" t="s">
        <v>113</v>
      </c>
      <c r="B11" s="116" t="s">
        <v>259</v>
      </c>
      <c r="C11" s="206"/>
      <c r="D11" s="206"/>
      <c r="E11" s="207"/>
      <c r="F11" s="38">
        <f>H11*1.2</f>
        <v>59616</v>
      </c>
      <c r="G11" s="38">
        <f>H11*1.1</f>
        <v>54648.000000000007</v>
      </c>
      <c r="H11" s="38">
        <v>49680</v>
      </c>
      <c r="I11" s="38">
        <f>H11*0.75</f>
        <v>37260</v>
      </c>
      <c r="J11" s="38">
        <f>H11*0.5</f>
        <v>24840</v>
      </c>
    </row>
    <row r="12" spans="1:10" ht="24" thickBot="1" x14ac:dyDescent="0.3">
      <c r="B12" s="27"/>
      <c r="C12" s="80"/>
      <c r="D12" s="80"/>
      <c r="E12" s="81"/>
      <c r="F12" s="168"/>
      <c r="G12" s="169"/>
      <c r="H12" s="169"/>
      <c r="I12" s="169"/>
      <c r="J12" s="170"/>
    </row>
    <row r="13" spans="1:10" ht="36" customHeight="1" x14ac:dyDescent="0.25">
      <c r="A13" s="130" t="s">
        <v>111</v>
      </c>
      <c r="B13" s="182" t="s">
        <v>117</v>
      </c>
      <c r="C13" s="200"/>
      <c r="D13" s="200"/>
      <c r="E13" s="201"/>
      <c r="F13" s="235">
        <v>6732</v>
      </c>
      <c r="G13" s="236"/>
      <c r="H13" s="236"/>
      <c r="I13" s="236"/>
      <c r="J13" s="237"/>
    </row>
    <row r="14" spans="1:10" ht="36" customHeight="1" thickBot="1" x14ac:dyDescent="0.3">
      <c r="A14" s="130" t="s">
        <v>113</v>
      </c>
      <c r="B14" s="116" t="s">
        <v>260</v>
      </c>
      <c r="C14" s="206"/>
      <c r="D14" s="206"/>
      <c r="E14" s="207"/>
      <c r="F14" s="238">
        <v>10080</v>
      </c>
      <c r="G14" s="186"/>
      <c r="H14" s="186"/>
      <c r="I14" s="186"/>
      <c r="J14" s="187"/>
    </row>
    <row r="15" spans="1:10" ht="24" thickBot="1" x14ac:dyDescent="0.3">
      <c r="B15" s="27"/>
      <c r="C15" s="80"/>
      <c r="D15" s="80"/>
      <c r="E15" s="81"/>
      <c r="F15" s="199"/>
      <c r="G15" s="270"/>
      <c r="H15" s="270"/>
      <c r="I15" s="270"/>
      <c r="J15" s="271"/>
    </row>
    <row r="16" spans="1:10" ht="36" customHeight="1" x14ac:dyDescent="0.25">
      <c r="A16" s="130" t="s">
        <v>111</v>
      </c>
      <c r="B16" s="34" t="s">
        <v>119</v>
      </c>
      <c r="C16" s="35"/>
      <c r="D16" s="35"/>
      <c r="E16" s="40"/>
      <c r="F16" s="235">
        <v>900</v>
      </c>
      <c r="G16" s="236"/>
      <c r="H16" s="236"/>
      <c r="I16" s="236"/>
      <c r="J16" s="237"/>
    </row>
    <row r="17" spans="1:10" ht="36" customHeight="1" x14ac:dyDescent="0.25">
      <c r="A17" s="130" t="s">
        <v>113</v>
      </c>
      <c r="B17" s="34" t="s">
        <v>261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130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130" t="s">
        <v>113</v>
      </c>
      <c r="B19" s="34" t="s">
        <v>262</v>
      </c>
      <c r="C19" s="35"/>
      <c r="D19" s="35"/>
      <c r="E19" s="40"/>
      <c r="F19" s="238">
        <v>2016</v>
      </c>
      <c r="G19" s="186"/>
      <c r="H19" s="186"/>
      <c r="I19" s="186"/>
      <c r="J19" s="187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4320 до 56700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8640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10800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12960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15120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17280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19440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21600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23760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25920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28080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30240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32400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34560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36720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38880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41040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43200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45360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5400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8100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13500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16200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18900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21600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24300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27000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29700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32400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35100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37800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40500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45900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48600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51300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56700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8856 до 92880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8856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13104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15120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23760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28080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32400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36720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41040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45360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49680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54000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58320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62640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66960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71280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75600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79920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84240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88560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92880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36828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3744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12744</v>
      </c>
      <c r="G87" s="42"/>
      <c r="H87" s="42"/>
      <c r="I87" s="42"/>
      <c r="J87" s="43"/>
    </row>
    <row r="88" spans="2:10" ht="36" customHeight="1" x14ac:dyDescent="0.25">
      <c r="B88" s="62" t="s">
        <v>263</v>
      </c>
      <c r="C88" s="63"/>
      <c r="D88" s="63"/>
      <c r="E88" s="40"/>
      <c r="F88" s="41">
        <v>2484</v>
      </c>
      <c r="G88" s="42"/>
      <c r="H88" s="42"/>
      <c r="I88" s="42"/>
      <c r="J88" s="43"/>
    </row>
    <row r="89" spans="2:10" ht="36" customHeight="1" x14ac:dyDescent="0.25">
      <c r="B89" s="62" t="s">
        <v>191</v>
      </c>
      <c r="C89" s="63"/>
      <c r="D89" s="63"/>
      <c r="E89" s="40"/>
      <c r="F89" s="67">
        <v>36828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7452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21960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25488</v>
      </c>
      <c r="G96" s="42"/>
      <c r="H96" s="42"/>
      <c r="I96" s="42"/>
      <c r="J96" s="43"/>
    </row>
    <row r="97" spans="1:10" ht="54" customHeight="1" thickBot="1" x14ac:dyDescent="0.3">
      <c r="B97" s="171" t="s">
        <v>264</v>
      </c>
      <c r="C97" s="172"/>
      <c r="D97" s="172"/>
      <c r="E97" s="173"/>
      <c r="F97" s="239" t="str">
        <f>"Цена от "&amp;MIN(F99,F103:F116)&amp;" до "&amp;MAX(F99,F103:F116)</f>
        <v>Цена от 3024 до 62640</v>
      </c>
      <c r="G97" s="240"/>
      <c r="H97" s="240"/>
      <c r="I97" s="240"/>
      <c r="J97" s="241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21276</v>
      </c>
      <c r="G99" s="42"/>
      <c r="H99" s="42"/>
      <c r="I99" s="42"/>
      <c r="J99" s="43"/>
    </row>
    <row r="100" spans="1:10" ht="36" customHeight="1" x14ac:dyDescent="0.25">
      <c r="B100" s="62" t="s">
        <v>201</v>
      </c>
      <c r="C100" s="63"/>
      <c r="D100" s="63"/>
      <c r="E100" s="40"/>
      <c r="F100" s="85">
        <v>2127.6</v>
      </c>
      <c r="G100" s="86"/>
      <c r="H100" s="86"/>
      <c r="I100" s="86"/>
      <c r="J100" s="87"/>
    </row>
    <row r="101" spans="1:10" ht="36" customHeight="1" thickBot="1" x14ac:dyDescent="0.3">
      <c r="B101" s="62" t="s">
        <v>202</v>
      </c>
      <c r="C101" s="63"/>
      <c r="D101" s="63"/>
      <c r="E101" s="40"/>
      <c r="F101" s="85">
        <v>5319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130" t="s">
        <v>111</v>
      </c>
      <c r="B103" s="62" t="s">
        <v>203</v>
      </c>
      <c r="C103" s="63"/>
      <c r="D103" s="63"/>
      <c r="E103" s="40"/>
      <c r="F103" s="67">
        <v>13824</v>
      </c>
      <c r="G103" s="68"/>
      <c r="H103" s="68"/>
      <c r="I103" s="68"/>
      <c r="J103" s="69"/>
    </row>
    <row r="104" spans="1:10" ht="36" customHeight="1" x14ac:dyDescent="0.25">
      <c r="A104" s="130" t="s">
        <v>111</v>
      </c>
      <c r="B104" s="34" t="s">
        <v>204</v>
      </c>
      <c r="C104" s="88"/>
      <c r="D104" s="88"/>
      <c r="E104" s="89"/>
      <c r="F104" s="41">
        <v>30456</v>
      </c>
      <c r="G104" s="42"/>
      <c r="H104" s="42"/>
      <c r="I104" s="42"/>
      <c r="J104" s="43"/>
    </row>
    <row r="105" spans="1:10" ht="36" customHeight="1" x14ac:dyDescent="0.25">
      <c r="A105" s="130" t="s">
        <v>111</v>
      </c>
      <c r="B105" s="62" t="s">
        <v>205</v>
      </c>
      <c r="C105" s="63"/>
      <c r="D105" s="63"/>
      <c r="E105" s="40"/>
      <c r="F105" s="41">
        <v>4248</v>
      </c>
      <c r="G105" s="42"/>
      <c r="H105" s="42"/>
      <c r="I105" s="42"/>
      <c r="J105" s="43"/>
    </row>
    <row r="106" spans="1:10" ht="36" customHeight="1" x14ac:dyDescent="0.25">
      <c r="A106" s="130" t="s">
        <v>111</v>
      </c>
      <c r="B106" s="62" t="s">
        <v>206</v>
      </c>
      <c r="C106" s="63"/>
      <c r="D106" s="63"/>
      <c r="E106" s="40"/>
      <c r="F106" s="41">
        <v>27252</v>
      </c>
      <c r="G106" s="42"/>
      <c r="H106" s="42"/>
      <c r="I106" s="42"/>
      <c r="J106" s="43"/>
    </row>
    <row r="107" spans="1:10" ht="36" customHeight="1" x14ac:dyDescent="0.25">
      <c r="A107" s="130" t="s">
        <v>111</v>
      </c>
      <c r="B107" s="62" t="s">
        <v>207</v>
      </c>
      <c r="C107" s="63"/>
      <c r="D107" s="63"/>
      <c r="E107" s="40"/>
      <c r="F107" s="41">
        <v>32702.399999999998</v>
      </c>
      <c r="G107" s="42"/>
      <c r="H107" s="42"/>
      <c r="I107" s="42"/>
      <c r="J107" s="43"/>
    </row>
    <row r="108" spans="1:10" ht="36" customHeight="1" x14ac:dyDescent="0.25">
      <c r="A108" s="130" t="s">
        <v>111</v>
      </c>
      <c r="B108" s="62" t="s">
        <v>208</v>
      </c>
      <c r="C108" s="63"/>
      <c r="D108" s="63"/>
      <c r="E108" s="40"/>
      <c r="F108" s="41">
        <v>4248</v>
      </c>
      <c r="G108" s="42"/>
      <c r="H108" s="42"/>
      <c r="I108" s="42"/>
      <c r="J108" s="43"/>
    </row>
    <row r="109" spans="1:10" ht="36" customHeight="1" x14ac:dyDescent="0.25">
      <c r="A109" s="130" t="s">
        <v>111</v>
      </c>
      <c r="B109" s="62" t="s">
        <v>209</v>
      </c>
      <c r="C109" s="63"/>
      <c r="D109" s="63"/>
      <c r="E109" s="40"/>
      <c r="F109" s="41">
        <v>62640</v>
      </c>
      <c r="G109" s="42"/>
      <c r="H109" s="42"/>
      <c r="I109" s="42"/>
      <c r="J109" s="43"/>
    </row>
    <row r="110" spans="1:10" ht="36" customHeight="1" x14ac:dyDescent="0.25">
      <c r="A110" s="130" t="s">
        <v>111</v>
      </c>
      <c r="B110" s="62" t="s">
        <v>210</v>
      </c>
      <c r="C110" s="63"/>
      <c r="D110" s="63"/>
      <c r="E110" s="40"/>
      <c r="F110" s="41">
        <v>8496</v>
      </c>
      <c r="G110" s="42"/>
      <c r="H110" s="42"/>
      <c r="I110" s="42"/>
      <c r="J110" s="43"/>
    </row>
    <row r="111" spans="1:10" ht="36" customHeight="1" x14ac:dyDescent="0.25">
      <c r="B111" s="62" t="s">
        <v>211</v>
      </c>
      <c r="C111" s="63"/>
      <c r="D111" s="63"/>
      <c r="E111" s="40"/>
      <c r="F111" s="41">
        <v>30600</v>
      </c>
      <c r="G111" s="42"/>
      <c r="H111" s="42"/>
      <c r="I111" s="42"/>
      <c r="J111" s="43"/>
    </row>
    <row r="112" spans="1:10" ht="36" customHeight="1" x14ac:dyDescent="0.25">
      <c r="A112" s="130" t="s">
        <v>111</v>
      </c>
      <c r="B112" s="64" t="s">
        <v>212</v>
      </c>
      <c r="C112" s="65"/>
      <c r="D112" s="65"/>
      <c r="E112" s="66"/>
      <c r="F112" s="41">
        <v>3024</v>
      </c>
      <c r="G112" s="42"/>
      <c r="H112" s="42"/>
      <c r="I112" s="42"/>
      <c r="J112" s="43"/>
    </row>
    <row r="113" spans="1:10" ht="36" customHeight="1" x14ac:dyDescent="0.25">
      <c r="B113" s="34" t="s">
        <v>213</v>
      </c>
      <c r="C113" s="88"/>
      <c r="D113" s="88"/>
      <c r="E113" s="89"/>
      <c r="F113" s="41">
        <v>13104</v>
      </c>
      <c r="G113" s="42"/>
      <c r="H113" s="42"/>
      <c r="I113" s="42"/>
      <c r="J113" s="43"/>
    </row>
    <row r="114" spans="1:10" ht="36" customHeight="1" x14ac:dyDescent="0.25">
      <c r="A114" s="9"/>
      <c r="B114" s="34" t="s">
        <v>214</v>
      </c>
      <c r="C114" s="88"/>
      <c r="D114" s="88"/>
      <c r="E114" s="89"/>
      <c r="F114" s="41">
        <v>11340</v>
      </c>
      <c r="G114" s="42"/>
      <c r="H114" s="42"/>
      <c r="I114" s="42"/>
      <c r="J114" s="43"/>
    </row>
    <row r="115" spans="1:10" ht="36" customHeight="1" x14ac:dyDescent="0.25">
      <c r="A115" s="130" t="s">
        <v>111</v>
      </c>
      <c r="B115" s="34" t="s">
        <v>215</v>
      </c>
      <c r="C115" s="88"/>
      <c r="D115" s="88"/>
      <c r="E115" s="89"/>
      <c r="F115" s="41">
        <v>24120</v>
      </c>
      <c r="G115" s="42"/>
      <c r="H115" s="42"/>
      <c r="I115" s="42"/>
      <c r="J115" s="43"/>
    </row>
    <row r="116" spans="1:10" ht="36" customHeight="1" x14ac:dyDescent="0.25">
      <c r="A116" s="130" t="s">
        <v>111</v>
      </c>
      <c r="B116" s="62" t="s">
        <v>216</v>
      </c>
      <c r="C116" s="63"/>
      <c r="D116" s="63"/>
      <c r="E116" s="40"/>
      <c r="F116" s="41">
        <v>19836</v>
      </c>
      <c r="G116" s="42"/>
      <c r="H116" s="42"/>
      <c r="I116" s="42"/>
      <c r="J116" s="43"/>
    </row>
    <row r="117" spans="1:10" ht="36" customHeight="1" x14ac:dyDescent="0.25">
      <c r="A117" s="7"/>
      <c r="B117" s="62" t="s">
        <v>217</v>
      </c>
      <c r="C117" s="63"/>
      <c r="D117" s="63"/>
      <c r="E117" s="40"/>
      <c r="F117" s="41">
        <v>3744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19800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18000</v>
      </c>
      <c r="G119" s="42"/>
      <c r="H119" s="42"/>
      <c r="I119" s="42"/>
      <c r="J119" s="43"/>
    </row>
    <row r="120" spans="1:10" ht="36" customHeight="1" x14ac:dyDescent="0.25">
      <c r="A120" s="130" t="s">
        <v>113</v>
      </c>
      <c r="B120" s="62" t="s">
        <v>265</v>
      </c>
      <c r="C120" s="63"/>
      <c r="D120" s="63"/>
      <c r="E120" s="40"/>
      <c r="F120" s="41">
        <v>19440</v>
      </c>
      <c r="G120" s="42"/>
      <c r="H120" s="42"/>
      <c r="I120" s="42"/>
      <c r="J120" s="43"/>
    </row>
    <row r="121" spans="1:10" ht="36" customHeight="1" x14ac:dyDescent="0.25">
      <c r="A121" s="130" t="s">
        <v>113</v>
      </c>
      <c r="B121" s="62" t="s">
        <v>221</v>
      </c>
      <c r="C121" s="63"/>
      <c r="D121" s="63"/>
      <c r="E121" s="40"/>
      <c r="F121" s="41">
        <v>43200</v>
      </c>
      <c r="G121" s="42"/>
      <c r="H121" s="42"/>
      <c r="I121" s="42"/>
      <c r="J121" s="43"/>
    </row>
    <row r="122" spans="1:10" ht="36" customHeight="1" x14ac:dyDescent="0.25">
      <c r="A122" s="130" t="s">
        <v>113</v>
      </c>
      <c r="B122" s="62" t="s">
        <v>267</v>
      </c>
      <c r="C122" s="63"/>
      <c r="D122" s="63"/>
      <c r="E122" s="40"/>
      <c r="F122" s="41">
        <v>6480</v>
      </c>
      <c r="G122" s="42"/>
      <c r="H122" s="42"/>
      <c r="I122" s="42"/>
      <c r="J122" s="43"/>
    </row>
    <row r="123" spans="1:10" ht="36" customHeight="1" x14ac:dyDescent="0.25">
      <c r="A123" s="130" t="s">
        <v>113</v>
      </c>
      <c r="B123" s="62" t="s">
        <v>268</v>
      </c>
      <c r="C123" s="63"/>
      <c r="D123" s="63"/>
      <c r="E123" s="40"/>
      <c r="F123" s="41">
        <v>38160</v>
      </c>
      <c r="G123" s="42"/>
      <c r="H123" s="42"/>
      <c r="I123" s="42"/>
      <c r="J123" s="43"/>
    </row>
    <row r="124" spans="1:10" ht="36" customHeight="1" x14ac:dyDescent="0.25">
      <c r="A124" s="130" t="s">
        <v>113</v>
      </c>
      <c r="B124" s="71" t="s">
        <v>269</v>
      </c>
      <c r="C124" s="72"/>
      <c r="D124" s="72"/>
      <c r="E124" s="73"/>
      <c r="F124" s="85">
        <v>45792</v>
      </c>
      <c r="G124" s="86"/>
      <c r="H124" s="86"/>
      <c r="I124" s="86"/>
      <c r="J124" s="87"/>
    </row>
    <row r="125" spans="1:10" ht="36" customHeight="1" x14ac:dyDescent="0.25">
      <c r="A125" s="130" t="s">
        <v>113</v>
      </c>
      <c r="B125" s="62" t="s">
        <v>270</v>
      </c>
      <c r="C125" s="63"/>
      <c r="D125" s="63"/>
      <c r="E125" s="40"/>
      <c r="F125" s="41">
        <v>6480</v>
      </c>
      <c r="G125" s="42"/>
      <c r="H125" s="42"/>
      <c r="I125" s="42"/>
      <c r="J125" s="43"/>
    </row>
    <row r="126" spans="1:10" ht="36" customHeight="1" x14ac:dyDescent="0.25">
      <c r="A126" s="130" t="s">
        <v>113</v>
      </c>
      <c r="B126" s="62" t="s">
        <v>271</v>
      </c>
      <c r="C126" s="63"/>
      <c r="D126" s="63"/>
      <c r="E126" s="40"/>
      <c r="F126" s="41">
        <v>87840</v>
      </c>
      <c r="G126" s="42"/>
      <c r="H126" s="42"/>
      <c r="I126" s="42"/>
      <c r="J126" s="43"/>
    </row>
    <row r="127" spans="1:10" ht="36" customHeight="1" x14ac:dyDescent="0.25">
      <c r="A127" s="130" t="s">
        <v>113</v>
      </c>
      <c r="B127" s="62" t="s">
        <v>272</v>
      </c>
      <c r="C127" s="63"/>
      <c r="D127" s="63"/>
      <c r="E127" s="40"/>
      <c r="F127" s="41">
        <v>12240</v>
      </c>
      <c r="G127" s="42"/>
      <c r="H127" s="42"/>
      <c r="I127" s="42"/>
      <c r="J127" s="43"/>
    </row>
    <row r="128" spans="1:10" ht="36" customHeight="1" x14ac:dyDescent="0.25">
      <c r="A128" s="130" t="s">
        <v>113</v>
      </c>
      <c r="B128" s="62" t="s">
        <v>273</v>
      </c>
      <c r="C128" s="63"/>
      <c r="D128" s="63"/>
      <c r="E128" s="40"/>
      <c r="F128" s="41">
        <v>4320</v>
      </c>
      <c r="G128" s="42"/>
      <c r="H128" s="42"/>
      <c r="I128" s="42"/>
      <c r="J128" s="43"/>
    </row>
    <row r="129" spans="1:10" ht="36" customHeight="1" x14ac:dyDescent="0.25">
      <c r="A129" s="130" t="s">
        <v>113</v>
      </c>
      <c r="B129" s="62" t="s">
        <v>274</v>
      </c>
      <c r="C129" s="63"/>
      <c r="D129" s="63"/>
      <c r="E129" s="40"/>
      <c r="F129" s="41">
        <v>33840</v>
      </c>
      <c r="G129" s="42"/>
      <c r="H129" s="42"/>
      <c r="I129" s="42"/>
      <c r="J129" s="43"/>
    </row>
    <row r="130" spans="1:10" ht="36" customHeight="1" thickBot="1" x14ac:dyDescent="0.3">
      <c r="A130" s="130" t="s">
        <v>113</v>
      </c>
      <c r="B130" s="62" t="s">
        <v>275</v>
      </c>
      <c r="C130" s="63"/>
      <c r="D130" s="63"/>
      <c r="E130" s="40"/>
      <c r="F130" s="41">
        <v>28080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130" t="s">
        <v>111</v>
      </c>
      <c r="B137" s="62" t="s">
        <v>305</v>
      </c>
      <c r="C137" s="63"/>
      <c r="D137" s="63"/>
      <c r="E137" s="40"/>
      <c r="F137" s="245">
        <f>H137*1.2</f>
        <v>10260</v>
      </c>
      <c r="G137" s="246">
        <f>H137*1.1</f>
        <v>9405</v>
      </c>
      <c r="H137" s="246">
        <v>8550</v>
      </c>
      <c r="I137" s="246">
        <f>H137*0.75</f>
        <v>6412.5</v>
      </c>
      <c r="J137" s="247">
        <f>H137*0.5</f>
        <v>4275</v>
      </c>
    </row>
    <row r="138" spans="1:10" ht="36" customHeight="1" x14ac:dyDescent="0.25">
      <c r="A138" s="130" t="s">
        <v>111</v>
      </c>
      <c r="B138" s="62" t="s">
        <v>238</v>
      </c>
      <c r="C138" s="63"/>
      <c r="D138" s="63"/>
      <c r="E138" s="40"/>
      <c r="F138" s="41">
        <v>35064</v>
      </c>
      <c r="G138" s="42"/>
      <c r="H138" s="42"/>
      <c r="I138" s="42"/>
      <c r="J138" s="43"/>
    </row>
    <row r="139" spans="1:10" ht="36" customHeight="1" x14ac:dyDescent="0.25">
      <c r="A139" s="130" t="s">
        <v>111</v>
      </c>
      <c r="B139" s="62" t="s">
        <v>239</v>
      </c>
      <c r="C139" s="63"/>
      <c r="D139" s="63"/>
      <c r="E139" s="40"/>
      <c r="F139" s="41">
        <v>6372</v>
      </c>
      <c r="G139" s="42"/>
      <c r="H139" s="42"/>
      <c r="I139" s="42"/>
      <c r="J139" s="43"/>
    </row>
    <row r="140" spans="1:10" ht="36" customHeight="1" x14ac:dyDescent="0.25">
      <c r="A140" s="130" t="s">
        <v>113</v>
      </c>
      <c r="B140" s="62" t="s">
        <v>277</v>
      </c>
      <c r="C140" s="63"/>
      <c r="D140" s="63"/>
      <c r="E140" s="40"/>
      <c r="F140" s="245">
        <f>H140*1.2</f>
        <v>14688</v>
      </c>
      <c r="G140" s="246">
        <f>H140*1.1</f>
        <v>13464.000000000002</v>
      </c>
      <c r="H140" s="246">
        <v>12240</v>
      </c>
      <c r="I140" s="246">
        <f>H140*0.75</f>
        <v>9180</v>
      </c>
      <c r="J140" s="247">
        <f>H140*0.5</f>
        <v>6120</v>
      </c>
    </row>
    <row r="141" spans="1:10" ht="36" customHeight="1" x14ac:dyDescent="0.25">
      <c r="A141" s="130" t="s">
        <v>113</v>
      </c>
      <c r="B141" s="62" t="s">
        <v>278</v>
      </c>
      <c r="C141" s="63"/>
      <c r="D141" s="63"/>
      <c r="E141" s="40"/>
      <c r="F141" s="41">
        <v>49680</v>
      </c>
      <c r="G141" s="42"/>
      <c r="H141" s="42"/>
      <c r="I141" s="42"/>
      <c r="J141" s="43"/>
    </row>
    <row r="142" spans="1:10" ht="36" customHeight="1" x14ac:dyDescent="0.25">
      <c r="A142" s="130" t="s">
        <v>113</v>
      </c>
      <c r="B142" s="62" t="s">
        <v>279</v>
      </c>
      <c r="C142" s="63"/>
      <c r="D142" s="63"/>
      <c r="E142" s="40"/>
      <c r="F142" s="41">
        <v>9360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35"/>
      <c r="F143" s="109">
        <f>H143*1.2</f>
        <v>40435.199999999997</v>
      </c>
      <c r="G143" s="109">
        <f>H143*1.1</f>
        <v>37065.600000000006</v>
      </c>
      <c r="H143" s="109">
        <v>33696</v>
      </c>
      <c r="I143" s="109">
        <f>H143*0.75</f>
        <v>25272</v>
      </c>
      <c r="J143" s="109">
        <f>H143*0.5</f>
        <v>16848</v>
      </c>
    </row>
    <row r="144" spans="1:10" ht="54" customHeight="1" thickBot="1" x14ac:dyDescent="0.3"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B145" s="64" t="s">
        <v>245</v>
      </c>
      <c r="C145" s="65"/>
      <c r="D145" s="65"/>
      <c r="E145" s="66"/>
      <c r="F145" s="67">
        <v>35064</v>
      </c>
      <c r="G145" s="68"/>
      <c r="H145" s="68"/>
      <c r="I145" s="68"/>
      <c r="J145" s="69"/>
    </row>
    <row r="146" spans="1:10" ht="36" customHeight="1" x14ac:dyDescent="0.25">
      <c r="B146" s="62" t="s">
        <v>246</v>
      </c>
      <c r="C146" s="63"/>
      <c r="D146" s="63"/>
      <c r="E146" s="40"/>
      <c r="F146" s="41">
        <v>70092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87840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1080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52740</v>
      </c>
      <c r="G149" s="42"/>
      <c r="H149" s="42"/>
      <c r="I149" s="42"/>
      <c r="J149" s="43"/>
    </row>
    <row r="150" spans="1:10" ht="36" customHeight="1" x14ac:dyDescent="0.25">
      <c r="B150" s="62" t="s">
        <v>250</v>
      </c>
      <c r="C150" s="63"/>
      <c r="D150" s="63"/>
      <c r="E150" s="40"/>
      <c r="F150" s="41">
        <v>105120</v>
      </c>
      <c r="G150" s="42"/>
      <c r="H150" s="42"/>
      <c r="I150" s="42"/>
      <c r="J150" s="43"/>
    </row>
    <row r="151" spans="1:10" ht="36" customHeight="1" x14ac:dyDescent="0.25">
      <c r="B151" s="62" t="s">
        <v>251</v>
      </c>
      <c r="C151" s="63"/>
      <c r="D151" s="63"/>
      <c r="E151" s="40"/>
      <c r="F151" s="41">
        <v>131328</v>
      </c>
      <c r="G151" s="42"/>
      <c r="H151" s="42"/>
      <c r="I151" s="42"/>
      <c r="J151" s="43"/>
    </row>
    <row r="152" spans="1:10" ht="36" customHeight="1" thickBot="1" x14ac:dyDescent="0.3">
      <c r="B152" s="110" t="s">
        <v>252</v>
      </c>
      <c r="C152" s="111"/>
      <c r="D152" s="111"/>
      <c r="E152" s="112"/>
      <c r="F152" s="113">
        <v>1800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23.25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x14ac:dyDescent="0.25">
      <c r="A157" s="7" t="s">
        <v>113</v>
      </c>
      <c r="B157" s="124" t="s">
        <v>353</v>
      </c>
      <c r="C157" s="124"/>
      <c r="D157" s="124"/>
      <c r="E157" s="124"/>
      <c r="F157" s="124"/>
      <c r="G157" s="124"/>
      <c r="H157" s="124"/>
      <c r="I157" s="124"/>
      <c r="J157" s="125"/>
    </row>
    <row r="158" spans="1:10" ht="42" customHeight="1" x14ac:dyDescent="0.25">
      <c r="A158" s="7"/>
      <c r="B158" s="126" t="s">
        <v>257</v>
      </c>
      <c r="C158" s="126"/>
      <c r="D158" s="126"/>
      <c r="E158" s="126"/>
      <c r="F158" s="126"/>
      <c r="G158" s="126"/>
      <c r="H158" s="126"/>
      <c r="I158" s="126"/>
      <c r="J158" s="391"/>
    </row>
    <row r="159" spans="1:10" x14ac:dyDescent="0.25">
      <c r="A159" s="7"/>
    </row>
  </sheetData>
  <sheetProtection selectLockedCells="1" selectUnlockedCells="1"/>
  <mergeCells count="297">
    <mergeCell ref="B158:I158"/>
    <mergeCell ref="B153:J153"/>
    <mergeCell ref="B154:E154"/>
    <mergeCell ref="F154:J154"/>
    <mergeCell ref="B155:E155"/>
    <mergeCell ref="F155:J155"/>
    <mergeCell ref="B157:I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05" sqref="A105:XFD107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40780.799999999996</v>
      </c>
      <c r="G8" s="32">
        <f>H8*1.1</f>
        <v>37382.400000000001</v>
      </c>
      <c r="H8" s="32">
        <v>33984</v>
      </c>
      <c r="I8" s="32">
        <f>H8*0.75</f>
        <v>25488</v>
      </c>
      <c r="J8" s="32">
        <f>H8*0.5</f>
        <v>16992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57888</v>
      </c>
      <c r="G9" s="36">
        <f>H9*1.1</f>
        <v>53064.000000000007</v>
      </c>
      <c r="H9" s="36">
        <v>48240</v>
      </c>
      <c r="I9" s="36">
        <f>H9*0.75</f>
        <v>36180</v>
      </c>
      <c r="J9" s="36">
        <f>H9*0.5</f>
        <v>24120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51408</v>
      </c>
      <c r="G10" s="36">
        <f>H10*1.1</f>
        <v>47124.000000000007</v>
      </c>
      <c r="H10" s="36">
        <v>42840</v>
      </c>
      <c r="I10" s="36">
        <f>H10*0.75</f>
        <v>32130</v>
      </c>
      <c r="J10" s="36">
        <f>H10*0.5</f>
        <v>21420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72576</v>
      </c>
      <c r="G11" s="38">
        <f>H11*1.1</f>
        <v>66528</v>
      </c>
      <c r="H11" s="38">
        <v>60480</v>
      </c>
      <c r="I11" s="38">
        <f>H11*0.75</f>
        <v>45360</v>
      </c>
      <c r="J11" s="38">
        <f>H11*0.5</f>
        <v>30240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12060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17280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1260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2484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3528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12384 до 162540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12384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18576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24768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30960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37152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43344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49536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55728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61920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68112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74304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80496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86688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92880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99072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105264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111456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117648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123840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130032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15480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23220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30960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38700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46440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54180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61920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69660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77400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85140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92880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100620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108360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116100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123840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131580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139320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147060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154800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162540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6372 до 136224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6372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12744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18576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24768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30960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37152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43344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49536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55728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61920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68112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74304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80496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86688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92880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99072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105264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111456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117648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123840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130032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136224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2484 до 42840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7092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20160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2484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14184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12060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28332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2484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2484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4968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7452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42840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3204 до 90000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21240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2124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5310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46728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12060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36000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54504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65404.799999999996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12060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12060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18000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211</v>
      </c>
      <c r="C111" s="63"/>
      <c r="D111" s="63"/>
      <c r="E111" s="40"/>
      <c r="F111" s="41">
        <v>90000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3204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23364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19476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66204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79992</v>
      </c>
      <c r="G116" s="42"/>
      <c r="H116" s="42"/>
      <c r="I116" s="42"/>
      <c r="J116" s="43"/>
    </row>
    <row r="117" spans="1:10" ht="36" customHeight="1" x14ac:dyDescent="0.25">
      <c r="A117" s="7"/>
      <c r="B117" s="62" t="s">
        <v>217</v>
      </c>
      <c r="C117" s="63"/>
      <c r="D117" s="63"/>
      <c r="E117" s="40"/>
      <c r="F117" s="41">
        <v>7092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72090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36000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65520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17280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50400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76320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91584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17280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17280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25200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5040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92880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112320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28036.799999999999</v>
      </c>
      <c r="G137" s="246">
        <f>H137*1.1</f>
        <v>25700.400000000001</v>
      </c>
      <c r="H137" s="246">
        <v>23364</v>
      </c>
      <c r="I137" s="246">
        <f>H137*0.75</f>
        <v>17523</v>
      </c>
      <c r="J137" s="247">
        <f>H137*0.5</f>
        <v>11682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20160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14184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39744</v>
      </c>
      <c r="G140" s="246">
        <f>H140*1.1</f>
        <v>36432</v>
      </c>
      <c r="H140" s="246">
        <v>33120</v>
      </c>
      <c r="I140" s="246">
        <f>H140*0.75</f>
        <v>24840</v>
      </c>
      <c r="J140" s="247">
        <f>H140*0.5</f>
        <v>16560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28800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20160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40"/>
      <c r="F143" s="41">
        <v>34344</v>
      </c>
      <c r="G143" s="42"/>
      <c r="H143" s="42"/>
      <c r="I143" s="42"/>
      <c r="J143" s="43"/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26928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53820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67248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1080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40356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80712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100872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1440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1.75" customHeight="1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23.25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300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05" sqref="A105:XFD107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21600</v>
      </c>
      <c r="G8" s="32">
        <f>H8*1.1</f>
        <v>19800</v>
      </c>
      <c r="H8" s="32">
        <v>18000</v>
      </c>
      <c r="I8" s="32">
        <f>H8*0.75</f>
        <v>13500</v>
      </c>
      <c r="J8" s="32">
        <f>H8*0.5</f>
        <v>9000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30240</v>
      </c>
      <c r="G9" s="36">
        <f>H9*1.1</f>
        <v>27720.000000000004</v>
      </c>
      <c r="H9" s="36">
        <v>25200</v>
      </c>
      <c r="I9" s="36">
        <f>H9*0.75</f>
        <v>18900</v>
      </c>
      <c r="J9" s="36">
        <f>H9*0.5</f>
        <v>12600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25920</v>
      </c>
      <c r="G10" s="36">
        <f>H10*1.1</f>
        <v>23760.000000000004</v>
      </c>
      <c r="H10" s="36">
        <v>21600</v>
      </c>
      <c r="I10" s="36">
        <f>H10*0.75</f>
        <v>16200</v>
      </c>
      <c r="J10" s="36">
        <f>H10*0.5</f>
        <v>10800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36288</v>
      </c>
      <c r="G11" s="38">
        <f>H11*1.1</f>
        <v>33264</v>
      </c>
      <c r="H11" s="38">
        <v>30240</v>
      </c>
      <c r="I11" s="38">
        <f>H11*0.75</f>
        <v>22680</v>
      </c>
      <c r="J11" s="38">
        <f>H11*0.5</f>
        <v>15120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5760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8640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720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2016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4680 до 187200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4680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9360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14040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18720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23400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28080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32760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37440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42120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46800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51480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56160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60840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65520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70200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74880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79560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84240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88920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93600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9360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18720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28080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37440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46800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56160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65520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74880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84240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93600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102960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112320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121680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131040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140400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149760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159120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168480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177840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187200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7920 до 100620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7920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11700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16380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21060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25740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30420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35100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39780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44460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49140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53820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58500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63180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67860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72540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77220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81900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86580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91260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95940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100620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24480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3600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2160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18000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19800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24480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3060 до 54000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8640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864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2160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12600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5760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12240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30600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36720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15120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9000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15120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211</v>
      </c>
      <c r="C111" s="63"/>
      <c r="D111" s="63"/>
      <c r="E111" s="40"/>
      <c r="F111" s="41">
        <v>54000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3060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10800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7200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19800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36000</v>
      </c>
      <c r="G116" s="42"/>
      <c r="H116" s="42"/>
      <c r="I116" s="42"/>
      <c r="J116" s="43"/>
    </row>
    <row r="117" spans="1:10" ht="36" customHeight="1" x14ac:dyDescent="0.25">
      <c r="A117" s="7"/>
      <c r="B117" s="62" t="s">
        <v>217</v>
      </c>
      <c r="C117" s="63"/>
      <c r="D117" s="63"/>
      <c r="E117" s="40"/>
      <c r="F117" s="41">
        <v>5400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9000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18000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18000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8640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17280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43200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51840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21600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12960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21600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34" t="s">
        <v>228</v>
      </c>
      <c r="C128" s="88"/>
      <c r="D128" s="88"/>
      <c r="E128" s="89"/>
      <c r="F128" s="41">
        <v>4320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28080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50400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14256</v>
      </c>
      <c r="G137" s="246">
        <f>H137*1.1</f>
        <v>13068.000000000002</v>
      </c>
      <c r="H137" s="246">
        <v>11880</v>
      </c>
      <c r="I137" s="246">
        <f>H137*0.75</f>
        <v>8910</v>
      </c>
      <c r="J137" s="247">
        <f>H137*0.5</f>
        <v>5940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18000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7920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20736</v>
      </c>
      <c r="G140" s="246">
        <f>H140*1.1</f>
        <v>19008</v>
      </c>
      <c r="H140" s="246">
        <v>17280</v>
      </c>
      <c r="I140" s="246">
        <f>H140*0.75</f>
        <v>12960</v>
      </c>
      <c r="J140" s="247">
        <f>H140*0.5</f>
        <v>8640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25200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11520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35"/>
      <c r="F143" s="109">
        <f>H143*1.2</f>
        <v>31104</v>
      </c>
      <c r="G143" s="109">
        <f>H143*1.1</f>
        <v>28512.000000000004</v>
      </c>
      <c r="H143" s="109">
        <v>25920</v>
      </c>
      <c r="I143" s="109">
        <f>H143*0.75</f>
        <v>19440</v>
      </c>
      <c r="J143" s="109">
        <f>H143*0.5</f>
        <v>12960</v>
      </c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26280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52560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65880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720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39600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78840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98640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1440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23.25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3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F120" sqref="F120:J120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53568</v>
      </c>
      <c r="G8" s="32">
        <f>H8*1.1</f>
        <v>49104.000000000007</v>
      </c>
      <c r="H8" s="32">
        <v>44640</v>
      </c>
      <c r="I8" s="32">
        <f>H8*0.75</f>
        <v>33480</v>
      </c>
      <c r="J8" s="32">
        <f>H8*0.5</f>
        <v>22320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75168</v>
      </c>
      <c r="G9" s="36">
        <f>H9*1.1</f>
        <v>68904</v>
      </c>
      <c r="H9" s="36">
        <v>62640</v>
      </c>
      <c r="I9" s="36">
        <f>H9*0.75</f>
        <v>46980</v>
      </c>
      <c r="J9" s="36">
        <f>H9*0.5</f>
        <v>31320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76032</v>
      </c>
      <c r="G10" s="36">
        <f>H10*1.1</f>
        <v>69696</v>
      </c>
      <c r="H10" s="36">
        <v>63360</v>
      </c>
      <c r="I10" s="36">
        <f>H10*0.75</f>
        <v>47520</v>
      </c>
      <c r="J10" s="36">
        <f>H10*0.5</f>
        <v>31680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107136</v>
      </c>
      <c r="G11" s="38">
        <f>H11*1.1</f>
        <v>98208.000000000015</v>
      </c>
      <c r="H11" s="38">
        <v>89280</v>
      </c>
      <c r="I11" s="38">
        <f>H11*0.75</f>
        <v>66960</v>
      </c>
      <c r="J11" s="38">
        <f>H11*0.5</f>
        <v>44640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12240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17280</v>
      </c>
      <c r="G14" s="186"/>
      <c r="H14" s="186"/>
      <c r="I14" s="186"/>
      <c r="J14" s="187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1800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3600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5040</v>
      </c>
      <c r="G19" s="186"/>
      <c r="H19" s="186"/>
      <c r="I19" s="186"/>
      <c r="J19" s="187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12240 до 930240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12240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24480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48960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73440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97920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122400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146880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171360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195840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220320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244800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269280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293760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318240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342720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391680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416160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440640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465120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24480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48960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97920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146880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195840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244800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293760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342720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391680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440640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489600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538560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587520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636480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685440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734400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783360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832320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881280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930240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14400 до 501840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14400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21600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36720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61200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85680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110160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134640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159120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183600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208080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232560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257040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281520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306000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330480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354960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379440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403920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428400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452880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477360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501840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92160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8640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15120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4680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92160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18000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54720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39600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3060 до 144000</v>
      </c>
      <c r="G97" s="240"/>
      <c r="H97" s="240"/>
      <c r="I97" s="240"/>
      <c r="J97" s="241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43200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4320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21600</v>
      </c>
      <c r="G101" s="86"/>
      <c r="H101" s="86"/>
      <c r="I101" s="86"/>
      <c r="J101" s="87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43200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48600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76320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61200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73440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48600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91800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99360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211</v>
      </c>
      <c r="C111" s="63"/>
      <c r="D111" s="63"/>
      <c r="E111" s="40"/>
      <c r="F111" s="41">
        <v>144000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3060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20160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16560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79200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27360</v>
      </c>
      <c r="G116" s="42"/>
      <c r="H116" s="42"/>
      <c r="I116" s="42"/>
      <c r="J116" s="43"/>
    </row>
    <row r="117" spans="1:10" ht="36" customHeight="1" x14ac:dyDescent="0.25">
      <c r="A117" s="7"/>
      <c r="B117" s="62" t="s">
        <v>217</v>
      </c>
      <c r="C117" s="63"/>
      <c r="D117" s="63"/>
      <c r="E117" s="40"/>
      <c r="F117" s="41">
        <v>7200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30600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27000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60480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68400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107280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85680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102816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68400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128880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139680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110880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38880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32832</v>
      </c>
      <c r="G137" s="246">
        <f>H137*1.1</f>
        <v>30096.000000000004</v>
      </c>
      <c r="H137" s="246">
        <v>27360</v>
      </c>
      <c r="I137" s="246">
        <f>H137*0.75</f>
        <v>20520</v>
      </c>
      <c r="J137" s="247">
        <f>H137*0.5</f>
        <v>13680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18720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331</v>
      </c>
      <c r="C139" s="63"/>
      <c r="D139" s="63"/>
      <c r="E139" s="40"/>
      <c r="F139" s="41">
        <v>21240</v>
      </c>
      <c r="G139" s="42"/>
      <c r="H139" s="42"/>
      <c r="I139" s="42"/>
      <c r="J139" s="43"/>
    </row>
    <row r="140" spans="1:10" ht="36" customHeight="1" x14ac:dyDescent="0.25">
      <c r="A140" s="7" t="s">
        <v>111</v>
      </c>
      <c r="B140" s="62" t="s">
        <v>239</v>
      </c>
      <c r="C140" s="63"/>
      <c r="D140" s="63"/>
      <c r="E140" s="40"/>
      <c r="F140" s="41">
        <v>18720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62" t="s">
        <v>240</v>
      </c>
      <c r="C141" s="63"/>
      <c r="D141" s="63"/>
      <c r="E141" s="40"/>
      <c r="F141" s="245">
        <f>H141*1.2</f>
        <v>46656</v>
      </c>
      <c r="G141" s="246">
        <f>H141*1.1</f>
        <v>42768</v>
      </c>
      <c r="H141" s="246">
        <v>38880</v>
      </c>
      <c r="I141" s="246">
        <f>H141*0.75</f>
        <v>29160</v>
      </c>
      <c r="J141" s="247">
        <f>H141*0.5</f>
        <v>19440</v>
      </c>
    </row>
    <row r="142" spans="1:10" ht="36" customHeight="1" x14ac:dyDescent="0.25">
      <c r="A142" s="7" t="s">
        <v>113</v>
      </c>
      <c r="B142" s="62" t="s">
        <v>241</v>
      </c>
      <c r="C142" s="63"/>
      <c r="D142" s="63"/>
      <c r="E142" s="40"/>
      <c r="F142" s="41">
        <v>26640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333</v>
      </c>
      <c r="C143" s="63"/>
      <c r="D143" s="63"/>
      <c r="E143" s="40"/>
      <c r="F143" s="41">
        <v>30240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242</v>
      </c>
      <c r="C144" s="63"/>
      <c r="D144" s="63"/>
      <c r="E144" s="40"/>
      <c r="F144" s="41">
        <v>26640</v>
      </c>
      <c r="G144" s="42"/>
      <c r="H144" s="42"/>
      <c r="I144" s="42"/>
      <c r="J144" s="43"/>
    </row>
    <row r="145" spans="1:10" ht="36" customHeight="1" thickBot="1" x14ac:dyDescent="0.3">
      <c r="A145" s="7"/>
      <c r="B145" s="62" t="s">
        <v>243</v>
      </c>
      <c r="C145" s="63"/>
      <c r="D145" s="63"/>
      <c r="E145" s="35"/>
      <c r="F145" s="109">
        <f>H145*1.2</f>
        <v>50976</v>
      </c>
      <c r="G145" s="109">
        <f>H145*1.1</f>
        <v>46728.000000000007</v>
      </c>
      <c r="H145" s="109">
        <v>42480</v>
      </c>
      <c r="I145" s="109">
        <f>H145*0.75</f>
        <v>31860</v>
      </c>
      <c r="J145" s="109">
        <f>H145*0.5</f>
        <v>21240</v>
      </c>
    </row>
    <row r="146" spans="1:10" ht="54" customHeight="1" thickBot="1" x14ac:dyDescent="0.3">
      <c r="A146" s="7"/>
      <c r="B146" s="18" t="s">
        <v>244</v>
      </c>
      <c r="C146" s="19"/>
      <c r="D146" s="19"/>
      <c r="E146" s="20"/>
      <c r="F146" s="102"/>
      <c r="G146" s="103"/>
      <c r="H146" s="103"/>
      <c r="I146" s="103"/>
      <c r="J146" s="104"/>
    </row>
    <row r="147" spans="1:10" ht="36" customHeight="1" x14ac:dyDescent="0.25">
      <c r="A147" s="7"/>
      <c r="B147" s="64" t="s">
        <v>245</v>
      </c>
      <c r="C147" s="65"/>
      <c r="D147" s="65"/>
      <c r="E147" s="66"/>
      <c r="F147" s="67">
        <v>60480</v>
      </c>
      <c r="G147" s="68"/>
      <c r="H147" s="68"/>
      <c r="I147" s="68"/>
      <c r="J147" s="69"/>
    </row>
    <row r="148" spans="1:10" ht="36" customHeight="1" x14ac:dyDescent="0.25">
      <c r="A148" s="7"/>
      <c r="B148" s="62" t="s">
        <v>246</v>
      </c>
      <c r="C148" s="63"/>
      <c r="D148" s="63"/>
      <c r="E148" s="40"/>
      <c r="F148" s="41">
        <v>120960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247</v>
      </c>
      <c r="C149" s="63"/>
      <c r="D149" s="63"/>
      <c r="E149" s="40"/>
      <c r="F149" s="41">
        <v>151200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248</v>
      </c>
      <c r="C150" s="63"/>
      <c r="D150" s="63"/>
      <c r="E150" s="40"/>
      <c r="F150" s="41">
        <v>2160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249</v>
      </c>
      <c r="C151" s="63"/>
      <c r="D151" s="63"/>
      <c r="E151" s="40"/>
      <c r="F151" s="41">
        <v>90720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250</v>
      </c>
      <c r="C152" s="63"/>
      <c r="D152" s="63"/>
      <c r="E152" s="40"/>
      <c r="F152" s="41">
        <v>181440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251</v>
      </c>
      <c r="C153" s="63"/>
      <c r="D153" s="63"/>
      <c r="E153" s="40"/>
      <c r="F153" s="41">
        <v>226800</v>
      </c>
      <c r="G153" s="42"/>
      <c r="H153" s="42"/>
      <c r="I153" s="42"/>
      <c r="J153" s="43"/>
    </row>
    <row r="154" spans="1:10" ht="36" customHeight="1" thickBot="1" x14ac:dyDescent="0.3">
      <c r="A154" s="7"/>
      <c r="B154" s="110" t="s">
        <v>252</v>
      </c>
      <c r="C154" s="111"/>
      <c r="D154" s="111"/>
      <c r="E154" s="112"/>
      <c r="F154" s="113">
        <v>2880</v>
      </c>
      <c r="G154" s="114"/>
      <c r="H154" s="114"/>
      <c r="I154" s="114"/>
      <c r="J154" s="115"/>
    </row>
    <row r="155" spans="1:10" ht="36" customHeight="1" x14ac:dyDescent="0.25">
      <c r="A155" s="7"/>
      <c r="B155" s="272" t="s">
        <v>232</v>
      </c>
      <c r="C155" s="273"/>
      <c r="D155" s="273"/>
      <c r="E155" s="273"/>
      <c r="F155" s="273"/>
      <c r="G155" s="273"/>
      <c r="H155" s="273"/>
      <c r="I155" s="273"/>
      <c r="J155" s="274"/>
    </row>
    <row r="156" spans="1:10" ht="36" customHeight="1" thickBot="1" x14ac:dyDescent="0.3">
      <c r="A156" s="7"/>
      <c r="B156" s="297" t="s">
        <v>253</v>
      </c>
      <c r="C156" s="297"/>
      <c r="D156" s="297"/>
      <c r="E156" s="297"/>
      <c r="F156" s="286">
        <v>90</v>
      </c>
      <c r="G156" s="286"/>
      <c r="H156" s="286"/>
      <c r="I156" s="286"/>
      <c r="J156" s="287"/>
    </row>
    <row r="157" spans="1:10" ht="24" customHeight="1" thickBot="1" x14ac:dyDescent="0.3">
      <c r="A157" s="7"/>
      <c r="B157" s="27"/>
      <c r="C157" s="80"/>
      <c r="D157" s="80"/>
      <c r="E157" s="81"/>
      <c r="F157" s="82"/>
      <c r="G157" s="83"/>
      <c r="H157" s="83"/>
      <c r="I157" s="83"/>
      <c r="J157" s="84"/>
    </row>
    <row r="158" spans="1:10" ht="23.25" x14ac:dyDescent="0.25">
      <c r="A158" s="7"/>
      <c r="B158" s="119"/>
      <c r="C158" s="120"/>
      <c r="D158" s="120"/>
      <c r="E158" s="120"/>
      <c r="F158" s="121"/>
      <c r="G158" s="121"/>
      <c r="H158" s="121"/>
      <c r="I158" s="121"/>
      <c r="J158" s="121"/>
    </row>
    <row r="159" spans="1:10" ht="56.25" customHeight="1" x14ac:dyDescent="0.25">
      <c r="A159" s="7"/>
      <c r="B159" s="122" t="s">
        <v>304</v>
      </c>
      <c r="C159" s="122"/>
      <c r="D159" s="122"/>
      <c r="E159" s="122"/>
      <c r="F159" s="122"/>
      <c r="G159" s="122"/>
      <c r="H159" s="122"/>
      <c r="I159" s="122"/>
      <c r="J159" s="122"/>
    </row>
    <row r="160" spans="1:10" ht="41.25" customHeight="1" x14ac:dyDescent="0.25">
      <c r="A160" s="7"/>
      <c r="B160" s="122" t="s">
        <v>255</v>
      </c>
      <c r="C160" s="122"/>
      <c r="D160" s="122"/>
      <c r="E160" s="122"/>
      <c r="F160" s="122"/>
      <c r="G160" s="122"/>
      <c r="H160" s="122"/>
      <c r="I160" s="122"/>
      <c r="J160" s="122"/>
    </row>
    <row r="161" spans="1:10" ht="21" x14ac:dyDescent="0.25">
      <c r="A161" s="7" t="s">
        <v>113</v>
      </c>
      <c r="B161" s="124" t="s">
        <v>308</v>
      </c>
      <c r="C161" s="124"/>
      <c r="D161" s="124"/>
      <c r="E161" s="124"/>
      <c r="F161" s="124"/>
      <c r="G161" s="124"/>
      <c r="H161" s="124"/>
      <c r="I161" s="124"/>
      <c r="J161" s="124"/>
    </row>
    <row r="162" spans="1:10" ht="42" customHeight="1" x14ac:dyDescent="0.25">
      <c r="A162" s="7"/>
      <c r="B162" s="126" t="s">
        <v>257</v>
      </c>
      <c r="C162" s="126"/>
      <c r="D162" s="126"/>
      <c r="E162" s="126"/>
      <c r="F162" s="126"/>
      <c r="G162" s="126"/>
      <c r="H162" s="126"/>
      <c r="I162" s="126"/>
      <c r="J162" s="126"/>
    </row>
    <row r="163" spans="1:10" ht="21" x14ac:dyDescent="0.25">
      <c r="A163" s="7"/>
    </row>
  </sheetData>
  <sheetProtection selectLockedCells="1" selectUnlockedCells="1"/>
  <mergeCells count="303">
    <mergeCell ref="B159:J159"/>
    <mergeCell ref="B160:J160"/>
    <mergeCell ref="B161:J161"/>
    <mergeCell ref="B162:J162"/>
    <mergeCell ref="B154:E154"/>
    <mergeCell ref="F154:J154"/>
    <mergeCell ref="B155:J155"/>
    <mergeCell ref="B156:E156"/>
    <mergeCell ref="F156:J156"/>
    <mergeCell ref="B157:E157"/>
    <mergeCell ref="F157:J157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4:E144"/>
    <mergeCell ref="F144:J144"/>
    <mergeCell ref="B145:E145"/>
    <mergeCell ref="B146:E146"/>
    <mergeCell ref="F146:J146"/>
    <mergeCell ref="B147:E147"/>
    <mergeCell ref="F147:J147"/>
    <mergeCell ref="B140:E140"/>
    <mergeCell ref="F140:J140"/>
    <mergeCell ref="B141:E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7"/>
  <sheetViews>
    <sheetView view="pageBreakPreview" topLeftCell="B1" zoomScale="50" zoomScaleNormal="60" zoomScaleSheetLayoutView="50" workbookViewId="0">
      <pane ySplit="4" topLeftCell="A113" activePane="bottomLeft" state="frozen"/>
      <selection activeCell="A198" sqref="A198:XFD198"/>
      <selection pane="bottomLeft" activeCell="A115" sqref="A115:XFD116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392" t="s">
        <v>378</v>
      </c>
      <c r="C8" s="393"/>
      <c r="D8" s="393"/>
      <c r="E8" s="394"/>
      <c r="F8" s="32">
        <f>H8*1.2</f>
        <v>63936</v>
      </c>
      <c r="G8" s="32">
        <f>H8*1.1</f>
        <v>58608.000000000007</v>
      </c>
      <c r="H8" s="32">
        <v>53280</v>
      </c>
      <c r="I8" s="32">
        <f>H8*0.75</f>
        <v>39960</v>
      </c>
      <c r="J8" s="32">
        <f>H8*0.5</f>
        <v>26640</v>
      </c>
    </row>
    <row r="9" spans="1:10" ht="36" customHeight="1" x14ac:dyDescent="0.25">
      <c r="A9" s="7" t="s">
        <v>113</v>
      </c>
      <c r="B9" s="256" t="s">
        <v>379</v>
      </c>
      <c r="C9" s="257"/>
      <c r="D9" s="257"/>
      <c r="E9" s="258"/>
      <c r="F9" s="36">
        <f>H9*1.2</f>
        <v>105494.39999999999</v>
      </c>
      <c r="G9" s="36">
        <f>H9*1.1</f>
        <v>96703.200000000012</v>
      </c>
      <c r="H9" s="36">
        <v>87912</v>
      </c>
      <c r="I9" s="36">
        <f>H9*0.75</f>
        <v>65934</v>
      </c>
      <c r="J9" s="36">
        <f>H9*0.5</f>
        <v>43956</v>
      </c>
    </row>
    <row r="10" spans="1:10" ht="36" customHeight="1" x14ac:dyDescent="0.25">
      <c r="A10" s="7" t="s">
        <v>111</v>
      </c>
      <c r="B10" s="256" t="s">
        <v>380</v>
      </c>
      <c r="C10" s="257"/>
      <c r="D10" s="257"/>
      <c r="E10" s="258"/>
      <c r="F10" s="36">
        <f>H10*1.2</f>
        <v>81864</v>
      </c>
      <c r="G10" s="36">
        <f>H10*1.1</f>
        <v>75042</v>
      </c>
      <c r="H10" s="36">
        <v>68220</v>
      </c>
      <c r="I10" s="36">
        <f>H10*0.75</f>
        <v>51165</v>
      </c>
      <c r="J10" s="36">
        <f>H10*0.5</f>
        <v>34110</v>
      </c>
    </row>
    <row r="11" spans="1:10" ht="36" customHeight="1" thickBot="1" x14ac:dyDescent="0.3">
      <c r="A11" s="7" t="s">
        <v>113</v>
      </c>
      <c r="B11" s="395" t="s">
        <v>381</v>
      </c>
      <c r="C11" s="396"/>
      <c r="D11" s="396"/>
      <c r="E11" s="397"/>
      <c r="F11" s="38">
        <f>H11*1.2</f>
        <v>135129.60000000001</v>
      </c>
      <c r="G11" s="38">
        <f>H11*1.1</f>
        <v>123868.8</v>
      </c>
      <c r="H11" s="38">
        <v>112608</v>
      </c>
      <c r="I11" s="38">
        <f>H11*0.75</f>
        <v>84456</v>
      </c>
      <c r="J11" s="38">
        <f>H11*0.5</f>
        <v>56304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13140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22320</v>
      </c>
      <c r="G14" s="186"/>
      <c r="H14" s="186"/>
      <c r="I14" s="186"/>
      <c r="J14" s="187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382</v>
      </c>
      <c r="C16" s="35"/>
      <c r="D16" s="35"/>
      <c r="E16" s="40"/>
      <c r="F16" s="235">
        <v>1080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383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384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385</v>
      </c>
      <c r="C19" s="35"/>
      <c r="D19" s="35"/>
      <c r="E19" s="40"/>
      <c r="F19" s="238">
        <v>3024</v>
      </c>
      <c r="G19" s="186"/>
      <c r="H19" s="186"/>
      <c r="I19" s="186"/>
      <c r="J19" s="187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"&amp;MIN(F22:F69)&amp;" до "&amp;MAX(F22:F69)</f>
        <v>Цена от 12600 до 579600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25200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37800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50400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63000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75600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88200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100800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113400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126000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138600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151200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163800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176400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189000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201600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214200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226800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239400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252000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284</v>
      </c>
      <c r="C42" s="35"/>
      <c r="D42" s="35"/>
      <c r="E42" s="40"/>
      <c r="F42" s="41">
        <v>264600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285</v>
      </c>
      <c r="C43" s="35"/>
      <c r="D43" s="35"/>
      <c r="E43" s="40"/>
      <c r="F43" s="41">
        <v>277200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286</v>
      </c>
      <c r="C44" s="35"/>
      <c r="D44" s="35"/>
      <c r="E44" s="40"/>
      <c r="F44" s="41">
        <v>289800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287</v>
      </c>
      <c r="C45" s="35"/>
      <c r="D45" s="35"/>
      <c r="E45" s="40"/>
      <c r="F45" s="41">
        <v>302400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288</v>
      </c>
      <c r="C46" s="35"/>
      <c r="D46" s="35"/>
      <c r="E46" s="40"/>
      <c r="F46" s="41">
        <v>315000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144</v>
      </c>
      <c r="C47" s="35"/>
      <c r="D47" s="35"/>
      <c r="E47" s="40"/>
      <c r="F47" s="41">
        <v>25200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145</v>
      </c>
      <c r="C48" s="35"/>
      <c r="D48" s="35"/>
      <c r="E48" s="40"/>
      <c r="F48" s="41">
        <v>50400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146</v>
      </c>
      <c r="C49" s="35"/>
      <c r="D49" s="35"/>
      <c r="E49" s="40"/>
      <c r="F49" s="41">
        <v>75600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147</v>
      </c>
      <c r="C50" s="35"/>
      <c r="D50" s="35"/>
      <c r="E50" s="40"/>
      <c r="F50" s="41">
        <v>100800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148</v>
      </c>
      <c r="C51" s="35"/>
      <c r="D51" s="35"/>
      <c r="E51" s="40"/>
      <c r="F51" s="41">
        <v>126000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149</v>
      </c>
      <c r="C52" s="35"/>
      <c r="D52" s="35"/>
      <c r="E52" s="40"/>
      <c r="F52" s="41">
        <v>151200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150</v>
      </c>
      <c r="C53" s="35"/>
      <c r="D53" s="35"/>
      <c r="E53" s="40"/>
      <c r="F53" s="41">
        <v>176400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151</v>
      </c>
      <c r="C54" s="35"/>
      <c r="D54" s="35"/>
      <c r="E54" s="40"/>
      <c r="F54" s="41">
        <v>201600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152</v>
      </c>
      <c r="C55" s="35"/>
      <c r="D55" s="35"/>
      <c r="E55" s="40"/>
      <c r="F55" s="41">
        <v>226800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153</v>
      </c>
      <c r="C56" s="35"/>
      <c r="D56" s="35"/>
      <c r="E56" s="40"/>
      <c r="F56" s="41">
        <v>252000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154</v>
      </c>
      <c r="C57" s="35"/>
      <c r="D57" s="35"/>
      <c r="E57" s="40"/>
      <c r="F57" s="41">
        <v>277200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155</v>
      </c>
      <c r="C58" s="35"/>
      <c r="D58" s="35"/>
      <c r="E58" s="40"/>
      <c r="F58" s="41">
        <v>302400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156</v>
      </c>
      <c r="C59" s="35"/>
      <c r="D59" s="35"/>
      <c r="E59" s="40"/>
      <c r="F59" s="41">
        <v>327600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157</v>
      </c>
      <c r="C60" s="35"/>
      <c r="D60" s="35"/>
      <c r="E60" s="40"/>
      <c r="F60" s="41">
        <v>352800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158</v>
      </c>
      <c r="C61" s="35"/>
      <c r="D61" s="35"/>
      <c r="E61" s="40"/>
      <c r="F61" s="41">
        <v>378000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159</v>
      </c>
      <c r="C62" s="35"/>
      <c r="D62" s="35"/>
      <c r="E62" s="40"/>
      <c r="F62" s="41">
        <v>403200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160</v>
      </c>
      <c r="C63" s="35"/>
      <c r="D63" s="35"/>
      <c r="E63" s="40"/>
      <c r="F63" s="41">
        <v>428400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161</v>
      </c>
      <c r="C64" s="35"/>
      <c r="D64" s="35"/>
      <c r="E64" s="40"/>
      <c r="F64" s="41">
        <v>453600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162</v>
      </c>
      <c r="C65" s="35"/>
      <c r="D65" s="35"/>
      <c r="E65" s="40"/>
      <c r="F65" s="41">
        <v>478800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163</v>
      </c>
      <c r="C66" s="35"/>
      <c r="D66" s="35"/>
      <c r="E66" s="40"/>
      <c r="F66" s="41">
        <v>504000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294</v>
      </c>
      <c r="C67" s="35"/>
      <c r="D67" s="35"/>
      <c r="E67" s="40"/>
      <c r="F67" s="41">
        <v>529200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295</v>
      </c>
      <c r="C68" s="35"/>
      <c r="D68" s="35"/>
      <c r="E68" s="40"/>
      <c r="F68" s="41">
        <v>554400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296</v>
      </c>
      <c r="C69" s="35"/>
      <c r="D69" s="35"/>
      <c r="E69" s="40"/>
      <c r="F69" s="41">
        <v>579600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297</v>
      </c>
      <c r="C70" s="35"/>
      <c r="D70" s="35"/>
      <c r="E70" s="40"/>
      <c r="F70" s="41">
        <v>604800</v>
      </c>
      <c r="G70" s="42"/>
      <c r="H70" s="42"/>
      <c r="I70" s="42"/>
      <c r="J70" s="43"/>
    </row>
    <row r="71" spans="1:10" ht="36" customHeight="1" outlineLevel="1" thickBot="1" x14ac:dyDescent="0.3">
      <c r="A71" s="7"/>
      <c r="B71" s="34" t="s">
        <v>298</v>
      </c>
      <c r="C71" s="35"/>
      <c r="D71" s="35"/>
      <c r="E71" s="40"/>
      <c r="F71" s="41">
        <v>630000</v>
      </c>
      <c r="G71" s="42"/>
      <c r="H71" s="42"/>
      <c r="I71" s="42"/>
      <c r="J71" s="43"/>
    </row>
    <row r="72" spans="1:10" ht="36" customHeight="1" thickBot="1" x14ac:dyDescent="0.3">
      <c r="A72" s="7"/>
      <c r="B72" s="50" t="s">
        <v>164</v>
      </c>
      <c r="C72" s="51"/>
      <c r="D72" s="51"/>
      <c r="E72" s="52"/>
      <c r="F72" s="53" t="str">
        <f>"Цена от "&amp;MIN(F73:F94)&amp;" до "&amp;MAX(F73:F94)</f>
        <v>Цена от 14940 до 270900</v>
      </c>
      <c r="G72" s="54"/>
      <c r="H72" s="54"/>
      <c r="I72" s="54"/>
      <c r="J72" s="55"/>
    </row>
    <row r="73" spans="1:10" ht="36" customHeight="1" outlineLevel="1" x14ac:dyDescent="0.25">
      <c r="A73" s="7"/>
      <c r="B73" s="56" t="s">
        <v>165</v>
      </c>
      <c r="C73" s="57"/>
      <c r="D73" s="57"/>
      <c r="E73" s="58"/>
      <c r="F73" s="59">
        <v>14940</v>
      </c>
      <c r="G73" s="60"/>
      <c r="H73" s="60"/>
      <c r="I73" s="60"/>
      <c r="J73" s="61"/>
    </row>
    <row r="74" spans="1:10" ht="36" customHeight="1" outlineLevel="1" x14ac:dyDescent="0.25">
      <c r="A74" s="7"/>
      <c r="B74" s="34" t="s">
        <v>166</v>
      </c>
      <c r="C74" s="35"/>
      <c r="D74" s="35"/>
      <c r="E74" s="40"/>
      <c r="F74" s="41">
        <v>22140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167</v>
      </c>
      <c r="C75" s="35"/>
      <c r="D75" s="35"/>
      <c r="E75" s="40"/>
      <c r="F75" s="41">
        <v>31500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168</v>
      </c>
      <c r="C76" s="35"/>
      <c r="D76" s="35"/>
      <c r="E76" s="40"/>
      <c r="F76" s="41">
        <v>44100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169</v>
      </c>
      <c r="C77" s="35"/>
      <c r="D77" s="35"/>
      <c r="E77" s="40"/>
      <c r="F77" s="41">
        <v>56700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170</v>
      </c>
      <c r="C78" s="35"/>
      <c r="D78" s="35"/>
      <c r="E78" s="40"/>
      <c r="F78" s="41">
        <v>69300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171</v>
      </c>
      <c r="C79" s="35"/>
      <c r="D79" s="35"/>
      <c r="E79" s="40"/>
      <c r="F79" s="41">
        <v>81900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172</v>
      </c>
      <c r="C80" s="35"/>
      <c r="D80" s="35"/>
      <c r="E80" s="40"/>
      <c r="F80" s="41">
        <v>94500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173</v>
      </c>
      <c r="C81" s="35"/>
      <c r="D81" s="35"/>
      <c r="E81" s="40"/>
      <c r="F81" s="41">
        <v>107100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174</v>
      </c>
      <c r="C82" s="35"/>
      <c r="D82" s="35"/>
      <c r="E82" s="40"/>
      <c r="F82" s="41">
        <v>119700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175</v>
      </c>
      <c r="C83" s="35"/>
      <c r="D83" s="35"/>
      <c r="E83" s="40"/>
      <c r="F83" s="41">
        <v>132300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176</v>
      </c>
      <c r="C84" s="35"/>
      <c r="D84" s="35"/>
      <c r="E84" s="40"/>
      <c r="F84" s="41">
        <v>144900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177</v>
      </c>
      <c r="C85" s="35"/>
      <c r="D85" s="35"/>
      <c r="E85" s="40"/>
      <c r="F85" s="41">
        <v>157500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178</v>
      </c>
      <c r="C86" s="35"/>
      <c r="D86" s="35"/>
      <c r="E86" s="40"/>
      <c r="F86" s="41">
        <v>170100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179</v>
      </c>
      <c r="C87" s="35"/>
      <c r="D87" s="35"/>
      <c r="E87" s="40"/>
      <c r="F87" s="41">
        <v>182700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180</v>
      </c>
      <c r="C88" s="35"/>
      <c r="D88" s="35"/>
      <c r="E88" s="40"/>
      <c r="F88" s="41">
        <v>195300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181</v>
      </c>
      <c r="C89" s="35"/>
      <c r="D89" s="35"/>
      <c r="E89" s="40"/>
      <c r="F89" s="41">
        <v>207900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182</v>
      </c>
      <c r="C90" s="35"/>
      <c r="D90" s="35"/>
      <c r="E90" s="40"/>
      <c r="F90" s="41">
        <v>220500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183</v>
      </c>
      <c r="C91" s="35"/>
      <c r="D91" s="35"/>
      <c r="E91" s="40"/>
      <c r="F91" s="41">
        <v>233100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184</v>
      </c>
      <c r="C92" s="35"/>
      <c r="D92" s="35"/>
      <c r="E92" s="40"/>
      <c r="F92" s="41">
        <v>245700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185</v>
      </c>
      <c r="C93" s="35"/>
      <c r="D93" s="35"/>
      <c r="E93" s="40"/>
      <c r="F93" s="41">
        <v>258300</v>
      </c>
      <c r="G93" s="42"/>
      <c r="H93" s="42"/>
      <c r="I93" s="42"/>
      <c r="J93" s="43"/>
    </row>
    <row r="94" spans="1:10" ht="36" customHeight="1" outlineLevel="1" thickBot="1" x14ac:dyDescent="0.3">
      <c r="A94" s="7"/>
      <c r="B94" s="34" t="s">
        <v>186</v>
      </c>
      <c r="C94" s="35"/>
      <c r="D94" s="35"/>
      <c r="E94" s="40"/>
      <c r="F94" s="41">
        <v>270900</v>
      </c>
      <c r="G94" s="42"/>
      <c r="H94" s="42"/>
      <c r="I94" s="42"/>
      <c r="J94" s="43"/>
    </row>
    <row r="95" spans="1:10" ht="36" customHeight="1" thickBot="1" x14ac:dyDescent="0.3">
      <c r="A95" s="7"/>
      <c r="B95" s="50" t="s">
        <v>187</v>
      </c>
      <c r="C95" s="51"/>
      <c r="D95" s="51"/>
      <c r="E95" s="52"/>
      <c r="F95" s="53" t="str">
        <f>"Цена от "&amp;MIN(F96:F106)&amp;" до "&amp;MAX(F96:F106)</f>
        <v>Цена от 2340 до 63540</v>
      </c>
      <c r="G95" s="54"/>
      <c r="H95" s="54"/>
      <c r="I95" s="54"/>
      <c r="J95" s="55"/>
    </row>
    <row r="96" spans="1:10" ht="36" customHeight="1" x14ac:dyDescent="0.25">
      <c r="A96" s="7"/>
      <c r="B96" s="62" t="s">
        <v>188</v>
      </c>
      <c r="C96" s="63"/>
      <c r="D96" s="63"/>
      <c r="E96" s="40"/>
      <c r="F96" s="41">
        <v>8280</v>
      </c>
      <c r="G96" s="42"/>
      <c r="H96" s="42"/>
      <c r="I96" s="42"/>
      <c r="J96" s="43"/>
    </row>
    <row r="97" spans="1:10" ht="36" customHeight="1" x14ac:dyDescent="0.25">
      <c r="A97" s="7"/>
      <c r="B97" s="62" t="s">
        <v>189</v>
      </c>
      <c r="C97" s="63"/>
      <c r="D97" s="63"/>
      <c r="E97" s="40"/>
      <c r="F97" s="41">
        <v>63540</v>
      </c>
      <c r="G97" s="42"/>
      <c r="H97" s="42"/>
      <c r="I97" s="42"/>
      <c r="J97" s="43"/>
    </row>
    <row r="98" spans="1:10" ht="36" customHeight="1" x14ac:dyDescent="0.25">
      <c r="A98" s="7"/>
      <c r="B98" s="62" t="s">
        <v>263</v>
      </c>
      <c r="C98" s="63"/>
      <c r="D98" s="63"/>
      <c r="E98" s="40"/>
      <c r="F98" s="41">
        <v>5040</v>
      </c>
      <c r="G98" s="42"/>
      <c r="H98" s="42"/>
      <c r="I98" s="42"/>
      <c r="J98" s="43"/>
    </row>
    <row r="99" spans="1:10" ht="36" customHeight="1" x14ac:dyDescent="0.25">
      <c r="A99" s="7"/>
      <c r="B99" s="64" t="s">
        <v>191</v>
      </c>
      <c r="C99" s="65"/>
      <c r="D99" s="65"/>
      <c r="E99" s="66"/>
      <c r="F99" s="67">
        <v>56340</v>
      </c>
      <c r="G99" s="68"/>
      <c r="H99" s="68"/>
      <c r="I99" s="68"/>
      <c r="J99" s="69"/>
    </row>
    <row r="100" spans="1:10" ht="36" customHeight="1" x14ac:dyDescent="0.25">
      <c r="A100" s="7"/>
      <c r="B100" s="62" t="s">
        <v>192</v>
      </c>
      <c r="C100" s="63"/>
      <c r="D100" s="63"/>
      <c r="E100" s="40"/>
      <c r="F100" s="41">
        <v>13140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193</v>
      </c>
      <c r="C101" s="63"/>
      <c r="D101" s="63"/>
      <c r="E101" s="40"/>
      <c r="F101" s="41">
        <v>34740</v>
      </c>
      <c r="G101" s="42"/>
      <c r="H101" s="42"/>
      <c r="I101" s="42"/>
      <c r="J101" s="43"/>
    </row>
    <row r="102" spans="1:10" ht="36" customHeight="1" x14ac:dyDescent="0.25">
      <c r="A102" s="7"/>
      <c r="B102" s="62" t="s">
        <v>194</v>
      </c>
      <c r="C102" s="63"/>
      <c r="D102" s="63"/>
      <c r="E102" s="40"/>
      <c r="F102" s="41">
        <v>2340</v>
      </c>
      <c r="G102" s="42"/>
      <c r="H102" s="42"/>
      <c r="I102" s="42"/>
      <c r="J102" s="43"/>
    </row>
    <row r="103" spans="1:10" ht="36" customHeight="1" x14ac:dyDescent="0.25">
      <c r="A103" s="7"/>
      <c r="B103" s="62" t="s">
        <v>195</v>
      </c>
      <c r="C103" s="63"/>
      <c r="D103" s="63"/>
      <c r="E103" s="40"/>
      <c r="F103" s="41">
        <v>2340</v>
      </c>
      <c r="G103" s="42"/>
      <c r="H103" s="42"/>
      <c r="I103" s="42"/>
      <c r="J103" s="43"/>
    </row>
    <row r="104" spans="1:10" ht="36" customHeight="1" x14ac:dyDescent="0.25">
      <c r="A104" s="7"/>
      <c r="B104" s="62" t="s">
        <v>196</v>
      </c>
      <c r="C104" s="63"/>
      <c r="D104" s="63"/>
      <c r="E104" s="40"/>
      <c r="F104" s="41">
        <v>4680</v>
      </c>
      <c r="G104" s="42"/>
      <c r="H104" s="42"/>
      <c r="I104" s="42"/>
      <c r="J104" s="43"/>
    </row>
    <row r="105" spans="1:10" ht="36" customHeight="1" x14ac:dyDescent="0.25">
      <c r="A105" s="7"/>
      <c r="B105" s="62" t="s">
        <v>197</v>
      </c>
      <c r="C105" s="63"/>
      <c r="D105" s="63"/>
      <c r="E105" s="40"/>
      <c r="F105" s="41">
        <v>7020</v>
      </c>
      <c r="G105" s="42"/>
      <c r="H105" s="42"/>
      <c r="I105" s="42"/>
      <c r="J105" s="43"/>
    </row>
    <row r="106" spans="1:10" ht="36" customHeight="1" thickBot="1" x14ac:dyDescent="0.3">
      <c r="A106" s="7"/>
      <c r="B106" s="62" t="s">
        <v>198</v>
      </c>
      <c r="C106" s="63"/>
      <c r="D106" s="63"/>
      <c r="E106" s="40"/>
      <c r="F106" s="41">
        <v>41940</v>
      </c>
      <c r="G106" s="42"/>
      <c r="H106" s="42"/>
      <c r="I106" s="42"/>
      <c r="J106" s="43"/>
    </row>
    <row r="107" spans="1:10" ht="54" customHeight="1" thickBot="1" x14ac:dyDescent="0.3">
      <c r="A107" s="7"/>
      <c r="B107" s="171" t="s">
        <v>264</v>
      </c>
      <c r="C107" s="172"/>
      <c r="D107" s="172"/>
      <c r="E107" s="173"/>
      <c r="F107" s="94" t="str">
        <f>"Цена от "&amp;MIN(F109,F113:F126)&amp;" до "&amp;MAX(F109,F113:F126)</f>
        <v>Цена от 3240 до 787140</v>
      </c>
      <c r="G107" s="95"/>
      <c r="H107" s="95"/>
      <c r="I107" s="95"/>
      <c r="J107" s="96"/>
    </row>
    <row r="108" spans="1:10" ht="24" customHeight="1" thickBot="1" x14ac:dyDescent="0.3">
      <c r="A108" s="7"/>
      <c r="B108" s="27"/>
      <c r="C108" s="80"/>
      <c r="D108" s="80"/>
      <c r="E108" s="81"/>
      <c r="F108" s="82"/>
      <c r="G108" s="83"/>
      <c r="H108" s="83"/>
      <c r="I108" s="83"/>
      <c r="J108" s="84"/>
    </row>
    <row r="109" spans="1:10" ht="36" customHeight="1" x14ac:dyDescent="0.25">
      <c r="A109" s="7"/>
      <c r="B109" s="62" t="s">
        <v>200</v>
      </c>
      <c r="C109" s="63"/>
      <c r="D109" s="63"/>
      <c r="E109" s="40"/>
      <c r="F109" s="41">
        <v>75600</v>
      </c>
      <c r="G109" s="42"/>
      <c r="H109" s="42"/>
      <c r="I109" s="42"/>
      <c r="J109" s="43"/>
    </row>
    <row r="110" spans="1:10" ht="36" customHeight="1" x14ac:dyDescent="0.25">
      <c r="A110" s="7"/>
      <c r="B110" s="71" t="s">
        <v>201</v>
      </c>
      <c r="C110" s="72"/>
      <c r="D110" s="72"/>
      <c r="E110" s="73"/>
      <c r="F110" s="41">
        <v>7560</v>
      </c>
      <c r="G110" s="42"/>
      <c r="H110" s="42"/>
      <c r="I110" s="42"/>
      <c r="J110" s="43"/>
    </row>
    <row r="111" spans="1:10" ht="36" customHeight="1" thickBot="1" x14ac:dyDescent="0.3">
      <c r="A111" s="7"/>
      <c r="B111" s="71" t="s">
        <v>202</v>
      </c>
      <c r="C111" s="72"/>
      <c r="D111" s="72"/>
      <c r="E111" s="73"/>
      <c r="F111" s="41">
        <v>18900</v>
      </c>
      <c r="G111" s="42"/>
      <c r="H111" s="42"/>
      <c r="I111" s="42"/>
      <c r="J111" s="43"/>
    </row>
    <row r="112" spans="1:10" ht="24" customHeight="1" thickBot="1" x14ac:dyDescent="0.3">
      <c r="A112" s="7"/>
      <c r="B112" s="27"/>
      <c r="C112" s="80"/>
      <c r="D112" s="80"/>
      <c r="E112" s="81"/>
      <c r="F112" s="82"/>
      <c r="G112" s="83"/>
      <c r="H112" s="83"/>
      <c r="I112" s="83"/>
      <c r="J112" s="84"/>
    </row>
    <row r="113" spans="1:10" ht="36" customHeight="1" x14ac:dyDescent="0.25">
      <c r="A113" s="7" t="s">
        <v>111</v>
      </c>
      <c r="B113" s="62" t="s">
        <v>203</v>
      </c>
      <c r="C113" s="63"/>
      <c r="D113" s="63"/>
      <c r="E113" s="40"/>
      <c r="F113" s="41">
        <v>81540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34" t="s">
        <v>204</v>
      </c>
      <c r="C114" s="88"/>
      <c r="D114" s="88"/>
      <c r="E114" s="89"/>
      <c r="F114" s="41">
        <v>31140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330</v>
      </c>
      <c r="C115" s="63"/>
      <c r="D115" s="63"/>
      <c r="E115" s="40"/>
      <c r="F115" s="41">
        <v>787140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205</v>
      </c>
      <c r="C116" s="63"/>
      <c r="D116" s="63"/>
      <c r="E116" s="40"/>
      <c r="F116" s="41">
        <v>124740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206</v>
      </c>
      <c r="C117" s="63"/>
      <c r="D117" s="63"/>
      <c r="E117" s="40"/>
      <c r="F117" s="41">
        <v>52740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207</v>
      </c>
      <c r="C118" s="63"/>
      <c r="D118" s="63"/>
      <c r="E118" s="40"/>
      <c r="F118" s="41">
        <v>63288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208</v>
      </c>
      <c r="C119" s="63"/>
      <c r="D119" s="63"/>
      <c r="E119" s="40"/>
      <c r="F119" s="41">
        <v>43740</v>
      </c>
      <c r="G119" s="42"/>
      <c r="H119" s="42"/>
      <c r="I119" s="42"/>
      <c r="J119" s="43"/>
    </row>
    <row r="120" spans="1:10" ht="36" customHeight="1" x14ac:dyDescent="0.25">
      <c r="A120" s="7" t="s">
        <v>111</v>
      </c>
      <c r="B120" s="62" t="s">
        <v>209</v>
      </c>
      <c r="C120" s="63"/>
      <c r="D120" s="63"/>
      <c r="E120" s="40"/>
      <c r="F120" s="41">
        <v>47340</v>
      </c>
      <c r="G120" s="42"/>
      <c r="H120" s="42"/>
      <c r="I120" s="42"/>
      <c r="J120" s="43"/>
    </row>
    <row r="121" spans="1:10" ht="36" customHeight="1" x14ac:dyDescent="0.25">
      <c r="A121" s="7" t="s">
        <v>111</v>
      </c>
      <c r="B121" s="62" t="s">
        <v>210</v>
      </c>
      <c r="C121" s="63"/>
      <c r="D121" s="63"/>
      <c r="E121" s="40"/>
      <c r="F121" s="41">
        <v>151740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211</v>
      </c>
      <c r="C122" s="63"/>
      <c r="D122" s="63"/>
      <c r="E122" s="40"/>
      <c r="F122" s="41">
        <v>58680</v>
      </c>
      <c r="G122" s="42"/>
      <c r="H122" s="42"/>
      <c r="I122" s="42"/>
      <c r="J122" s="43"/>
    </row>
    <row r="123" spans="1:10" ht="36" customHeight="1" x14ac:dyDescent="0.25">
      <c r="A123" s="7" t="s">
        <v>111</v>
      </c>
      <c r="B123" s="64" t="s">
        <v>212</v>
      </c>
      <c r="C123" s="65"/>
      <c r="D123" s="65"/>
      <c r="E123" s="66"/>
      <c r="F123" s="41">
        <v>3240</v>
      </c>
      <c r="G123" s="42"/>
      <c r="H123" s="42"/>
      <c r="I123" s="42"/>
      <c r="J123" s="43"/>
    </row>
    <row r="124" spans="1:10" ht="36" customHeight="1" x14ac:dyDescent="0.25">
      <c r="A124" s="7"/>
      <c r="B124" s="62" t="s">
        <v>213</v>
      </c>
      <c r="C124" s="63"/>
      <c r="D124" s="63"/>
      <c r="E124" s="40"/>
      <c r="F124" s="41">
        <v>47340</v>
      </c>
      <c r="G124" s="42"/>
      <c r="H124" s="42"/>
      <c r="I124" s="42"/>
      <c r="J124" s="43"/>
    </row>
    <row r="125" spans="1:10" ht="36" customHeight="1" x14ac:dyDescent="0.25">
      <c r="B125" s="62" t="s">
        <v>214</v>
      </c>
      <c r="C125" s="63"/>
      <c r="D125" s="63"/>
      <c r="E125" s="40"/>
      <c r="F125" s="41">
        <v>40140</v>
      </c>
      <c r="G125" s="42"/>
      <c r="H125" s="42"/>
      <c r="I125" s="42"/>
      <c r="J125" s="43"/>
    </row>
    <row r="126" spans="1:10" ht="36" customHeight="1" x14ac:dyDescent="0.25">
      <c r="A126" s="7" t="s">
        <v>111</v>
      </c>
      <c r="B126" s="62" t="s">
        <v>216</v>
      </c>
      <c r="C126" s="63"/>
      <c r="D126" s="63"/>
      <c r="E126" s="40"/>
      <c r="F126" s="41">
        <v>59940</v>
      </c>
      <c r="G126" s="42"/>
      <c r="H126" s="42"/>
      <c r="I126" s="42"/>
      <c r="J126" s="43"/>
    </row>
    <row r="127" spans="1:10" ht="36" customHeight="1" x14ac:dyDescent="0.25">
      <c r="A127" s="7"/>
      <c r="B127" s="62" t="s">
        <v>217</v>
      </c>
      <c r="C127" s="63"/>
      <c r="D127" s="63"/>
      <c r="E127" s="40"/>
      <c r="F127" s="41">
        <v>8280</v>
      </c>
      <c r="G127" s="42"/>
      <c r="H127" s="42"/>
      <c r="I127" s="42"/>
      <c r="J127" s="43"/>
    </row>
    <row r="128" spans="1:10" ht="36" customHeight="1" x14ac:dyDescent="0.25">
      <c r="A128" s="7"/>
      <c r="B128" s="62" t="s">
        <v>218</v>
      </c>
      <c r="C128" s="63"/>
      <c r="D128" s="63"/>
      <c r="E128" s="40"/>
      <c r="F128" s="41">
        <v>72000</v>
      </c>
      <c r="G128" s="42"/>
      <c r="H128" s="42"/>
      <c r="I128" s="42"/>
      <c r="J128" s="43"/>
    </row>
    <row r="129" spans="1:10" ht="36" customHeight="1" x14ac:dyDescent="0.25">
      <c r="A129" s="7"/>
      <c r="B129" s="62" t="s">
        <v>219</v>
      </c>
      <c r="C129" s="63"/>
      <c r="D129" s="63"/>
      <c r="E129" s="35"/>
      <c r="F129" s="41">
        <v>60030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220</v>
      </c>
      <c r="C130" s="63"/>
      <c r="D130" s="63"/>
      <c r="E130" s="40"/>
      <c r="F130" s="41">
        <v>134640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221</v>
      </c>
      <c r="C131" s="63"/>
      <c r="D131" s="63"/>
      <c r="E131" s="40"/>
      <c r="F131" s="41">
        <v>51840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222</v>
      </c>
      <c r="C132" s="63"/>
      <c r="D132" s="63"/>
      <c r="E132" s="40"/>
      <c r="F132" s="41">
        <v>205920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223</v>
      </c>
      <c r="C133" s="63"/>
      <c r="D133" s="63"/>
      <c r="E133" s="40"/>
      <c r="F133" s="41">
        <v>87120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71" t="s">
        <v>224</v>
      </c>
      <c r="C134" s="72"/>
      <c r="D134" s="72"/>
      <c r="E134" s="73"/>
      <c r="F134" s="41">
        <v>104544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225</v>
      </c>
      <c r="C135" s="63"/>
      <c r="D135" s="63"/>
      <c r="E135" s="40"/>
      <c r="F135" s="41">
        <v>72720</v>
      </c>
      <c r="G135" s="42"/>
      <c r="H135" s="42"/>
      <c r="I135" s="42"/>
      <c r="J135" s="43"/>
    </row>
    <row r="136" spans="1:10" ht="36" customHeight="1" x14ac:dyDescent="0.25">
      <c r="A136" s="7" t="s">
        <v>113</v>
      </c>
      <c r="B136" s="62" t="s">
        <v>226</v>
      </c>
      <c r="C136" s="63"/>
      <c r="D136" s="63"/>
      <c r="E136" s="40"/>
      <c r="F136" s="41">
        <v>78480</v>
      </c>
      <c r="G136" s="42"/>
      <c r="H136" s="42"/>
      <c r="I136" s="42"/>
      <c r="J136" s="43"/>
    </row>
    <row r="137" spans="1:10" ht="36" customHeight="1" x14ac:dyDescent="0.25">
      <c r="A137" s="7" t="s">
        <v>113</v>
      </c>
      <c r="B137" s="62" t="s">
        <v>227</v>
      </c>
      <c r="C137" s="63"/>
      <c r="D137" s="63"/>
      <c r="E137" s="40"/>
      <c r="F137" s="41">
        <v>250560</v>
      </c>
      <c r="G137" s="42"/>
      <c r="H137" s="42"/>
      <c r="I137" s="42"/>
      <c r="J137" s="43"/>
    </row>
    <row r="138" spans="1:10" ht="36" customHeight="1" x14ac:dyDescent="0.25">
      <c r="A138" s="7" t="s">
        <v>113</v>
      </c>
      <c r="B138" s="64" t="s">
        <v>228</v>
      </c>
      <c r="C138" s="65"/>
      <c r="D138" s="65"/>
      <c r="E138" s="66"/>
      <c r="F138" s="41">
        <v>5760</v>
      </c>
      <c r="G138" s="42"/>
      <c r="H138" s="42"/>
      <c r="I138" s="42"/>
      <c r="J138" s="43"/>
    </row>
    <row r="139" spans="1:10" ht="36" customHeight="1" thickBot="1" x14ac:dyDescent="0.3">
      <c r="A139" s="7" t="s">
        <v>113</v>
      </c>
      <c r="B139" s="62" t="s">
        <v>230</v>
      </c>
      <c r="C139" s="63"/>
      <c r="D139" s="63"/>
      <c r="E139" s="40"/>
      <c r="F139" s="41">
        <v>99360</v>
      </c>
      <c r="G139" s="42"/>
      <c r="H139" s="42"/>
      <c r="I139" s="42"/>
      <c r="J139" s="43"/>
    </row>
    <row r="140" spans="1:10" ht="22.5" customHeight="1" x14ac:dyDescent="0.25">
      <c r="A140" s="7" t="s">
        <v>111</v>
      </c>
      <c r="B140" s="97" t="s">
        <v>232</v>
      </c>
      <c r="C140" s="98"/>
      <c r="D140" s="98"/>
      <c r="E140" s="98"/>
      <c r="F140" s="98"/>
      <c r="G140" s="98"/>
      <c r="H140" s="98"/>
      <c r="I140" s="98"/>
      <c r="J140" s="99"/>
    </row>
    <row r="141" spans="1:10" ht="36" customHeight="1" thickBot="1" x14ac:dyDescent="0.3">
      <c r="A141" s="7"/>
      <c r="B141" s="34" t="s">
        <v>215</v>
      </c>
      <c r="C141" s="88"/>
      <c r="D141" s="88"/>
      <c r="E141" s="89"/>
      <c r="F141" s="41">
        <v>40</v>
      </c>
      <c r="G141" s="42"/>
      <c r="H141" s="42"/>
      <c r="I141" s="42"/>
      <c r="J141" s="43"/>
    </row>
    <row r="142" spans="1:10" ht="36" customHeight="1" thickBot="1" x14ac:dyDescent="0.3">
      <c r="A142" s="7"/>
      <c r="B142" s="91" t="s">
        <v>231</v>
      </c>
      <c r="C142" s="92"/>
      <c r="D142" s="92"/>
      <c r="E142" s="93"/>
      <c r="F142" s="94"/>
      <c r="G142" s="95"/>
      <c r="H142" s="95"/>
      <c r="I142" s="95"/>
      <c r="J142" s="96"/>
    </row>
    <row r="143" spans="1:10" ht="36" customHeight="1" thickBot="1" x14ac:dyDescent="0.3">
      <c r="A143" s="7"/>
      <c r="B143" s="177" t="s">
        <v>232</v>
      </c>
      <c r="C143" s="178"/>
      <c r="D143" s="178"/>
      <c r="E143" s="178"/>
      <c r="F143" s="178"/>
      <c r="G143" s="178"/>
      <c r="H143" s="178"/>
      <c r="I143" s="178"/>
      <c r="J143" s="179"/>
    </row>
    <row r="144" spans="1:10" ht="36" customHeight="1" x14ac:dyDescent="0.25">
      <c r="A144" s="7"/>
      <c r="B144" s="56" t="s">
        <v>233</v>
      </c>
      <c r="C144" s="100"/>
      <c r="D144" s="100"/>
      <c r="E144" s="101"/>
      <c r="F144" s="41">
        <v>60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234</v>
      </c>
      <c r="C145" s="63"/>
      <c r="D145" s="63"/>
      <c r="E145" s="40"/>
      <c r="F145" s="41">
        <v>99</v>
      </c>
      <c r="G145" s="42"/>
      <c r="H145" s="42"/>
      <c r="I145" s="42"/>
      <c r="J145" s="43"/>
    </row>
    <row r="146" spans="1:10" ht="36" customHeight="1" thickBot="1" x14ac:dyDescent="0.3">
      <c r="A146" s="7"/>
      <c r="B146" s="62" t="s">
        <v>235</v>
      </c>
      <c r="C146" s="63"/>
      <c r="D146" s="63"/>
      <c r="E146" s="40"/>
      <c r="F146" s="41">
        <v>150</v>
      </c>
      <c r="G146" s="42"/>
      <c r="H146" s="42"/>
      <c r="I146" s="42"/>
      <c r="J146" s="43"/>
    </row>
    <row r="147" spans="1:10" ht="36" customHeight="1" thickBot="1" x14ac:dyDescent="0.3">
      <c r="A147" s="7"/>
      <c r="B147" s="18" t="s">
        <v>236</v>
      </c>
      <c r="C147" s="19"/>
      <c r="D147" s="19"/>
      <c r="E147" s="20"/>
      <c r="F147" s="239"/>
      <c r="G147" s="240"/>
      <c r="H147" s="240"/>
      <c r="I147" s="240"/>
      <c r="J147" s="241"/>
    </row>
    <row r="148" spans="1:10" ht="36" customHeight="1" x14ac:dyDescent="0.25">
      <c r="A148" s="7" t="s">
        <v>111</v>
      </c>
      <c r="B148" s="62" t="s">
        <v>305</v>
      </c>
      <c r="C148" s="63"/>
      <c r="D148" s="63"/>
      <c r="E148" s="40"/>
      <c r="F148" s="41">
        <v>36540</v>
      </c>
      <c r="G148" s="42"/>
      <c r="H148" s="42"/>
      <c r="I148" s="42"/>
      <c r="J148" s="43"/>
    </row>
    <row r="149" spans="1:10" ht="36" customHeight="1" x14ac:dyDescent="0.25">
      <c r="A149" s="7" t="s">
        <v>111</v>
      </c>
      <c r="B149" s="62" t="s">
        <v>331</v>
      </c>
      <c r="C149" s="63"/>
      <c r="D149" s="63"/>
      <c r="E149" s="40"/>
      <c r="F149" s="41">
        <v>36540</v>
      </c>
      <c r="G149" s="42"/>
      <c r="H149" s="42"/>
      <c r="I149" s="42"/>
      <c r="J149" s="43"/>
    </row>
    <row r="150" spans="1:10" ht="36" customHeight="1" x14ac:dyDescent="0.25">
      <c r="A150" s="7" t="s">
        <v>113</v>
      </c>
      <c r="B150" s="62" t="s">
        <v>240</v>
      </c>
      <c r="C150" s="63"/>
      <c r="D150" s="63"/>
      <c r="E150" s="40"/>
      <c r="F150" s="41">
        <v>60480</v>
      </c>
      <c r="G150" s="42"/>
      <c r="H150" s="42"/>
      <c r="I150" s="42"/>
      <c r="J150" s="43"/>
    </row>
    <row r="151" spans="1:10" ht="36" customHeight="1" x14ac:dyDescent="0.25">
      <c r="A151" s="7" t="s">
        <v>113</v>
      </c>
      <c r="B151" s="62" t="s">
        <v>333</v>
      </c>
      <c r="C151" s="63"/>
      <c r="D151" s="63"/>
      <c r="E151" s="40"/>
      <c r="F151" s="41">
        <v>60480</v>
      </c>
      <c r="G151" s="42"/>
      <c r="H151" s="42"/>
      <c r="I151" s="42"/>
      <c r="J151" s="43"/>
    </row>
    <row r="152" spans="1:10" ht="36" customHeight="1" thickBot="1" x14ac:dyDescent="0.3">
      <c r="A152" s="7"/>
      <c r="B152" s="62" t="s">
        <v>243</v>
      </c>
      <c r="C152" s="63"/>
      <c r="D152" s="63"/>
      <c r="E152" s="40"/>
      <c r="F152" s="41">
        <v>36540</v>
      </c>
      <c r="G152" s="42"/>
      <c r="H152" s="42"/>
      <c r="I152" s="42"/>
      <c r="J152" s="43"/>
    </row>
    <row r="153" spans="1:10" ht="54" customHeight="1" thickBot="1" x14ac:dyDescent="0.3">
      <c r="A153" s="7"/>
      <c r="B153" s="171" t="s">
        <v>244</v>
      </c>
      <c r="C153" s="172"/>
      <c r="D153" s="172"/>
      <c r="E153" s="173"/>
      <c r="F153" s="94"/>
      <c r="G153" s="95"/>
      <c r="H153" s="95"/>
      <c r="I153" s="95"/>
      <c r="J153" s="96"/>
    </row>
    <row r="154" spans="1:10" ht="36" customHeight="1" x14ac:dyDescent="0.25">
      <c r="A154" s="7"/>
      <c r="B154" s="62" t="s">
        <v>245</v>
      </c>
      <c r="C154" s="63"/>
      <c r="D154" s="63"/>
      <c r="E154" s="40"/>
      <c r="F154" s="41">
        <v>45540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246</v>
      </c>
      <c r="C155" s="63"/>
      <c r="D155" s="63"/>
      <c r="E155" s="40"/>
      <c r="F155" s="41">
        <v>92340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247</v>
      </c>
      <c r="C156" s="63"/>
      <c r="D156" s="63"/>
      <c r="E156" s="40"/>
      <c r="F156" s="41">
        <v>110340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248</v>
      </c>
      <c r="C157" s="63"/>
      <c r="D157" s="63"/>
      <c r="E157" s="40"/>
      <c r="F157" s="41">
        <v>1080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249</v>
      </c>
      <c r="C158" s="63"/>
      <c r="D158" s="63"/>
      <c r="E158" s="40"/>
      <c r="F158" s="41">
        <v>63540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250</v>
      </c>
      <c r="C159" s="63"/>
      <c r="D159" s="63"/>
      <c r="E159" s="40"/>
      <c r="F159" s="41">
        <v>131940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251</v>
      </c>
      <c r="C160" s="63"/>
      <c r="D160" s="63"/>
      <c r="E160" s="40"/>
      <c r="F160" s="41">
        <v>158940</v>
      </c>
      <c r="G160" s="42"/>
      <c r="H160" s="42"/>
      <c r="I160" s="42"/>
      <c r="J160" s="43"/>
    </row>
    <row r="161" spans="1:10" ht="36" customHeight="1" thickBot="1" x14ac:dyDescent="0.3">
      <c r="A161" s="7"/>
      <c r="B161" s="62" t="s">
        <v>252</v>
      </c>
      <c r="C161" s="63"/>
      <c r="D161" s="63"/>
      <c r="E161" s="40"/>
      <c r="F161" s="41">
        <v>1800</v>
      </c>
      <c r="G161" s="42"/>
      <c r="H161" s="42"/>
      <c r="I161" s="42"/>
      <c r="J161" s="43"/>
    </row>
    <row r="162" spans="1:10" ht="36" customHeight="1" x14ac:dyDescent="0.25">
      <c r="A162" s="7"/>
      <c r="B162" s="272" t="s">
        <v>232</v>
      </c>
      <c r="C162" s="273"/>
      <c r="D162" s="273"/>
      <c r="E162" s="273"/>
      <c r="F162" s="273"/>
      <c r="G162" s="273"/>
      <c r="H162" s="273"/>
      <c r="I162" s="273"/>
      <c r="J162" s="274"/>
    </row>
    <row r="163" spans="1:10" ht="36" customHeight="1" thickBot="1" x14ac:dyDescent="0.3">
      <c r="A163" s="7"/>
      <c r="B163" s="297" t="s">
        <v>253</v>
      </c>
      <c r="C163" s="297"/>
      <c r="D163" s="297"/>
      <c r="E163" s="297"/>
      <c r="F163" s="286">
        <v>150</v>
      </c>
      <c r="G163" s="286"/>
      <c r="H163" s="286"/>
      <c r="I163" s="286"/>
      <c r="J163" s="287"/>
    </row>
    <row r="164" spans="1:10" ht="24" customHeight="1" thickBot="1" x14ac:dyDescent="0.3">
      <c r="A164" s="7"/>
      <c r="B164" s="27"/>
      <c r="C164" s="80"/>
      <c r="D164" s="80"/>
      <c r="E164" s="81"/>
      <c r="F164" s="82"/>
      <c r="G164" s="83"/>
      <c r="H164" s="83"/>
      <c r="I164" s="83"/>
      <c r="J164" s="84"/>
    </row>
    <row r="165" spans="1:10" ht="18" customHeight="1" x14ac:dyDescent="0.25">
      <c r="A165" s="7"/>
      <c r="B165" s="119"/>
      <c r="C165" s="120"/>
      <c r="D165" s="120"/>
      <c r="E165" s="120"/>
      <c r="F165" s="121"/>
      <c r="G165" s="121"/>
      <c r="H165" s="121"/>
      <c r="I165" s="121"/>
      <c r="J165" s="121"/>
    </row>
    <row r="166" spans="1:10" ht="67.5" customHeight="1" x14ac:dyDescent="0.25">
      <c r="A166" s="7"/>
      <c r="B166" s="122" t="s">
        <v>386</v>
      </c>
      <c r="C166" s="122"/>
      <c r="D166" s="122"/>
      <c r="E166" s="122"/>
      <c r="F166" s="122"/>
      <c r="G166" s="122"/>
      <c r="H166" s="122"/>
      <c r="I166" s="122"/>
      <c r="J166" s="122"/>
    </row>
    <row r="167" spans="1:10" ht="27" customHeight="1" x14ac:dyDescent="0.25">
      <c r="A167" s="7" t="s">
        <v>113</v>
      </c>
      <c r="B167" s="124" t="s">
        <v>256</v>
      </c>
      <c r="C167" s="124"/>
      <c r="D167" s="124"/>
      <c r="E167" s="124"/>
      <c r="F167" s="124"/>
      <c r="G167" s="124"/>
      <c r="H167" s="124"/>
      <c r="I167" s="124"/>
      <c r="J167" s="124"/>
    </row>
    <row r="168" spans="1:10" s="194" customFormat="1" ht="20.100000000000001" customHeight="1" x14ac:dyDescent="0.25">
      <c r="B168" s="385"/>
      <c r="F168" s="386"/>
      <c r="G168" s="386"/>
      <c r="H168" s="386"/>
      <c r="I168" s="386"/>
      <c r="J168" s="386"/>
    </row>
    <row r="169" spans="1:10" s="322" customFormat="1" ht="36" customHeight="1" thickBot="1" x14ac:dyDescent="0.3">
      <c r="B169" s="323" t="s">
        <v>338</v>
      </c>
      <c r="C169" s="323"/>
      <c r="D169" s="323"/>
      <c r="E169" s="323"/>
      <c r="F169" s="323"/>
      <c r="G169" s="323"/>
      <c r="H169" s="323"/>
      <c r="I169" s="323"/>
    </row>
    <row r="170" spans="1:10" s="127" customFormat="1" ht="36" customHeight="1" thickBot="1" x14ac:dyDescent="0.3">
      <c r="B170" s="324" t="s">
        <v>339</v>
      </c>
      <c r="C170" s="325"/>
      <c r="D170" s="325"/>
      <c r="E170" s="325"/>
      <c r="F170" s="325"/>
      <c r="G170" s="325"/>
      <c r="H170" s="325"/>
      <c r="I170" s="326"/>
    </row>
    <row r="171" spans="1:10" ht="87" customHeight="1" thickBot="1" x14ac:dyDescent="0.3">
      <c r="B171" s="327" t="s">
        <v>340</v>
      </c>
      <c r="C171" s="328"/>
      <c r="D171" s="329" t="s">
        <v>341</v>
      </c>
      <c r="E171" s="330"/>
      <c r="F171" s="331"/>
      <c r="G171" s="330" t="s">
        <v>342</v>
      </c>
      <c r="H171" s="330"/>
      <c r="I171" s="331"/>
      <c r="J171" s="9"/>
    </row>
    <row r="172" spans="1:10" ht="36" customHeight="1" x14ac:dyDescent="0.25">
      <c r="B172" s="332" t="s">
        <v>343</v>
      </c>
      <c r="C172" s="333"/>
      <c r="D172" s="334" t="s">
        <v>344</v>
      </c>
      <c r="E172" s="334"/>
      <c r="F172" s="334"/>
      <c r="G172" s="335">
        <v>2190</v>
      </c>
      <c r="H172" s="334"/>
      <c r="I172" s="336"/>
      <c r="J172" s="9"/>
    </row>
    <row r="173" spans="1:10" ht="36" customHeight="1" x14ac:dyDescent="0.25">
      <c r="B173" s="337" t="s">
        <v>345</v>
      </c>
      <c r="C173" s="338"/>
      <c r="D173" s="339"/>
      <c r="E173" s="339"/>
      <c r="F173" s="339"/>
      <c r="G173" s="340">
        <v>1590</v>
      </c>
      <c r="H173" s="339"/>
      <c r="I173" s="341"/>
      <c r="J173" s="9"/>
    </row>
    <row r="174" spans="1:10" ht="36" customHeight="1" x14ac:dyDescent="0.25">
      <c r="B174" s="337" t="s">
        <v>346</v>
      </c>
      <c r="C174" s="338"/>
      <c r="D174" s="339"/>
      <c r="E174" s="339"/>
      <c r="F174" s="339"/>
      <c r="G174" s="340">
        <v>1440</v>
      </c>
      <c r="H174" s="339"/>
      <c r="I174" s="341"/>
      <c r="J174" s="9"/>
    </row>
    <row r="175" spans="1:10" ht="54" customHeight="1" x14ac:dyDescent="0.25">
      <c r="B175" s="337" t="s">
        <v>347</v>
      </c>
      <c r="C175" s="338"/>
      <c r="D175" s="339"/>
      <c r="E175" s="339"/>
      <c r="F175" s="339"/>
      <c r="G175" s="340">
        <v>1290</v>
      </c>
      <c r="H175" s="339"/>
      <c r="I175" s="341"/>
      <c r="J175" s="9"/>
    </row>
    <row r="176" spans="1:10" ht="40.5" customHeight="1" x14ac:dyDescent="0.25">
      <c r="A176" s="7"/>
      <c r="B176" s="126" t="s">
        <v>257</v>
      </c>
      <c r="C176" s="126"/>
      <c r="D176" s="126"/>
      <c r="E176" s="126"/>
      <c r="F176" s="126"/>
      <c r="G176" s="126"/>
      <c r="H176" s="126"/>
      <c r="I176" s="126"/>
      <c r="J176" s="126"/>
    </row>
    <row r="177" spans="1:1" ht="18" customHeight="1" x14ac:dyDescent="0.25">
      <c r="A177" s="7"/>
    </row>
  </sheetData>
  <sheetProtection selectLockedCells="1" selectUnlockedCells="1"/>
  <mergeCells count="332">
    <mergeCell ref="B176:J176"/>
    <mergeCell ref="B172:C172"/>
    <mergeCell ref="D172:F175"/>
    <mergeCell ref="G172:I172"/>
    <mergeCell ref="B173:C173"/>
    <mergeCell ref="G173:I173"/>
    <mergeCell ref="B174:C174"/>
    <mergeCell ref="G174:I174"/>
    <mergeCell ref="B175:C175"/>
    <mergeCell ref="G175:I175"/>
    <mergeCell ref="B166:J166"/>
    <mergeCell ref="B167:J167"/>
    <mergeCell ref="B169:I169"/>
    <mergeCell ref="B170:I170"/>
    <mergeCell ref="B171:C171"/>
    <mergeCell ref="D171:F171"/>
    <mergeCell ref="G171:I171"/>
    <mergeCell ref="B161:E161"/>
    <mergeCell ref="F161:J161"/>
    <mergeCell ref="B162:J162"/>
    <mergeCell ref="B163:E163"/>
    <mergeCell ref="F163:J163"/>
    <mergeCell ref="B164:E164"/>
    <mergeCell ref="F164:J164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F142:J142"/>
    <mergeCell ref="B143:J143"/>
    <mergeCell ref="B144:E144"/>
    <mergeCell ref="F144:J144"/>
    <mergeCell ref="B145:E145"/>
    <mergeCell ref="F145:J145"/>
    <mergeCell ref="B138:E138"/>
    <mergeCell ref="F138:J138"/>
    <mergeCell ref="B139:E139"/>
    <mergeCell ref="F139:J139"/>
    <mergeCell ref="B140:J140"/>
    <mergeCell ref="B141:E141"/>
    <mergeCell ref="F141:J141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F118" sqref="F118:J118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37152</v>
      </c>
      <c r="G8" s="32">
        <f>H8*1.1</f>
        <v>34056</v>
      </c>
      <c r="H8" s="32">
        <v>30960</v>
      </c>
      <c r="I8" s="32">
        <f>H8*0.75</f>
        <v>23220</v>
      </c>
      <c r="J8" s="32">
        <f>H8*0.5</f>
        <v>15480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43329.599999999999</v>
      </c>
      <c r="G10" s="36">
        <f>H10*1.1</f>
        <v>39718.800000000003</v>
      </c>
      <c r="H10" s="36">
        <v>36108</v>
      </c>
      <c r="I10" s="36">
        <f>H10*0.75</f>
        <v>27081</v>
      </c>
      <c r="J10" s="36">
        <f>H10*0.5</f>
        <v>18054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61344</v>
      </c>
      <c r="G11" s="38">
        <f>H11*1.1</f>
        <v>56232.000000000007</v>
      </c>
      <c r="H11" s="38">
        <v>51120</v>
      </c>
      <c r="I11" s="38">
        <f>H11*0.75</f>
        <v>38340</v>
      </c>
      <c r="J11" s="38">
        <f>H11*0.5</f>
        <v>25560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5328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7920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720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1512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2484 до 99360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2484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4968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7452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9936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12420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14904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17388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19872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22356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24840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27324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29808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32292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34776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37260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39744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42228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44712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47196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49680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4968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9936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14904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19872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24840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29808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34776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39744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44712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49680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54648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59616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64584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69552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74520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79488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84456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89424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94392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99360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2844 до 53406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2844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4608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6210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8694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11178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13662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16146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18630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21114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23598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26082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28566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31050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33534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36018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38502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40986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43470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45954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48438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50922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53406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14868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3204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12744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14868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2844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12060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12060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3024 до 48168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18000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1800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4500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20772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38952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42120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30960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37152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24120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31500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48168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211</v>
      </c>
      <c r="C111" s="63"/>
      <c r="D111" s="63"/>
      <c r="E111" s="40"/>
      <c r="F111" s="41">
        <v>48060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3024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10620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8496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36252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40356</v>
      </c>
      <c r="G116" s="42"/>
      <c r="H116" s="42"/>
      <c r="I116" s="42"/>
      <c r="J116" s="43"/>
    </row>
    <row r="117" spans="1:10" ht="36" customHeight="1" x14ac:dyDescent="0.25">
      <c r="A117" s="7"/>
      <c r="B117" s="62" t="s">
        <v>217</v>
      </c>
      <c r="C117" s="63"/>
      <c r="D117" s="63"/>
      <c r="E117" s="40"/>
      <c r="F117" s="41">
        <v>6048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42030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30060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29520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54720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59040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43920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52704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33840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44640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67680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51120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56880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12744</v>
      </c>
      <c r="G137" s="246">
        <f>H137*1.1</f>
        <v>11682.000000000002</v>
      </c>
      <c r="H137" s="246">
        <v>10620</v>
      </c>
      <c r="I137" s="246">
        <f>H137*0.75</f>
        <v>7965</v>
      </c>
      <c r="J137" s="247">
        <f>H137*0.5</f>
        <v>5310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9216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3204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18144</v>
      </c>
      <c r="G140" s="246">
        <f>H140*1.1</f>
        <v>16632</v>
      </c>
      <c r="H140" s="246">
        <v>15120</v>
      </c>
      <c r="I140" s="246">
        <f>H140*0.75</f>
        <v>11340</v>
      </c>
      <c r="J140" s="247">
        <f>H140*0.5</f>
        <v>7560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12960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5040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40"/>
      <c r="F143" s="41">
        <v>30060</v>
      </c>
      <c r="G143" s="42"/>
      <c r="H143" s="42"/>
      <c r="I143" s="42"/>
      <c r="J143" s="43"/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17712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35424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44244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720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26568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53100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66600</v>
      </c>
      <c r="G151" s="42"/>
      <c r="H151" s="42"/>
      <c r="I151" s="42"/>
      <c r="J151" s="43"/>
    </row>
    <row r="152" spans="1:10" ht="36" customHeight="1" thickBot="1" x14ac:dyDescent="0.3">
      <c r="A152" s="7"/>
      <c r="B152" s="62" t="s">
        <v>252</v>
      </c>
      <c r="C152" s="63"/>
      <c r="D152" s="63"/>
      <c r="E152" s="40"/>
      <c r="F152" s="113">
        <v>1080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23.25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300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F119" sqref="F119:J119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42768</v>
      </c>
      <c r="G8" s="32">
        <f>H8*1.1</f>
        <v>39204</v>
      </c>
      <c r="H8" s="32">
        <v>35640</v>
      </c>
      <c r="I8" s="32">
        <f>H8*0.75</f>
        <v>26730</v>
      </c>
      <c r="J8" s="32">
        <f>H8*0.5</f>
        <v>17820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60480</v>
      </c>
      <c r="G9" s="36">
        <f>H9*1.1</f>
        <v>55440.000000000007</v>
      </c>
      <c r="H9" s="36">
        <v>50400</v>
      </c>
      <c r="I9" s="36">
        <f>H9*0.75</f>
        <v>37800</v>
      </c>
      <c r="J9" s="36">
        <f>H9*0.5</f>
        <v>25200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59616</v>
      </c>
      <c r="G10" s="36">
        <f>H10*1.1</f>
        <v>54648.000000000007</v>
      </c>
      <c r="H10" s="36">
        <v>49680</v>
      </c>
      <c r="I10" s="36">
        <f>H10*0.75</f>
        <v>37260</v>
      </c>
      <c r="J10" s="36">
        <f>H10*0.5</f>
        <v>24840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83808</v>
      </c>
      <c r="G11" s="38">
        <f>H11*1.1</f>
        <v>76824</v>
      </c>
      <c r="H11" s="38">
        <v>69840</v>
      </c>
      <c r="I11" s="38">
        <f>H11*0.75</f>
        <v>52380</v>
      </c>
      <c r="J11" s="38">
        <f>H11*0.5</f>
        <v>34920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10620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15120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1440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2124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3024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9936 до 397440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9936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19872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29808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39744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49680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59616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69552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79488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89424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99360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109296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119232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129168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139104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149040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158976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168912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178848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188784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198720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19872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39744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59616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79488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99360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119232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139104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158976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178848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198720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218592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238464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258336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278208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298080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317952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337824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357696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377568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397440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9216 до 213624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9216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13824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24840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34776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44712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54648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64584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74520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84456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94392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104328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114264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124200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134136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144072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154008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163944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173880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183816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193752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203688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213624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44964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6660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25488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1800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44964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9936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26928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29376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12060 до 90000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23400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2340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5850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65844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33264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65844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65844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79012.799999999988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33264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37512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65844</v>
      </c>
      <c r="G110" s="42"/>
      <c r="H110" s="42"/>
      <c r="I110" s="42"/>
      <c r="J110" s="43"/>
    </row>
    <row r="111" spans="1:10" ht="36" customHeight="1" x14ac:dyDescent="0.25">
      <c r="A111" s="7"/>
      <c r="B111" s="256" t="s">
        <v>211</v>
      </c>
      <c r="C111" s="257"/>
      <c r="D111" s="257"/>
      <c r="E111" s="258"/>
      <c r="F111" s="41">
        <v>90000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12060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22680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19116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67248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89928</v>
      </c>
      <c r="G116" s="42"/>
      <c r="H116" s="42"/>
      <c r="I116" s="42"/>
      <c r="J116" s="43"/>
    </row>
    <row r="117" spans="1:10" ht="36" customHeight="1" x14ac:dyDescent="0.25">
      <c r="A117" s="7"/>
      <c r="B117" s="62" t="s">
        <v>217</v>
      </c>
      <c r="C117" s="63"/>
      <c r="D117" s="63"/>
      <c r="E117" s="40"/>
      <c r="F117" s="41">
        <v>6660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90000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27000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92880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46800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92880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92880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111456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46800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52560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92880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17280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94320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126000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28944</v>
      </c>
      <c r="G137" s="246">
        <f>H137*1.1</f>
        <v>26532.000000000004</v>
      </c>
      <c r="H137" s="246">
        <v>24120</v>
      </c>
      <c r="I137" s="246">
        <f>H137*0.75</f>
        <v>18090</v>
      </c>
      <c r="J137" s="247">
        <f>H137*0.5</f>
        <v>12060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18072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16632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40608</v>
      </c>
      <c r="G140" s="246">
        <f>H140*1.1</f>
        <v>37224</v>
      </c>
      <c r="H140" s="246">
        <v>33840</v>
      </c>
      <c r="I140" s="246">
        <f>H140*0.75</f>
        <v>25380</v>
      </c>
      <c r="J140" s="247">
        <f>H140*0.5</f>
        <v>16920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25920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23760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35"/>
      <c r="F143" s="109">
        <f>H143*1.2</f>
        <v>72036</v>
      </c>
      <c r="G143" s="109">
        <f>H143*1.1</f>
        <v>66033</v>
      </c>
      <c r="H143" s="109">
        <v>60030</v>
      </c>
      <c r="I143" s="109">
        <f>H143*0.75</f>
        <v>45022.5</v>
      </c>
      <c r="J143" s="109">
        <f>H143*0.5</f>
        <v>30015</v>
      </c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28332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56664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70920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1080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42480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84960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106200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1440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23.25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1"/>
  <sheetViews>
    <sheetView view="pageBreakPreview" topLeftCell="B1" zoomScale="65" zoomScaleNormal="60" zoomScaleSheetLayoutView="65" workbookViewId="0">
      <pane ySplit="4" topLeftCell="A146" activePane="bottomLeft" state="frozen"/>
      <selection activeCell="A198" sqref="A198:XFD198"/>
      <selection pane="bottomLeft" activeCell="F140" sqref="F140:J140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34905.599999999999</v>
      </c>
      <c r="G8" s="32">
        <f>H8*1.1</f>
        <v>31996.800000000003</v>
      </c>
      <c r="H8" s="32">
        <v>29088</v>
      </c>
      <c r="I8" s="32">
        <f>H8*0.75</f>
        <v>21816</v>
      </c>
      <c r="J8" s="32">
        <f>H8*0.5</f>
        <v>14544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49248</v>
      </c>
      <c r="G9" s="36">
        <f>H9*1.1</f>
        <v>45144.000000000007</v>
      </c>
      <c r="H9" s="36">
        <v>41040</v>
      </c>
      <c r="I9" s="36">
        <f>H9*0.75</f>
        <v>30780</v>
      </c>
      <c r="J9" s="36">
        <f>H9*0.5</f>
        <v>20520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37843.199999999997</v>
      </c>
      <c r="G10" s="36">
        <f>H10*1.1</f>
        <v>34689.600000000006</v>
      </c>
      <c r="H10" s="36">
        <v>31536</v>
      </c>
      <c r="I10" s="36">
        <f>H10*0.75</f>
        <v>23652</v>
      </c>
      <c r="J10" s="36">
        <f>H10*0.5</f>
        <v>15768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53568</v>
      </c>
      <c r="G11" s="38">
        <f>H11*1.1</f>
        <v>49104.000000000007</v>
      </c>
      <c r="H11" s="38">
        <v>44640</v>
      </c>
      <c r="I11" s="38">
        <f>H11*0.75</f>
        <v>33480</v>
      </c>
      <c r="J11" s="38">
        <f>H11*0.5</f>
        <v>22320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1656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2880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1224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1728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1512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2160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"&amp;MIN($F$22:F81)&amp;" до "&amp;MAX($F$22:F81)</f>
        <v>Цена от 8460 до 304560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8460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16920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25380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33840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42300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50760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59220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67680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76140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84600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93060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101520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109980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118440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126900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135360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143820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152280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160740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169200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284</v>
      </c>
      <c r="C42" s="35"/>
      <c r="D42" s="35"/>
      <c r="E42" s="40"/>
      <c r="F42" s="41">
        <v>177660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285</v>
      </c>
      <c r="C43" s="35"/>
      <c r="D43" s="35"/>
      <c r="E43" s="40"/>
      <c r="F43" s="41">
        <v>186120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286</v>
      </c>
      <c r="C44" s="35"/>
      <c r="D44" s="35"/>
      <c r="E44" s="40"/>
      <c r="F44" s="41">
        <v>194580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287</v>
      </c>
      <c r="C45" s="35"/>
      <c r="D45" s="35"/>
      <c r="E45" s="40"/>
      <c r="F45" s="41">
        <v>203040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288</v>
      </c>
      <c r="C46" s="35"/>
      <c r="D46" s="35"/>
      <c r="E46" s="40"/>
      <c r="F46" s="41">
        <v>211500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289</v>
      </c>
      <c r="C47" s="35"/>
      <c r="D47" s="35"/>
      <c r="E47" s="40"/>
      <c r="F47" s="41">
        <v>219960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290</v>
      </c>
      <c r="C48" s="35"/>
      <c r="D48" s="35"/>
      <c r="E48" s="40"/>
      <c r="F48" s="41">
        <v>228420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291</v>
      </c>
      <c r="C49" s="35"/>
      <c r="D49" s="35"/>
      <c r="E49" s="40"/>
      <c r="F49" s="41">
        <v>236880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292</v>
      </c>
      <c r="C50" s="35"/>
      <c r="D50" s="35"/>
      <c r="E50" s="40"/>
      <c r="F50" s="41">
        <v>245340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293</v>
      </c>
      <c r="C51" s="35"/>
      <c r="D51" s="35"/>
      <c r="E51" s="40"/>
      <c r="F51" s="41">
        <v>253800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10152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20304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30456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40608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50760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60912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71064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81216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91368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101520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111672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121824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131976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142128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152280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162432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172584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182736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192888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203040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294</v>
      </c>
      <c r="C72" s="35"/>
      <c r="D72" s="35"/>
      <c r="E72" s="40"/>
      <c r="F72" s="41">
        <v>213192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295</v>
      </c>
      <c r="C73" s="35"/>
      <c r="D73" s="35"/>
      <c r="E73" s="40"/>
      <c r="F73" s="41">
        <v>223344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296</v>
      </c>
      <c r="C74" s="35"/>
      <c r="D74" s="35"/>
      <c r="E74" s="40"/>
      <c r="F74" s="41">
        <v>233496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297</v>
      </c>
      <c r="C75" s="35"/>
      <c r="D75" s="35"/>
      <c r="E75" s="40"/>
      <c r="F75" s="41">
        <v>243648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298</v>
      </c>
      <c r="C76" s="35"/>
      <c r="D76" s="35"/>
      <c r="E76" s="40"/>
      <c r="F76" s="41">
        <v>253800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299</v>
      </c>
      <c r="C77" s="35"/>
      <c r="D77" s="35"/>
      <c r="E77" s="40"/>
      <c r="F77" s="41">
        <v>263952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300</v>
      </c>
      <c r="C78" s="35"/>
      <c r="D78" s="35"/>
      <c r="E78" s="40"/>
      <c r="F78" s="41">
        <v>274104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301</v>
      </c>
      <c r="C79" s="35"/>
      <c r="D79" s="35"/>
      <c r="E79" s="40"/>
      <c r="F79" s="41">
        <v>284256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302</v>
      </c>
      <c r="C80" s="35"/>
      <c r="D80" s="35"/>
      <c r="E80" s="40"/>
      <c r="F80" s="41">
        <v>294408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303</v>
      </c>
      <c r="C81" s="35"/>
      <c r="D81" s="35"/>
      <c r="E81" s="40"/>
      <c r="F81" s="41">
        <v>304560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11376 до 181890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11376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17136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21150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29610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38070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46530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54990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63450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71910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80370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88830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97290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105750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114210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122670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131130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139590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148050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156510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164970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173430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181890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1008 до 7459,2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5400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7200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263</v>
      </c>
      <c r="C108" s="63"/>
      <c r="D108" s="63"/>
      <c r="E108" s="40"/>
      <c r="F108" s="41">
        <v>2736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3204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1511.9999999999995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2664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1008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1008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2016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3024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7459.2000000000007</v>
      </c>
      <c r="G116" s="42"/>
      <c r="H116" s="42"/>
      <c r="I116" s="42"/>
      <c r="J116" s="43"/>
    </row>
    <row r="117" spans="1:10" ht="54" customHeight="1" thickBot="1" x14ac:dyDescent="0.3">
      <c r="A117" s="7"/>
      <c r="B117" s="220" t="s">
        <v>264</v>
      </c>
      <c r="C117" s="221"/>
      <c r="D117" s="221"/>
      <c r="E117" s="222"/>
      <c r="F117" s="239" t="str">
        <f>"Цена от "&amp;MIN(F119,F123:J124,H157,F125:J136)&amp;" до "&amp;MAX(F119,F123:J124,H157,F125:J136)</f>
        <v>Цена от 2880 до 48060</v>
      </c>
      <c r="G117" s="240"/>
      <c r="H117" s="240"/>
      <c r="I117" s="240"/>
      <c r="J117" s="241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9360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936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2340</v>
      </c>
      <c r="G121" s="86"/>
      <c r="H121" s="86"/>
      <c r="I121" s="86"/>
      <c r="J121" s="87"/>
    </row>
    <row r="122" spans="1:10" ht="24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35136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41">
        <v>5400</v>
      </c>
      <c r="G124" s="42"/>
      <c r="H124" s="42"/>
      <c r="I124" s="42"/>
      <c r="J124" s="43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41">
        <v>3600</v>
      </c>
      <c r="G125" s="42"/>
      <c r="H125" s="42"/>
      <c r="I125" s="42"/>
      <c r="J125" s="43"/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38700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46440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41">
        <v>3600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41">
        <v>3600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41">
        <v>6480</v>
      </c>
      <c r="G130" s="42"/>
      <c r="H130" s="42"/>
      <c r="I130" s="42"/>
      <c r="J130" s="43"/>
    </row>
    <row r="131" spans="1:10" ht="36" customHeight="1" x14ac:dyDescent="0.25">
      <c r="A131" s="7"/>
      <c r="B131" s="62" t="s">
        <v>211</v>
      </c>
      <c r="C131" s="63"/>
      <c r="D131" s="63"/>
      <c r="E131" s="40"/>
      <c r="F131" s="41">
        <v>42120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4" t="s">
        <v>212</v>
      </c>
      <c r="C132" s="65"/>
      <c r="D132" s="65"/>
      <c r="E132" s="66"/>
      <c r="F132" s="41">
        <v>3024</v>
      </c>
      <c r="G132" s="42"/>
      <c r="H132" s="42"/>
      <c r="I132" s="42"/>
      <c r="J132" s="43"/>
    </row>
    <row r="133" spans="1:10" ht="36" customHeight="1" x14ac:dyDescent="0.25">
      <c r="A133" s="7"/>
      <c r="B133" s="34" t="s">
        <v>213</v>
      </c>
      <c r="C133" s="88"/>
      <c r="D133" s="88"/>
      <c r="E133" s="89"/>
      <c r="F133" s="41">
        <v>12024</v>
      </c>
      <c r="G133" s="42"/>
      <c r="H133" s="42"/>
      <c r="I133" s="42"/>
      <c r="J133" s="43"/>
    </row>
    <row r="134" spans="1:10" ht="36" customHeight="1" x14ac:dyDescent="0.25">
      <c r="A134" s="7"/>
      <c r="B134" s="34" t="s">
        <v>214</v>
      </c>
      <c r="C134" s="88"/>
      <c r="D134" s="88"/>
      <c r="E134" s="89"/>
      <c r="F134" s="41">
        <v>7776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34" t="s">
        <v>215</v>
      </c>
      <c r="C135" s="88"/>
      <c r="D135" s="88"/>
      <c r="E135" s="89"/>
      <c r="F135" s="41">
        <v>48060</v>
      </c>
      <c r="G135" s="42"/>
      <c r="H135" s="42"/>
      <c r="I135" s="42"/>
      <c r="J135" s="43"/>
    </row>
    <row r="136" spans="1:10" ht="36" customHeight="1" x14ac:dyDescent="0.25">
      <c r="A136" s="7" t="s">
        <v>111</v>
      </c>
      <c r="B136" s="62" t="s">
        <v>216</v>
      </c>
      <c r="C136" s="63"/>
      <c r="D136" s="63"/>
      <c r="E136" s="40"/>
      <c r="F136" s="41">
        <v>2880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217</v>
      </c>
      <c r="C137" s="63"/>
      <c r="D137" s="63"/>
      <c r="E137" s="40"/>
      <c r="F137" s="41">
        <v>2160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218</v>
      </c>
      <c r="C138" s="63"/>
      <c r="D138" s="63"/>
      <c r="E138" s="40"/>
      <c r="F138" s="41">
        <v>30600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219</v>
      </c>
      <c r="C139" s="63"/>
      <c r="D139" s="63"/>
      <c r="E139" s="35"/>
      <c r="F139" s="41">
        <v>21060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220</v>
      </c>
      <c r="C140" s="63"/>
      <c r="D140" s="63"/>
      <c r="E140" s="40"/>
      <c r="F140" s="41">
        <v>49680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62" t="s">
        <v>221</v>
      </c>
      <c r="C141" s="63"/>
      <c r="D141" s="63"/>
      <c r="E141" s="40"/>
      <c r="F141" s="41">
        <v>7920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41">
        <v>5040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54720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71" t="s">
        <v>224</v>
      </c>
      <c r="C144" s="72"/>
      <c r="D144" s="72"/>
      <c r="E144" s="73"/>
      <c r="F144" s="85">
        <v>65664</v>
      </c>
      <c r="G144" s="86"/>
      <c r="H144" s="86"/>
      <c r="I144" s="86"/>
      <c r="J144" s="87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41">
        <v>5040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5040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41">
        <v>9360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41">
        <v>4320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41">
        <v>67680</v>
      </c>
      <c r="G149" s="42"/>
      <c r="H149" s="42"/>
      <c r="I149" s="42"/>
      <c r="J149" s="43"/>
    </row>
    <row r="150" spans="1:10" ht="36" customHeight="1" thickBot="1" x14ac:dyDescent="0.3">
      <c r="A150" s="7" t="s">
        <v>113</v>
      </c>
      <c r="B150" s="62" t="s">
        <v>230</v>
      </c>
      <c r="C150" s="63"/>
      <c r="D150" s="63"/>
      <c r="E150" s="40"/>
      <c r="F150" s="41">
        <v>4320</v>
      </c>
      <c r="G150" s="42"/>
      <c r="H150" s="42"/>
      <c r="I150" s="42"/>
      <c r="J150" s="43"/>
    </row>
    <row r="151" spans="1:10" ht="36" customHeight="1" thickBot="1" x14ac:dyDescent="0.3">
      <c r="A151" s="7"/>
      <c r="B151" s="242" t="s">
        <v>231</v>
      </c>
      <c r="C151" s="243"/>
      <c r="D151" s="243"/>
      <c r="E151" s="244"/>
      <c r="F151" s="239"/>
      <c r="G151" s="240"/>
      <c r="H151" s="240"/>
      <c r="I151" s="240"/>
      <c r="J151" s="241"/>
    </row>
    <row r="152" spans="1:10" ht="22.5" customHeight="1" thickBot="1" x14ac:dyDescent="0.3">
      <c r="A152" s="7" t="s">
        <v>111</v>
      </c>
      <c r="B152" s="177" t="s">
        <v>232</v>
      </c>
      <c r="C152" s="178"/>
      <c r="D152" s="178"/>
      <c r="E152" s="178"/>
      <c r="F152" s="178"/>
      <c r="G152" s="178"/>
      <c r="H152" s="178"/>
      <c r="I152" s="178"/>
      <c r="J152" s="179"/>
    </row>
    <row r="153" spans="1:10" ht="36" customHeight="1" x14ac:dyDescent="0.25">
      <c r="A153" s="7"/>
      <c r="B153" s="30" t="s">
        <v>233</v>
      </c>
      <c r="C153" s="180"/>
      <c r="D153" s="180"/>
      <c r="E153" s="181"/>
      <c r="F153" s="67">
        <v>60</v>
      </c>
      <c r="G153" s="68"/>
      <c r="H153" s="68"/>
      <c r="I153" s="68"/>
      <c r="J153" s="69"/>
    </row>
    <row r="154" spans="1:10" ht="36" customHeight="1" x14ac:dyDescent="0.25">
      <c r="A154" s="7"/>
      <c r="B154" s="62" t="s">
        <v>234</v>
      </c>
      <c r="C154" s="63"/>
      <c r="D154" s="63"/>
      <c r="E154" s="40"/>
      <c r="F154" s="41">
        <v>60</v>
      </c>
      <c r="G154" s="42"/>
      <c r="H154" s="42"/>
      <c r="I154" s="42"/>
      <c r="J154" s="43"/>
    </row>
    <row r="155" spans="1:10" ht="36" customHeight="1" thickBot="1" x14ac:dyDescent="0.3">
      <c r="A155" s="7"/>
      <c r="B155" s="62" t="s">
        <v>235</v>
      </c>
      <c r="C155" s="63"/>
      <c r="D155" s="63"/>
      <c r="E155" s="40"/>
      <c r="F155" s="41">
        <v>120</v>
      </c>
      <c r="G155" s="42"/>
      <c r="H155" s="42"/>
      <c r="I155" s="42"/>
      <c r="J155" s="43"/>
    </row>
    <row r="156" spans="1:10" ht="36" customHeight="1" thickBot="1" x14ac:dyDescent="0.3">
      <c r="A156" s="7"/>
      <c r="B156" s="18" t="s">
        <v>236</v>
      </c>
      <c r="C156" s="19"/>
      <c r="D156" s="19"/>
      <c r="E156" s="20"/>
      <c r="F156" s="239"/>
      <c r="G156" s="240"/>
      <c r="H156" s="240"/>
      <c r="I156" s="240"/>
      <c r="J156" s="241"/>
    </row>
    <row r="157" spans="1:10" ht="36" customHeight="1" x14ac:dyDescent="0.25">
      <c r="A157" s="7" t="s">
        <v>111</v>
      </c>
      <c r="B157" s="62" t="s">
        <v>237</v>
      </c>
      <c r="C157" s="63"/>
      <c r="D157" s="63"/>
      <c r="E157" s="40"/>
      <c r="F157" s="245">
        <f>H157*1.2</f>
        <v>17971.2</v>
      </c>
      <c r="G157" s="246">
        <f>H157*1.1</f>
        <v>16473.600000000002</v>
      </c>
      <c r="H157" s="246">
        <v>14976</v>
      </c>
      <c r="I157" s="246">
        <f>H157*0.75</f>
        <v>11232</v>
      </c>
      <c r="J157" s="247">
        <f>H157*0.5</f>
        <v>7488</v>
      </c>
    </row>
    <row r="158" spans="1:10" ht="36" customHeight="1" x14ac:dyDescent="0.25">
      <c r="A158" s="7" t="s">
        <v>111</v>
      </c>
      <c r="B158" s="62" t="s">
        <v>238</v>
      </c>
      <c r="C158" s="63"/>
      <c r="D158" s="63"/>
      <c r="E158" s="40"/>
      <c r="F158" s="41">
        <v>15264</v>
      </c>
      <c r="G158" s="42"/>
      <c r="H158" s="42"/>
      <c r="I158" s="42"/>
      <c r="J158" s="43"/>
    </row>
    <row r="159" spans="1:10" ht="36" customHeight="1" x14ac:dyDescent="0.25">
      <c r="A159" s="7" t="s">
        <v>111</v>
      </c>
      <c r="B159" s="62" t="s">
        <v>239</v>
      </c>
      <c r="C159" s="63"/>
      <c r="D159" s="63"/>
      <c r="E159" s="40"/>
      <c r="F159" s="41">
        <v>3600</v>
      </c>
      <c r="G159" s="42"/>
      <c r="H159" s="42"/>
      <c r="I159" s="42"/>
      <c r="J159" s="43"/>
    </row>
    <row r="160" spans="1:10" ht="36" customHeight="1" x14ac:dyDescent="0.25">
      <c r="A160" s="7" t="s">
        <v>113</v>
      </c>
      <c r="B160" s="62" t="s">
        <v>240</v>
      </c>
      <c r="C160" s="63"/>
      <c r="D160" s="63"/>
      <c r="E160" s="40"/>
      <c r="F160" s="245">
        <f>H160*1.2</f>
        <v>25920</v>
      </c>
      <c r="G160" s="246">
        <f>H160*1.1</f>
        <v>23760.000000000004</v>
      </c>
      <c r="H160" s="246">
        <v>21600</v>
      </c>
      <c r="I160" s="246">
        <f>H160*0.75</f>
        <v>16200</v>
      </c>
      <c r="J160" s="247">
        <f>H160*0.5</f>
        <v>10800</v>
      </c>
    </row>
    <row r="161" spans="1:10" ht="36" customHeight="1" x14ac:dyDescent="0.25">
      <c r="A161" s="7" t="s">
        <v>113</v>
      </c>
      <c r="B161" s="62" t="s">
        <v>241</v>
      </c>
      <c r="C161" s="63"/>
      <c r="D161" s="63"/>
      <c r="E161" s="40"/>
      <c r="F161" s="41">
        <v>21600</v>
      </c>
      <c r="G161" s="42"/>
      <c r="H161" s="42"/>
      <c r="I161" s="42"/>
      <c r="J161" s="43"/>
    </row>
    <row r="162" spans="1:10" ht="36" customHeight="1" x14ac:dyDescent="0.25">
      <c r="A162" s="7" t="s">
        <v>113</v>
      </c>
      <c r="B162" s="62" t="s">
        <v>242</v>
      </c>
      <c r="C162" s="63"/>
      <c r="D162" s="63"/>
      <c r="E162" s="40"/>
      <c r="F162" s="41">
        <v>5040</v>
      </c>
      <c r="G162" s="42"/>
      <c r="H162" s="42"/>
      <c r="I162" s="42"/>
      <c r="J162" s="43"/>
    </row>
    <row r="163" spans="1:10" ht="36" customHeight="1" thickBot="1" x14ac:dyDescent="0.3">
      <c r="A163" s="7"/>
      <c r="B163" s="62" t="s">
        <v>243</v>
      </c>
      <c r="C163" s="63"/>
      <c r="D163" s="63"/>
      <c r="E163" s="40"/>
      <c r="F163" s="41">
        <v>14976</v>
      </c>
      <c r="G163" s="42"/>
      <c r="H163" s="42"/>
      <c r="I163" s="42"/>
      <c r="J163" s="43"/>
    </row>
    <row r="164" spans="1:10" ht="54" customHeight="1" thickBot="1" x14ac:dyDescent="0.3">
      <c r="A164" s="7"/>
      <c r="B164" s="18" t="s">
        <v>244</v>
      </c>
      <c r="C164" s="19"/>
      <c r="D164" s="19"/>
      <c r="E164" s="20"/>
      <c r="F164" s="102"/>
      <c r="G164" s="103"/>
      <c r="H164" s="103"/>
      <c r="I164" s="103"/>
      <c r="J164" s="104"/>
    </row>
    <row r="165" spans="1:10" ht="36" customHeight="1" x14ac:dyDescent="0.25">
      <c r="A165" s="7"/>
      <c r="B165" s="64" t="s">
        <v>245</v>
      </c>
      <c r="C165" s="65"/>
      <c r="D165" s="65"/>
      <c r="E165" s="66"/>
      <c r="F165" s="67">
        <v>12096</v>
      </c>
      <c r="G165" s="68"/>
      <c r="H165" s="68"/>
      <c r="I165" s="68"/>
      <c r="J165" s="69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24120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30096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360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249</v>
      </c>
      <c r="C169" s="63"/>
      <c r="D169" s="63"/>
      <c r="E169" s="40"/>
      <c r="F169" s="41">
        <v>18072</v>
      </c>
      <c r="G169" s="42"/>
      <c r="H169" s="42"/>
      <c r="I169" s="42"/>
      <c r="J169" s="43"/>
    </row>
    <row r="170" spans="1:10" ht="36" customHeight="1" x14ac:dyDescent="0.25">
      <c r="A170" s="7"/>
      <c r="B170" s="62" t="s">
        <v>250</v>
      </c>
      <c r="C170" s="63"/>
      <c r="D170" s="63"/>
      <c r="E170" s="40"/>
      <c r="F170" s="41">
        <v>36144</v>
      </c>
      <c r="G170" s="42"/>
      <c r="H170" s="42"/>
      <c r="I170" s="42"/>
      <c r="J170" s="43"/>
    </row>
    <row r="171" spans="1:10" ht="36" customHeight="1" x14ac:dyDescent="0.25">
      <c r="A171" s="7"/>
      <c r="B171" s="62" t="s">
        <v>251</v>
      </c>
      <c r="C171" s="63"/>
      <c r="D171" s="63"/>
      <c r="E171" s="40"/>
      <c r="F171" s="41">
        <v>45360</v>
      </c>
      <c r="G171" s="42"/>
      <c r="H171" s="42"/>
      <c r="I171" s="42"/>
      <c r="J171" s="43"/>
    </row>
    <row r="172" spans="1:10" ht="36" customHeight="1" thickBot="1" x14ac:dyDescent="0.3">
      <c r="A172" s="7"/>
      <c r="B172" s="110" t="s">
        <v>252</v>
      </c>
      <c r="C172" s="111"/>
      <c r="D172" s="111"/>
      <c r="E172" s="112"/>
      <c r="F172" s="113">
        <v>720</v>
      </c>
      <c r="G172" s="114"/>
      <c r="H172" s="114"/>
      <c r="I172" s="114"/>
      <c r="J172" s="115"/>
    </row>
    <row r="173" spans="1:10" ht="36" customHeight="1" x14ac:dyDescent="0.25">
      <c r="A173" s="7"/>
      <c r="B173" s="272" t="s">
        <v>232</v>
      </c>
      <c r="C173" s="273"/>
      <c r="D173" s="273"/>
      <c r="E173" s="273"/>
      <c r="F173" s="273"/>
      <c r="G173" s="273"/>
      <c r="H173" s="273"/>
      <c r="I173" s="273"/>
      <c r="J173" s="274"/>
    </row>
    <row r="174" spans="1:10" ht="36" customHeight="1" thickBot="1" x14ac:dyDescent="0.3">
      <c r="A174" s="7"/>
      <c r="B174" s="297" t="s">
        <v>253</v>
      </c>
      <c r="C174" s="297"/>
      <c r="D174" s="297"/>
      <c r="E174" s="297"/>
      <c r="F174" s="286">
        <v>90</v>
      </c>
      <c r="G174" s="286"/>
      <c r="H174" s="286"/>
      <c r="I174" s="286"/>
      <c r="J174" s="287"/>
    </row>
    <row r="175" spans="1:10" ht="24" thickBot="1" x14ac:dyDescent="0.3">
      <c r="A175" s="7"/>
      <c r="B175" s="27"/>
      <c r="C175" s="80"/>
      <c r="D175" s="80"/>
      <c r="E175" s="81"/>
      <c r="F175" s="82"/>
      <c r="G175" s="83"/>
      <c r="H175" s="83"/>
      <c r="I175" s="83"/>
      <c r="J175" s="84"/>
    </row>
    <row r="176" spans="1:10" ht="23.25" x14ac:dyDescent="0.25">
      <c r="A176" s="7"/>
      <c r="B176" s="119"/>
      <c r="C176" s="120"/>
      <c r="D176" s="120"/>
      <c r="E176" s="120"/>
      <c r="F176" s="121"/>
      <c r="G176" s="121"/>
      <c r="H176" s="121"/>
      <c r="I176" s="121"/>
      <c r="J176" s="121"/>
    </row>
    <row r="177" spans="1:10" ht="56.25" customHeight="1" x14ac:dyDescent="0.25">
      <c r="A177" s="7"/>
      <c r="B177" s="122" t="s">
        <v>304</v>
      </c>
      <c r="C177" s="122"/>
      <c r="D177" s="122"/>
      <c r="E177" s="122"/>
      <c r="F177" s="122"/>
      <c r="G177" s="122"/>
      <c r="H177" s="122"/>
      <c r="I177" s="122"/>
      <c r="J177" s="122"/>
    </row>
    <row r="178" spans="1:10" ht="41.25" customHeight="1" x14ac:dyDescent="0.25">
      <c r="A178" s="7"/>
      <c r="B178" s="122" t="s">
        <v>255</v>
      </c>
      <c r="C178" s="122"/>
      <c r="D178" s="122"/>
      <c r="E178" s="122"/>
      <c r="F178" s="122"/>
      <c r="G178" s="122"/>
      <c r="H178" s="122"/>
      <c r="I178" s="122"/>
      <c r="J178" s="122"/>
    </row>
    <row r="179" spans="1:10" ht="21" x14ac:dyDescent="0.25">
      <c r="A179" s="7" t="s">
        <v>113</v>
      </c>
      <c r="B179" s="124" t="s">
        <v>308</v>
      </c>
      <c r="C179" s="124"/>
      <c r="D179" s="124"/>
      <c r="E179" s="124"/>
      <c r="F179" s="124"/>
      <c r="G179" s="124"/>
      <c r="H179" s="124"/>
      <c r="I179" s="124"/>
      <c r="J179" s="124"/>
    </row>
    <row r="180" spans="1:10" ht="42" customHeight="1" x14ac:dyDescent="0.25">
      <c r="A180" s="7"/>
      <c r="B180" s="126" t="s">
        <v>257</v>
      </c>
      <c r="C180" s="126"/>
      <c r="D180" s="126"/>
      <c r="E180" s="126"/>
      <c r="F180" s="126"/>
      <c r="G180" s="126"/>
      <c r="H180" s="126"/>
      <c r="I180" s="126"/>
      <c r="J180" s="126"/>
    </row>
    <row r="181" spans="1:10" ht="21" x14ac:dyDescent="0.25">
      <c r="A181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340">
    <mergeCell ref="B178:J178"/>
    <mergeCell ref="B179:J179"/>
    <mergeCell ref="B180:J180"/>
    <mergeCell ref="B173:J173"/>
    <mergeCell ref="B174:E174"/>
    <mergeCell ref="F174:J174"/>
    <mergeCell ref="B175:E175"/>
    <mergeCell ref="F175:J175"/>
    <mergeCell ref="B177:J177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7:E157"/>
    <mergeCell ref="B158:E158"/>
    <mergeCell ref="F158:J158"/>
    <mergeCell ref="B159:E159"/>
    <mergeCell ref="F159:J159"/>
    <mergeCell ref="B160:E160"/>
    <mergeCell ref="B154:E154"/>
    <mergeCell ref="F154:J154"/>
    <mergeCell ref="B155:E155"/>
    <mergeCell ref="F155:J155"/>
    <mergeCell ref="B156:E156"/>
    <mergeCell ref="F156:J156"/>
    <mergeCell ref="B150:E150"/>
    <mergeCell ref="F150:J150"/>
    <mergeCell ref="F151:J151"/>
    <mergeCell ref="B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9"/>
  <sheetViews>
    <sheetView view="pageBreakPreview" topLeftCell="B1" zoomScale="50" zoomScaleNormal="60" zoomScaleSheetLayoutView="50" workbookViewId="0">
      <pane ySplit="4" topLeftCell="A109" activePane="bottomLeft" state="frozen"/>
      <selection activeCell="A198" sqref="A198:XFD198"/>
      <selection pane="bottomLeft" activeCell="A103" activeCellId="1" sqref="A123:XFD125 A103:XFD105"/>
    </sheetView>
  </sheetViews>
  <sheetFormatPr defaultColWidth="9.140625" defaultRowHeight="15.75" outlineLevelRow="1" x14ac:dyDescent="0.25"/>
  <cols>
    <col min="1" max="1" width="40.28515625" style="444" hidden="1" customWidth="1"/>
    <col min="2" max="2" width="30.7109375" style="128" customWidth="1"/>
    <col min="3" max="4" width="30.7109375" style="9" customWidth="1"/>
    <col min="5" max="5" width="19.570312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398"/>
      <c r="G5" s="398"/>
      <c r="H5" s="398"/>
      <c r="I5" s="398"/>
      <c r="J5" s="399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400" t="s">
        <v>106</v>
      </c>
      <c r="G6" s="400" t="s">
        <v>107</v>
      </c>
      <c r="H6" s="400" t="s">
        <v>108</v>
      </c>
      <c r="I6" s="400" t="s">
        <v>109</v>
      </c>
      <c r="J6" s="401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/>
      <c r="B8" s="392" t="s">
        <v>378</v>
      </c>
      <c r="C8" s="393"/>
      <c r="D8" s="393"/>
      <c r="E8" s="394"/>
      <c r="F8" s="402">
        <f>H8*1.2</f>
        <v>81216</v>
      </c>
      <c r="G8" s="106">
        <f>H8*1.1</f>
        <v>74448</v>
      </c>
      <c r="H8" s="106">
        <v>67680</v>
      </c>
      <c r="I8" s="106">
        <f>H8*0.75</f>
        <v>50760</v>
      </c>
      <c r="J8" s="106">
        <f>H8*0.5</f>
        <v>33840</v>
      </c>
    </row>
    <row r="9" spans="1:10" ht="36" customHeight="1" x14ac:dyDescent="0.25">
      <c r="A9" s="7"/>
      <c r="B9" s="256" t="s">
        <v>379</v>
      </c>
      <c r="C9" s="257"/>
      <c r="D9" s="257"/>
      <c r="E9" s="258"/>
      <c r="F9" s="402">
        <f t="shared" ref="F9" si="0">H9*1.2</f>
        <v>113702.39999999999</v>
      </c>
      <c r="G9" s="106">
        <f t="shared" ref="G9:G11" si="1">H9*1.1</f>
        <v>104227.20000000001</v>
      </c>
      <c r="H9" s="109">
        <v>94752</v>
      </c>
      <c r="I9" s="106">
        <f t="shared" ref="I9:I11" si="2">H9*0.75</f>
        <v>71064</v>
      </c>
      <c r="J9" s="106">
        <f>H9*0.5</f>
        <v>47376</v>
      </c>
    </row>
    <row r="10" spans="1:10" ht="36" customHeight="1" x14ac:dyDescent="0.25">
      <c r="A10" s="7"/>
      <c r="B10" s="256" t="s">
        <v>380</v>
      </c>
      <c r="C10" s="257"/>
      <c r="D10" s="257"/>
      <c r="E10" s="258"/>
      <c r="F10" s="402">
        <f>H10*1.2</f>
        <v>102168</v>
      </c>
      <c r="G10" s="106">
        <f t="shared" si="1"/>
        <v>93654.000000000015</v>
      </c>
      <c r="H10" s="109">
        <v>85140</v>
      </c>
      <c r="I10" s="106">
        <f t="shared" si="2"/>
        <v>63855</v>
      </c>
      <c r="J10" s="106">
        <f t="shared" ref="J10" si="3">H10*0.5</f>
        <v>42570</v>
      </c>
    </row>
    <row r="11" spans="1:10" ht="36" customHeight="1" thickBot="1" x14ac:dyDescent="0.3">
      <c r="A11" s="7"/>
      <c r="B11" s="395" t="s">
        <v>381</v>
      </c>
      <c r="C11" s="396"/>
      <c r="D11" s="396"/>
      <c r="E11" s="397"/>
      <c r="F11" s="402">
        <f>H11*1.2</f>
        <v>143078.39999999999</v>
      </c>
      <c r="G11" s="106">
        <f t="shared" si="1"/>
        <v>131155.20000000001</v>
      </c>
      <c r="H11" s="403">
        <v>119232</v>
      </c>
      <c r="I11" s="106">
        <f t="shared" si="2"/>
        <v>89424</v>
      </c>
      <c r="J11" s="106">
        <f>H11*0.5</f>
        <v>59616</v>
      </c>
    </row>
    <row r="12" spans="1:10" ht="24" customHeight="1" thickBot="1" x14ac:dyDescent="0.3">
      <c r="A12" s="7"/>
      <c r="B12" s="27"/>
      <c r="C12" s="28"/>
      <c r="D12" s="28"/>
      <c r="E12" s="29"/>
      <c r="F12" s="199"/>
      <c r="G12" s="270"/>
      <c r="H12" s="270"/>
      <c r="I12" s="270"/>
      <c r="J12" s="271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14940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21600</v>
      </c>
      <c r="G14" s="186"/>
      <c r="H14" s="186"/>
      <c r="I14" s="186"/>
      <c r="J14" s="187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382</v>
      </c>
      <c r="C16" s="35"/>
      <c r="D16" s="35"/>
      <c r="E16" s="40"/>
      <c r="F16" s="235">
        <v>1620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383</v>
      </c>
      <c r="C17" s="35"/>
      <c r="D17" s="35"/>
      <c r="E17" s="40"/>
      <c r="F17" s="70">
        <v>2304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384</v>
      </c>
      <c r="C18" s="35"/>
      <c r="D18" s="35"/>
      <c r="E18" s="40"/>
      <c r="F18" s="70">
        <v>2880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385</v>
      </c>
      <c r="C19" s="35"/>
      <c r="D19" s="35"/>
      <c r="E19" s="40"/>
      <c r="F19" s="238">
        <v>4032</v>
      </c>
      <c r="G19" s="186"/>
      <c r="H19" s="186"/>
      <c r="I19" s="186"/>
      <c r="J19" s="187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14400 до 2764800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14400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28800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57600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86400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172800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259200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432000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518400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604800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691200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777600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864000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950400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1036800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1123200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1238400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1324800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1411200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28800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57600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115200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172800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230400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345600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518400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691200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864000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1036800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1209600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1382400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1555200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1728000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1900800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2073600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2246400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2419200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2592000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2764800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18540 до 1396800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18540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27540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43200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72000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100800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129600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158400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187200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273600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360000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446400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532800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619200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705600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792000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878400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964800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1051200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1137600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1224000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1310400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1396800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"&amp;MIN(F86:F94)&amp;" до "&amp;MAX(F86:F94)</f>
        <v>Цена от 2340 до 113940</v>
      </c>
      <c r="G85" s="54"/>
      <c r="H85" s="54"/>
      <c r="I85" s="54"/>
      <c r="J85" s="55"/>
    </row>
    <row r="86" spans="1:10" ht="36" customHeight="1" x14ac:dyDescent="0.25">
      <c r="A86" s="7"/>
      <c r="B86" s="62" t="s">
        <v>263</v>
      </c>
      <c r="C86" s="63"/>
      <c r="D86" s="63"/>
      <c r="E86" s="40"/>
      <c r="F86" s="41">
        <v>5940</v>
      </c>
      <c r="G86" s="42"/>
      <c r="H86" s="42"/>
      <c r="I86" s="42"/>
      <c r="J86" s="43"/>
    </row>
    <row r="87" spans="1:10" ht="36" customHeight="1" x14ac:dyDescent="0.25">
      <c r="A87" s="7"/>
      <c r="B87" s="64" t="s">
        <v>191</v>
      </c>
      <c r="C87" s="65"/>
      <c r="D87" s="65"/>
      <c r="E87" s="66"/>
      <c r="F87" s="67">
        <v>113940</v>
      </c>
      <c r="G87" s="68"/>
      <c r="H87" s="68"/>
      <c r="I87" s="68"/>
      <c r="J87" s="69"/>
    </row>
    <row r="88" spans="1:10" ht="36" customHeight="1" x14ac:dyDescent="0.25">
      <c r="A88" s="7"/>
      <c r="B88" s="62" t="s">
        <v>192</v>
      </c>
      <c r="C88" s="63"/>
      <c r="D88" s="63"/>
      <c r="E88" s="40"/>
      <c r="F88" s="41">
        <v>22140</v>
      </c>
      <c r="G88" s="42"/>
      <c r="H88" s="42"/>
      <c r="I88" s="42"/>
      <c r="J88" s="43"/>
    </row>
    <row r="89" spans="1:10" ht="36" customHeight="1" x14ac:dyDescent="0.25">
      <c r="A89" s="7"/>
      <c r="B89" s="62" t="s">
        <v>193</v>
      </c>
      <c r="C89" s="63"/>
      <c r="D89" s="63"/>
      <c r="E89" s="40"/>
      <c r="F89" s="41">
        <v>68940</v>
      </c>
      <c r="G89" s="42"/>
      <c r="H89" s="42"/>
      <c r="I89" s="42"/>
      <c r="J89" s="43"/>
    </row>
    <row r="90" spans="1:10" ht="36" customHeight="1" x14ac:dyDescent="0.25">
      <c r="A90" s="7"/>
      <c r="B90" s="62" t="s">
        <v>194</v>
      </c>
      <c r="C90" s="63"/>
      <c r="D90" s="63"/>
      <c r="E90" s="40"/>
      <c r="F90" s="41">
        <v>2340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195</v>
      </c>
      <c r="C91" s="63"/>
      <c r="D91" s="63"/>
      <c r="E91" s="40"/>
      <c r="F91" s="41">
        <v>2340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196</v>
      </c>
      <c r="C92" s="63"/>
      <c r="D92" s="63"/>
      <c r="E92" s="40"/>
      <c r="F92" s="41">
        <v>4680</v>
      </c>
      <c r="G92" s="42"/>
      <c r="H92" s="42"/>
      <c r="I92" s="42"/>
      <c r="J92" s="43"/>
    </row>
    <row r="93" spans="1:10" ht="36" customHeight="1" x14ac:dyDescent="0.25">
      <c r="A93" s="7"/>
      <c r="B93" s="62" t="s">
        <v>197</v>
      </c>
      <c r="C93" s="63"/>
      <c r="D93" s="63"/>
      <c r="E93" s="40"/>
      <c r="F93" s="41">
        <v>7020</v>
      </c>
      <c r="G93" s="42"/>
      <c r="H93" s="42"/>
      <c r="I93" s="42"/>
      <c r="J93" s="43"/>
    </row>
    <row r="94" spans="1:10" ht="36" customHeight="1" thickBot="1" x14ac:dyDescent="0.3">
      <c r="A94" s="7"/>
      <c r="B94" s="62" t="s">
        <v>198</v>
      </c>
      <c r="C94" s="63"/>
      <c r="D94" s="63"/>
      <c r="E94" s="40"/>
      <c r="F94" s="41">
        <v>52740</v>
      </c>
      <c r="G94" s="42"/>
      <c r="H94" s="42"/>
      <c r="I94" s="42"/>
      <c r="J94" s="43"/>
    </row>
    <row r="95" spans="1:10" ht="54" customHeight="1" thickBot="1" x14ac:dyDescent="0.3">
      <c r="A95" s="7"/>
      <c r="B95" s="220" t="s">
        <v>264</v>
      </c>
      <c r="C95" s="221"/>
      <c r="D95" s="221"/>
      <c r="E95" s="222"/>
      <c r="F95" s="239" t="str">
        <f>"Цена от "&amp;MIN(F97,F101:J114)&amp;" до "&amp;MAX(F97,F101:J114)</f>
        <v>Цена от 3240 до 787140</v>
      </c>
      <c r="G95" s="240"/>
      <c r="H95" s="240"/>
      <c r="I95" s="240"/>
      <c r="J95" s="241"/>
    </row>
    <row r="96" spans="1:10" ht="24" customHeight="1" thickBot="1" x14ac:dyDescent="0.3">
      <c r="A96" s="7"/>
      <c r="B96" s="27"/>
      <c r="C96" s="80"/>
      <c r="D96" s="80"/>
      <c r="E96" s="81"/>
      <c r="F96" s="82"/>
      <c r="G96" s="83"/>
      <c r="H96" s="83"/>
      <c r="I96" s="83"/>
      <c r="J96" s="84"/>
    </row>
    <row r="97" spans="1:10" ht="36" customHeight="1" x14ac:dyDescent="0.25">
      <c r="A97" s="7"/>
      <c r="B97" s="62" t="s">
        <v>329</v>
      </c>
      <c r="C97" s="63"/>
      <c r="D97" s="63"/>
      <c r="E97" s="40"/>
      <c r="F97" s="41">
        <v>75600</v>
      </c>
      <c r="G97" s="42"/>
      <c r="H97" s="42"/>
      <c r="I97" s="42"/>
      <c r="J97" s="43"/>
    </row>
    <row r="98" spans="1:10" ht="36" customHeight="1" x14ac:dyDescent="0.25">
      <c r="A98" s="7"/>
      <c r="B98" s="62" t="s">
        <v>201</v>
      </c>
      <c r="C98" s="63"/>
      <c r="D98" s="63"/>
      <c r="E98" s="40"/>
      <c r="F98" s="41">
        <v>7560</v>
      </c>
      <c r="G98" s="42"/>
      <c r="H98" s="42"/>
      <c r="I98" s="42"/>
      <c r="J98" s="43"/>
    </row>
    <row r="99" spans="1:10" ht="36" customHeight="1" thickBot="1" x14ac:dyDescent="0.3">
      <c r="A99" s="7"/>
      <c r="B99" s="62" t="s">
        <v>202</v>
      </c>
      <c r="C99" s="63"/>
      <c r="D99" s="63"/>
      <c r="E99" s="40"/>
      <c r="F99" s="41">
        <v>18900</v>
      </c>
      <c r="G99" s="42"/>
      <c r="H99" s="42"/>
      <c r="I99" s="42"/>
      <c r="J99" s="43"/>
    </row>
    <row r="100" spans="1:10" ht="24" customHeight="1" thickBot="1" x14ac:dyDescent="0.3">
      <c r="A100" s="7"/>
      <c r="B100" s="27"/>
      <c r="C100" s="80"/>
      <c r="D100" s="80"/>
      <c r="E100" s="81"/>
      <c r="F100" s="82"/>
      <c r="G100" s="83"/>
      <c r="H100" s="83"/>
      <c r="I100" s="83"/>
      <c r="J100" s="84"/>
    </row>
    <row r="101" spans="1:10" ht="36" customHeight="1" x14ac:dyDescent="0.25">
      <c r="A101" s="7" t="s">
        <v>111</v>
      </c>
      <c r="B101" s="62" t="s">
        <v>203</v>
      </c>
      <c r="C101" s="63"/>
      <c r="D101" s="63"/>
      <c r="E101" s="40"/>
      <c r="F101" s="41">
        <v>265140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34" t="s">
        <v>204</v>
      </c>
      <c r="C102" s="88"/>
      <c r="D102" s="88"/>
      <c r="E102" s="89"/>
      <c r="F102" s="41">
        <v>187740</v>
      </c>
      <c r="G102" s="42"/>
      <c r="H102" s="42"/>
      <c r="I102" s="42"/>
      <c r="J102" s="43"/>
    </row>
    <row r="103" spans="1:10" ht="36" customHeight="1" x14ac:dyDescent="0.25">
      <c r="A103" s="7"/>
      <c r="B103" s="62" t="s">
        <v>330</v>
      </c>
      <c r="C103" s="63"/>
      <c r="D103" s="63"/>
      <c r="E103" s="40"/>
      <c r="F103" s="41">
        <v>787140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205</v>
      </c>
      <c r="C104" s="63"/>
      <c r="D104" s="63"/>
      <c r="E104" s="40"/>
      <c r="F104" s="41">
        <v>479340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206</v>
      </c>
      <c r="C105" s="63"/>
      <c r="D105" s="63"/>
      <c r="E105" s="40"/>
      <c r="F105" s="41">
        <v>122940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207</v>
      </c>
      <c r="C106" s="63"/>
      <c r="D106" s="63"/>
      <c r="E106" s="40"/>
      <c r="F106" s="41">
        <v>147528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208</v>
      </c>
      <c r="C107" s="63"/>
      <c r="D107" s="63"/>
      <c r="E107" s="40"/>
      <c r="F107" s="41">
        <v>185940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209</v>
      </c>
      <c r="C108" s="63"/>
      <c r="D108" s="63"/>
      <c r="E108" s="40"/>
      <c r="F108" s="41">
        <v>259740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210</v>
      </c>
      <c r="C109" s="63"/>
      <c r="D109" s="63"/>
      <c r="E109" s="40"/>
      <c r="F109" s="41">
        <v>574740</v>
      </c>
      <c r="G109" s="42"/>
      <c r="H109" s="42"/>
      <c r="I109" s="42"/>
      <c r="J109" s="43"/>
    </row>
    <row r="110" spans="1:10" ht="36" customHeight="1" x14ac:dyDescent="0.25">
      <c r="A110" s="7"/>
      <c r="B110" s="62" t="s">
        <v>211</v>
      </c>
      <c r="C110" s="63"/>
      <c r="D110" s="63"/>
      <c r="E110" s="40"/>
      <c r="F110" s="41">
        <v>184680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4" t="s">
        <v>212</v>
      </c>
      <c r="C111" s="65"/>
      <c r="D111" s="65"/>
      <c r="E111" s="66"/>
      <c r="F111" s="41">
        <v>3240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213</v>
      </c>
      <c r="C112" s="63"/>
      <c r="D112" s="63"/>
      <c r="E112" s="40"/>
      <c r="F112" s="41">
        <v>117540</v>
      </c>
      <c r="G112" s="42"/>
      <c r="H112" s="42"/>
      <c r="I112" s="42"/>
      <c r="J112" s="43"/>
    </row>
    <row r="113" spans="1:10" ht="36" customHeight="1" x14ac:dyDescent="0.25">
      <c r="A113" s="9"/>
      <c r="B113" s="62" t="s">
        <v>214</v>
      </c>
      <c r="C113" s="63"/>
      <c r="D113" s="63"/>
      <c r="E113" s="40"/>
      <c r="F113" s="41">
        <v>99540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216</v>
      </c>
      <c r="C114" s="63"/>
      <c r="D114" s="63"/>
      <c r="E114" s="40"/>
      <c r="F114" s="41">
        <v>367740</v>
      </c>
      <c r="G114" s="42"/>
      <c r="H114" s="42"/>
      <c r="I114" s="42"/>
      <c r="J114" s="43"/>
    </row>
    <row r="115" spans="1:10" ht="37.5" customHeight="1" x14ac:dyDescent="0.25">
      <c r="A115" s="7"/>
      <c r="B115" s="62" t="s">
        <v>217</v>
      </c>
      <c r="C115" s="63"/>
      <c r="D115" s="63"/>
      <c r="E115" s="40"/>
      <c r="F115" s="41">
        <v>12600</v>
      </c>
      <c r="G115" s="42"/>
      <c r="H115" s="42"/>
      <c r="I115" s="42"/>
      <c r="J115" s="43"/>
    </row>
    <row r="116" spans="1:10" ht="36" customHeight="1" x14ac:dyDescent="0.25">
      <c r="A116" s="7"/>
      <c r="B116" s="62" t="s">
        <v>218</v>
      </c>
      <c r="C116" s="63"/>
      <c r="D116" s="63"/>
      <c r="E116" s="40"/>
      <c r="F116" s="41">
        <v>150300</v>
      </c>
      <c r="G116" s="42"/>
      <c r="H116" s="42"/>
      <c r="I116" s="42"/>
      <c r="J116" s="43"/>
    </row>
    <row r="117" spans="1:10" ht="36" customHeight="1" x14ac:dyDescent="0.25">
      <c r="A117" s="7"/>
      <c r="B117" s="62" t="s">
        <v>219</v>
      </c>
      <c r="C117" s="63"/>
      <c r="D117" s="63"/>
      <c r="E117" s="35"/>
      <c r="F117" s="41">
        <v>60030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220</v>
      </c>
      <c r="C118" s="63"/>
      <c r="D118" s="63"/>
      <c r="E118" s="40"/>
      <c r="F118" s="41">
        <v>371520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221</v>
      </c>
      <c r="C119" s="63"/>
      <c r="D119" s="63"/>
      <c r="E119" s="40"/>
      <c r="F119" s="41">
        <v>263520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222</v>
      </c>
      <c r="C120" s="63"/>
      <c r="D120" s="63"/>
      <c r="E120" s="40"/>
      <c r="F120" s="41">
        <v>671760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223</v>
      </c>
      <c r="C121" s="63"/>
      <c r="D121" s="63"/>
      <c r="E121" s="40"/>
      <c r="F121" s="41">
        <v>172800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71" t="s">
        <v>224</v>
      </c>
      <c r="C122" s="72"/>
      <c r="D122" s="72"/>
      <c r="E122" s="73"/>
      <c r="F122" s="41">
        <v>207360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225</v>
      </c>
      <c r="C123" s="63"/>
      <c r="D123" s="63"/>
      <c r="E123" s="40"/>
      <c r="F123" s="41">
        <v>260640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226</v>
      </c>
      <c r="C124" s="63"/>
      <c r="D124" s="63"/>
      <c r="E124" s="40"/>
      <c r="F124" s="41">
        <v>364320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227</v>
      </c>
      <c r="C125" s="63"/>
      <c r="D125" s="63"/>
      <c r="E125" s="40"/>
      <c r="F125" s="41">
        <v>804960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4" t="s">
        <v>228</v>
      </c>
      <c r="C126" s="65"/>
      <c r="D126" s="65"/>
      <c r="E126" s="66"/>
      <c r="F126" s="41">
        <v>5040</v>
      </c>
      <c r="G126" s="42"/>
      <c r="H126" s="42"/>
      <c r="I126" s="42"/>
      <c r="J126" s="43"/>
    </row>
    <row r="127" spans="1:10" ht="36" customHeight="1" thickBot="1" x14ac:dyDescent="0.3">
      <c r="A127" s="7" t="s">
        <v>113</v>
      </c>
      <c r="B127" s="62" t="s">
        <v>230</v>
      </c>
      <c r="C127" s="63"/>
      <c r="D127" s="63"/>
      <c r="E127" s="40"/>
      <c r="F127" s="41">
        <v>515520</v>
      </c>
      <c r="G127" s="42"/>
      <c r="H127" s="42"/>
      <c r="I127" s="42"/>
      <c r="J127" s="43"/>
    </row>
    <row r="128" spans="1:10" ht="36" customHeight="1" thickBot="1" x14ac:dyDescent="0.3">
      <c r="A128" s="9"/>
      <c r="B128" s="177" t="s">
        <v>232</v>
      </c>
      <c r="C128" s="178"/>
      <c r="D128" s="178"/>
      <c r="E128" s="178"/>
      <c r="F128" s="178"/>
      <c r="G128" s="178"/>
      <c r="H128" s="178"/>
      <c r="I128" s="178"/>
      <c r="J128" s="179"/>
    </row>
    <row r="129" spans="1:10" ht="36" customHeight="1" x14ac:dyDescent="0.25">
      <c r="A129" s="9"/>
      <c r="B129" s="404" t="s">
        <v>387</v>
      </c>
      <c r="C129" s="405"/>
      <c r="D129" s="405"/>
      <c r="E129" s="406"/>
      <c r="F129" s="407">
        <v>300</v>
      </c>
      <c r="G129" s="408"/>
      <c r="H129" s="408"/>
      <c r="I129" s="408"/>
      <c r="J129" s="409"/>
    </row>
    <row r="130" spans="1:10" ht="54" customHeight="1" thickBot="1" x14ac:dyDescent="0.3">
      <c r="A130" s="9"/>
      <c r="B130" s="152" t="s">
        <v>388</v>
      </c>
      <c r="C130" s="153"/>
      <c r="D130" s="153"/>
      <c r="E130" s="163"/>
      <c r="F130" s="410"/>
      <c r="G130" s="411"/>
      <c r="H130" s="411"/>
      <c r="I130" s="411"/>
      <c r="J130" s="412"/>
    </row>
    <row r="131" spans="1:10" ht="36" customHeight="1" x14ac:dyDescent="0.25">
      <c r="A131" s="9"/>
      <c r="B131" s="404" t="s">
        <v>389</v>
      </c>
      <c r="C131" s="405"/>
      <c r="D131" s="405"/>
      <c r="E131" s="406"/>
      <c r="F131" s="407">
        <v>240</v>
      </c>
      <c r="G131" s="408"/>
      <c r="H131" s="408"/>
      <c r="I131" s="408"/>
      <c r="J131" s="409"/>
    </row>
    <row r="132" spans="1:10" ht="54" customHeight="1" thickBot="1" x14ac:dyDescent="0.3">
      <c r="A132" s="9"/>
      <c r="B132" s="152" t="s">
        <v>388</v>
      </c>
      <c r="C132" s="153"/>
      <c r="D132" s="153"/>
      <c r="E132" s="163"/>
      <c r="F132" s="410"/>
      <c r="G132" s="411"/>
      <c r="H132" s="411"/>
      <c r="I132" s="411"/>
      <c r="J132" s="412"/>
    </row>
    <row r="133" spans="1:10" ht="36" customHeight="1" x14ac:dyDescent="0.25">
      <c r="A133" s="9"/>
      <c r="B133" s="404" t="s">
        <v>390</v>
      </c>
      <c r="C133" s="405"/>
      <c r="D133" s="405"/>
      <c r="E133" s="406"/>
      <c r="F133" s="407">
        <v>120</v>
      </c>
      <c r="G133" s="408"/>
      <c r="H133" s="408"/>
      <c r="I133" s="408"/>
      <c r="J133" s="409"/>
    </row>
    <row r="134" spans="1:10" ht="54" customHeight="1" thickBot="1" x14ac:dyDescent="0.3">
      <c r="A134" s="9"/>
      <c r="B134" s="152" t="s">
        <v>391</v>
      </c>
      <c r="C134" s="153"/>
      <c r="D134" s="153"/>
      <c r="E134" s="163"/>
      <c r="F134" s="410"/>
      <c r="G134" s="411"/>
      <c r="H134" s="411"/>
      <c r="I134" s="411"/>
      <c r="J134" s="412"/>
    </row>
    <row r="135" spans="1:10" ht="36" customHeight="1" x14ac:dyDescent="0.25">
      <c r="A135" s="9"/>
      <c r="B135" s="404" t="s">
        <v>392</v>
      </c>
      <c r="C135" s="405"/>
      <c r="D135" s="405"/>
      <c r="E135" s="406"/>
      <c r="F135" s="407">
        <v>360</v>
      </c>
      <c r="G135" s="408"/>
      <c r="H135" s="408"/>
      <c r="I135" s="408"/>
      <c r="J135" s="409"/>
    </row>
    <row r="136" spans="1:10" ht="54" customHeight="1" thickBot="1" x14ac:dyDescent="0.3">
      <c r="A136" s="9"/>
      <c r="B136" s="152" t="s">
        <v>388</v>
      </c>
      <c r="C136" s="153"/>
      <c r="D136" s="153"/>
      <c r="E136" s="163"/>
      <c r="F136" s="410"/>
      <c r="G136" s="411"/>
      <c r="H136" s="411"/>
      <c r="I136" s="411"/>
      <c r="J136" s="412"/>
    </row>
    <row r="137" spans="1:10" ht="36" customHeight="1" x14ac:dyDescent="0.25">
      <c r="A137" s="9"/>
      <c r="B137" s="404" t="s">
        <v>393</v>
      </c>
      <c r="C137" s="405"/>
      <c r="D137" s="405"/>
      <c r="E137" s="406"/>
      <c r="F137" s="407">
        <v>300</v>
      </c>
      <c r="G137" s="408"/>
      <c r="H137" s="408"/>
      <c r="I137" s="408"/>
      <c r="J137" s="409"/>
    </row>
    <row r="138" spans="1:10" ht="54" customHeight="1" thickBot="1" x14ac:dyDescent="0.3">
      <c r="A138" s="9"/>
      <c r="B138" s="152" t="s">
        <v>388</v>
      </c>
      <c r="C138" s="153"/>
      <c r="D138" s="153"/>
      <c r="E138" s="163"/>
      <c r="F138" s="410"/>
      <c r="G138" s="411"/>
      <c r="H138" s="411"/>
      <c r="I138" s="411"/>
      <c r="J138" s="412"/>
    </row>
    <row r="139" spans="1:10" ht="36" customHeight="1" x14ac:dyDescent="0.25">
      <c r="A139" s="9"/>
      <c r="B139" s="404" t="s">
        <v>394</v>
      </c>
      <c r="C139" s="405"/>
      <c r="D139" s="405"/>
      <c r="E139" s="406"/>
      <c r="F139" s="407">
        <v>150</v>
      </c>
      <c r="G139" s="408"/>
      <c r="H139" s="408"/>
      <c r="I139" s="408"/>
      <c r="J139" s="409"/>
    </row>
    <row r="140" spans="1:10" ht="54" customHeight="1" thickBot="1" x14ac:dyDescent="0.3">
      <c r="A140" s="9"/>
      <c r="B140" s="152" t="s">
        <v>391</v>
      </c>
      <c r="C140" s="153"/>
      <c r="D140" s="153"/>
      <c r="E140" s="163"/>
      <c r="F140" s="410"/>
      <c r="G140" s="411"/>
      <c r="H140" s="411"/>
      <c r="I140" s="411"/>
      <c r="J140" s="412"/>
    </row>
    <row r="141" spans="1:10" ht="54" customHeight="1" thickBot="1" x14ac:dyDescent="0.3">
      <c r="A141" s="9"/>
      <c r="B141" s="152" t="s">
        <v>233</v>
      </c>
      <c r="C141" s="153"/>
      <c r="D141" s="153"/>
      <c r="E141" s="163"/>
      <c r="F141" s="413">
        <v>60</v>
      </c>
      <c r="G141" s="414"/>
      <c r="H141" s="414"/>
      <c r="I141" s="414"/>
      <c r="J141" s="415"/>
    </row>
    <row r="142" spans="1:10" ht="54" customHeight="1" thickBot="1" x14ac:dyDescent="0.3">
      <c r="A142" s="9"/>
      <c r="B142" s="152" t="s">
        <v>234</v>
      </c>
      <c r="C142" s="153"/>
      <c r="D142" s="153"/>
      <c r="E142" s="163"/>
      <c r="F142" s="413">
        <v>99</v>
      </c>
      <c r="G142" s="414"/>
      <c r="H142" s="414"/>
      <c r="I142" s="414"/>
      <c r="J142" s="415"/>
    </row>
    <row r="143" spans="1:10" ht="54" customHeight="1" thickBot="1" x14ac:dyDescent="0.3">
      <c r="A143" s="9"/>
      <c r="B143" s="152" t="s">
        <v>235</v>
      </c>
      <c r="C143" s="153"/>
      <c r="D143" s="153"/>
      <c r="E143" s="163"/>
      <c r="F143" s="413">
        <v>150</v>
      </c>
      <c r="G143" s="414"/>
      <c r="H143" s="414"/>
      <c r="I143" s="414"/>
      <c r="J143" s="415"/>
    </row>
    <row r="144" spans="1:10" ht="54" customHeight="1" thickBot="1" x14ac:dyDescent="0.3">
      <c r="A144" s="9"/>
      <c r="B144" s="152" t="s">
        <v>215</v>
      </c>
      <c r="C144" s="153"/>
      <c r="D144" s="153"/>
      <c r="E144" s="163"/>
      <c r="F144" s="416">
        <v>40</v>
      </c>
      <c r="G144" s="417"/>
      <c r="H144" s="417"/>
      <c r="I144" s="417"/>
      <c r="J144" s="418"/>
    </row>
    <row r="145" spans="1:10" ht="36" customHeight="1" thickBot="1" x14ac:dyDescent="0.3">
      <c r="A145" s="7"/>
      <c r="B145" s="18" t="s">
        <v>236</v>
      </c>
      <c r="C145" s="19"/>
      <c r="D145" s="19"/>
      <c r="E145" s="20"/>
      <c r="F145" s="239"/>
      <c r="G145" s="240"/>
      <c r="H145" s="240"/>
      <c r="I145" s="240"/>
      <c r="J145" s="241"/>
    </row>
    <row r="146" spans="1:10" ht="36" customHeight="1" x14ac:dyDescent="0.25">
      <c r="A146" s="7" t="s">
        <v>111</v>
      </c>
      <c r="B146" s="62" t="s">
        <v>305</v>
      </c>
      <c r="C146" s="63"/>
      <c r="D146" s="63"/>
      <c r="E146" s="40"/>
      <c r="F146" s="41">
        <v>56340</v>
      </c>
      <c r="G146" s="42"/>
      <c r="H146" s="42"/>
      <c r="I146" s="42"/>
      <c r="J146" s="43"/>
    </row>
    <row r="147" spans="1:10" ht="36" customHeight="1" x14ac:dyDescent="0.25">
      <c r="A147" s="7" t="s">
        <v>111</v>
      </c>
      <c r="B147" s="62" t="s">
        <v>238</v>
      </c>
      <c r="C147" s="63"/>
      <c r="D147" s="63"/>
      <c r="E147" s="40"/>
      <c r="F147" s="41">
        <v>43740</v>
      </c>
      <c r="G147" s="42"/>
      <c r="H147" s="42"/>
      <c r="I147" s="42"/>
      <c r="J147" s="43"/>
    </row>
    <row r="148" spans="1:10" ht="36" customHeight="1" x14ac:dyDescent="0.25">
      <c r="A148" s="7" t="s">
        <v>111</v>
      </c>
      <c r="B148" s="62" t="s">
        <v>239</v>
      </c>
      <c r="C148" s="63"/>
      <c r="D148" s="63"/>
      <c r="E148" s="40"/>
      <c r="F148" s="41">
        <v>56340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62" t="s">
        <v>240</v>
      </c>
      <c r="C149" s="63"/>
      <c r="D149" s="63"/>
      <c r="E149" s="40"/>
      <c r="F149" s="41">
        <v>79200</v>
      </c>
      <c r="G149" s="42"/>
      <c r="H149" s="42"/>
      <c r="I149" s="42"/>
      <c r="J149" s="43"/>
    </row>
    <row r="150" spans="1:10" ht="36" customHeight="1" x14ac:dyDescent="0.25">
      <c r="A150" s="7" t="s">
        <v>113</v>
      </c>
      <c r="B150" s="62" t="s">
        <v>241</v>
      </c>
      <c r="C150" s="63"/>
      <c r="D150" s="63"/>
      <c r="E150" s="40"/>
      <c r="F150" s="41">
        <v>61920</v>
      </c>
      <c r="G150" s="42"/>
      <c r="H150" s="42"/>
      <c r="I150" s="42"/>
      <c r="J150" s="43"/>
    </row>
    <row r="151" spans="1:10" ht="36" customHeight="1" x14ac:dyDescent="0.25">
      <c r="A151" s="7" t="s">
        <v>113</v>
      </c>
      <c r="B151" s="62" t="s">
        <v>242</v>
      </c>
      <c r="C151" s="63"/>
      <c r="D151" s="63"/>
      <c r="E151" s="40"/>
      <c r="F151" s="41">
        <v>79200</v>
      </c>
      <c r="G151" s="42"/>
      <c r="H151" s="42"/>
      <c r="I151" s="42"/>
      <c r="J151" s="43"/>
    </row>
    <row r="152" spans="1:10" ht="36" customHeight="1" thickBot="1" x14ac:dyDescent="0.3">
      <c r="A152" s="7"/>
      <c r="B152" s="62" t="s">
        <v>243</v>
      </c>
      <c r="C152" s="63"/>
      <c r="D152" s="63"/>
      <c r="E152" s="40"/>
      <c r="F152" s="41">
        <v>43740</v>
      </c>
      <c r="G152" s="42"/>
      <c r="H152" s="42"/>
      <c r="I152" s="42"/>
      <c r="J152" s="43"/>
    </row>
    <row r="153" spans="1:10" ht="54" customHeight="1" thickBot="1" x14ac:dyDescent="0.3">
      <c r="A153" s="7"/>
      <c r="B153" s="171" t="s">
        <v>244</v>
      </c>
      <c r="C153" s="172"/>
      <c r="D153" s="172"/>
      <c r="E153" s="173"/>
      <c r="F153" s="94"/>
      <c r="G153" s="95"/>
      <c r="H153" s="95"/>
      <c r="I153" s="95"/>
      <c r="J153" s="96"/>
    </row>
    <row r="154" spans="1:10" ht="36" customHeight="1" x14ac:dyDescent="0.25">
      <c r="A154" s="7"/>
      <c r="B154" s="62" t="s">
        <v>245</v>
      </c>
      <c r="C154" s="63"/>
      <c r="D154" s="63"/>
      <c r="E154" s="40"/>
      <c r="F154" s="41">
        <v>54540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246</v>
      </c>
      <c r="C155" s="63"/>
      <c r="D155" s="63"/>
      <c r="E155" s="40"/>
      <c r="F155" s="41">
        <v>106740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247</v>
      </c>
      <c r="C156" s="63"/>
      <c r="D156" s="63"/>
      <c r="E156" s="40"/>
      <c r="F156" s="41">
        <v>133740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248</v>
      </c>
      <c r="C157" s="63"/>
      <c r="D157" s="63"/>
      <c r="E157" s="40"/>
      <c r="F157" s="41">
        <v>1440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249</v>
      </c>
      <c r="C158" s="63"/>
      <c r="D158" s="63"/>
      <c r="E158" s="40"/>
      <c r="F158" s="41">
        <v>76140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250</v>
      </c>
      <c r="C159" s="63"/>
      <c r="D159" s="63"/>
      <c r="E159" s="40"/>
      <c r="F159" s="41">
        <v>153540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251</v>
      </c>
      <c r="C160" s="63"/>
      <c r="D160" s="63"/>
      <c r="E160" s="40"/>
      <c r="F160" s="41">
        <v>191340</v>
      </c>
      <c r="G160" s="42"/>
      <c r="H160" s="42"/>
      <c r="I160" s="42"/>
      <c r="J160" s="43"/>
    </row>
    <row r="161" spans="1:10" ht="36" customHeight="1" thickBot="1" x14ac:dyDescent="0.3">
      <c r="A161" s="7"/>
      <c r="B161" s="62" t="s">
        <v>252</v>
      </c>
      <c r="C161" s="63"/>
      <c r="D161" s="63"/>
      <c r="E161" s="40"/>
      <c r="F161" s="41">
        <v>2340</v>
      </c>
      <c r="G161" s="42"/>
      <c r="H161" s="42"/>
      <c r="I161" s="42"/>
      <c r="J161" s="43"/>
    </row>
    <row r="162" spans="1:10" ht="36" customHeight="1" x14ac:dyDescent="0.25">
      <c r="A162" s="7"/>
      <c r="B162" s="272" t="s">
        <v>232</v>
      </c>
      <c r="C162" s="273"/>
      <c r="D162" s="273"/>
      <c r="E162" s="273"/>
      <c r="F162" s="273"/>
      <c r="G162" s="273"/>
      <c r="H162" s="273"/>
      <c r="I162" s="273"/>
      <c r="J162" s="274"/>
    </row>
    <row r="163" spans="1:10" ht="36" customHeight="1" thickBot="1" x14ac:dyDescent="0.3">
      <c r="A163" s="7"/>
      <c r="B163" s="297" t="s">
        <v>253</v>
      </c>
      <c r="C163" s="297"/>
      <c r="D163" s="297"/>
      <c r="E163" s="297"/>
      <c r="F163" s="286">
        <v>150</v>
      </c>
      <c r="G163" s="286"/>
      <c r="H163" s="286"/>
      <c r="I163" s="286"/>
      <c r="J163" s="287"/>
    </row>
    <row r="164" spans="1:10" ht="24" customHeight="1" thickBot="1" x14ac:dyDescent="0.3">
      <c r="A164" s="7"/>
      <c r="B164" s="27"/>
      <c r="C164" s="80"/>
      <c r="D164" s="80"/>
      <c r="E164" s="81"/>
      <c r="F164" s="82"/>
      <c r="G164" s="83"/>
      <c r="H164" s="83"/>
      <c r="I164" s="83"/>
      <c r="J164" s="84"/>
    </row>
    <row r="165" spans="1:10" ht="54" customHeight="1" thickBot="1" x14ac:dyDescent="0.3">
      <c r="A165" s="7" t="s">
        <v>111</v>
      </c>
      <c r="B165" s="171" t="s">
        <v>334</v>
      </c>
      <c r="C165" s="172"/>
      <c r="D165" s="172"/>
      <c r="E165" s="173"/>
      <c r="F165" s="94"/>
      <c r="G165" s="95"/>
      <c r="H165" s="95"/>
      <c r="I165" s="95"/>
      <c r="J165" s="96"/>
    </row>
    <row r="166" spans="1:10" ht="36" customHeight="1" thickBot="1" x14ac:dyDescent="0.3">
      <c r="A166" s="7" t="s">
        <v>111</v>
      </c>
      <c r="B166" s="419" t="s">
        <v>335</v>
      </c>
      <c r="C166" s="420"/>
      <c r="D166" s="420"/>
      <c r="E166" s="421"/>
      <c r="F166" s="320"/>
      <c r="G166" s="320"/>
      <c r="H166" s="320"/>
      <c r="I166" s="320"/>
      <c r="J166" s="321"/>
    </row>
    <row r="167" spans="1:10" ht="18" customHeight="1" x14ac:dyDescent="0.25">
      <c r="A167" s="7"/>
      <c r="B167" s="119"/>
      <c r="C167" s="120"/>
      <c r="D167" s="120"/>
      <c r="E167" s="120"/>
      <c r="F167" s="121"/>
      <c r="G167" s="121"/>
      <c r="H167" s="121"/>
      <c r="I167" s="121"/>
      <c r="J167" s="121"/>
    </row>
    <row r="168" spans="1:10" ht="67.5" customHeight="1" x14ac:dyDescent="0.25">
      <c r="A168" s="7"/>
      <c r="B168" s="122" t="s">
        <v>386</v>
      </c>
      <c r="C168" s="122"/>
      <c r="D168" s="122"/>
      <c r="E168" s="122"/>
      <c r="F168" s="122"/>
      <c r="G168" s="122"/>
      <c r="H168" s="122"/>
      <c r="I168" s="122"/>
      <c r="J168" s="122"/>
    </row>
    <row r="169" spans="1:10" ht="27" customHeight="1" x14ac:dyDescent="0.25">
      <c r="A169" s="7" t="s">
        <v>113</v>
      </c>
      <c r="B169" s="124" t="s">
        <v>256</v>
      </c>
      <c r="C169" s="124"/>
      <c r="D169" s="124"/>
      <c r="E169" s="124"/>
      <c r="F169" s="124"/>
      <c r="G169" s="124"/>
      <c r="H169" s="124"/>
      <c r="I169" s="124"/>
      <c r="J169" s="124"/>
    </row>
    <row r="170" spans="1:10" s="194" customFormat="1" ht="20.100000000000001" customHeight="1" x14ac:dyDescent="0.25">
      <c r="B170" s="385"/>
      <c r="F170" s="386"/>
      <c r="G170" s="386"/>
      <c r="H170" s="386"/>
      <c r="I170" s="386"/>
      <c r="J170" s="386"/>
    </row>
    <row r="171" spans="1:10" s="322" customFormat="1" ht="36" customHeight="1" thickBot="1" x14ac:dyDescent="0.3">
      <c r="B171" s="323" t="s">
        <v>338</v>
      </c>
      <c r="C171" s="323"/>
      <c r="D171" s="323"/>
      <c r="E171" s="323"/>
      <c r="F171" s="323"/>
      <c r="G171" s="323"/>
      <c r="H171" s="323"/>
      <c r="I171" s="323"/>
    </row>
    <row r="172" spans="1:10" s="127" customFormat="1" ht="36" customHeight="1" thickBot="1" x14ac:dyDescent="0.3">
      <c r="B172" s="324" t="s">
        <v>339</v>
      </c>
      <c r="C172" s="325"/>
      <c r="D172" s="325"/>
      <c r="E172" s="325"/>
      <c r="F172" s="325"/>
      <c r="G172" s="325"/>
      <c r="H172" s="325"/>
      <c r="I172" s="326"/>
    </row>
    <row r="173" spans="1:10" ht="83.25" customHeight="1" thickBot="1" x14ac:dyDescent="0.3">
      <c r="A173" s="9"/>
      <c r="B173" s="422" t="s">
        <v>340</v>
      </c>
      <c r="C173" s="423"/>
      <c r="D173" s="424" t="s">
        <v>341</v>
      </c>
      <c r="E173" s="425"/>
      <c r="F173" s="426"/>
      <c r="G173" s="330" t="s">
        <v>342</v>
      </c>
      <c r="H173" s="330"/>
      <c r="I173" s="331"/>
      <c r="J173" s="9"/>
    </row>
    <row r="174" spans="1:10" ht="36" customHeight="1" x14ac:dyDescent="0.25">
      <c r="A174" s="9"/>
      <c r="B174" s="427" t="s">
        <v>343</v>
      </c>
      <c r="C174" s="428"/>
      <c r="D174" s="429" t="s">
        <v>344</v>
      </c>
      <c r="E174" s="430"/>
      <c r="F174" s="430"/>
      <c r="G174" s="431">
        <v>2190</v>
      </c>
      <c r="H174" s="334"/>
      <c r="I174" s="336"/>
      <c r="J174" s="9"/>
    </row>
    <row r="175" spans="1:10" ht="36" customHeight="1" x14ac:dyDescent="0.25">
      <c r="A175" s="9"/>
      <c r="B175" s="432" t="s">
        <v>345</v>
      </c>
      <c r="C175" s="433"/>
      <c r="D175" s="434"/>
      <c r="E175" s="435"/>
      <c r="F175" s="435"/>
      <c r="G175" s="436">
        <v>1590</v>
      </c>
      <c r="H175" s="339"/>
      <c r="I175" s="341"/>
      <c r="J175" s="9"/>
    </row>
    <row r="176" spans="1:10" ht="36" customHeight="1" x14ac:dyDescent="0.25">
      <c r="A176" s="9"/>
      <c r="B176" s="432" t="s">
        <v>346</v>
      </c>
      <c r="C176" s="433"/>
      <c r="D176" s="434"/>
      <c r="E176" s="435"/>
      <c r="F176" s="435"/>
      <c r="G176" s="436">
        <v>1440</v>
      </c>
      <c r="H176" s="339"/>
      <c r="I176" s="341"/>
      <c r="J176" s="9"/>
    </row>
    <row r="177" spans="1:10" ht="54" customHeight="1" thickBot="1" x14ac:dyDescent="0.3">
      <c r="A177" s="9"/>
      <c r="B177" s="437" t="s">
        <v>347</v>
      </c>
      <c r="C177" s="438"/>
      <c r="D177" s="439"/>
      <c r="E177" s="440"/>
      <c r="F177" s="440"/>
      <c r="G177" s="441">
        <v>1290</v>
      </c>
      <c r="H177" s="442"/>
      <c r="I177" s="443"/>
      <c r="J177" s="9"/>
    </row>
    <row r="178" spans="1:10" ht="40.5" customHeight="1" x14ac:dyDescent="0.25">
      <c r="A178" s="7"/>
      <c r="B178" s="126" t="s">
        <v>257</v>
      </c>
      <c r="C178" s="126"/>
      <c r="D178" s="126"/>
      <c r="E178" s="126"/>
      <c r="F178" s="126"/>
      <c r="G178" s="126"/>
      <c r="H178" s="126"/>
      <c r="I178" s="126"/>
      <c r="J178" s="126"/>
    </row>
    <row r="179" spans="1:10" ht="18" customHeight="1" x14ac:dyDescent="0.25">
      <c r="A179" s="7"/>
    </row>
  </sheetData>
  <sheetProtection selectLockedCells="1" selectUnlockedCells="1"/>
  <mergeCells count="331">
    <mergeCell ref="G176:I176"/>
    <mergeCell ref="B177:C177"/>
    <mergeCell ref="G177:I177"/>
    <mergeCell ref="B178:J178"/>
    <mergeCell ref="B172:I172"/>
    <mergeCell ref="B173:C173"/>
    <mergeCell ref="D173:F173"/>
    <mergeCell ref="G173:I173"/>
    <mergeCell ref="B174:C174"/>
    <mergeCell ref="D174:F177"/>
    <mergeCell ref="G174:I174"/>
    <mergeCell ref="B175:C175"/>
    <mergeCell ref="G175:I175"/>
    <mergeCell ref="B176:C176"/>
    <mergeCell ref="B165:E165"/>
    <mergeCell ref="F165:J165"/>
    <mergeCell ref="B166:E166"/>
    <mergeCell ref="B168:J168"/>
    <mergeCell ref="B169:J169"/>
    <mergeCell ref="B171:I171"/>
    <mergeCell ref="B161:E161"/>
    <mergeCell ref="F161:J161"/>
    <mergeCell ref="B162:J162"/>
    <mergeCell ref="B163:E163"/>
    <mergeCell ref="F163:J163"/>
    <mergeCell ref="B164:E164"/>
    <mergeCell ref="F164:J164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40"/>
    <mergeCell ref="B140:E140"/>
    <mergeCell ref="B141:E141"/>
    <mergeCell ref="F141:J141"/>
    <mergeCell ref="B142:E142"/>
    <mergeCell ref="F142:J142"/>
    <mergeCell ref="B135:E135"/>
    <mergeCell ref="F135:J136"/>
    <mergeCell ref="B136:E136"/>
    <mergeCell ref="B137:E137"/>
    <mergeCell ref="F137:J138"/>
    <mergeCell ref="B138:E138"/>
    <mergeCell ref="B131:E131"/>
    <mergeCell ref="F131:J132"/>
    <mergeCell ref="B132:E132"/>
    <mergeCell ref="B133:E133"/>
    <mergeCell ref="F133:J134"/>
    <mergeCell ref="B134:E134"/>
    <mergeCell ref="B126:E126"/>
    <mergeCell ref="F126:J126"/>
    <mergeCell ref="B127:E127"/>
    <mergeCell ref="F127:J127"/>
    <mergeCell ref="B128:J128"/>
    <mergeCell ref="B129:E129"/>
    <mergeCell ref="F129:J130"/>
    <mergeCell ref="B130:E130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F119" sqref="F119:J119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40348.799999999996</v>
      </c>
      <c r="G8" s="32">
        <f>H8*1.1</f>
        <v>36986.400000000001</v>
      </c>
      <c r="H8" s="32">
        <v>33624</v>
      </c>
      <c r="I8" s="32">
        <f>H8*0.75</f>
        <v>25218</v>
      </c>
      <c r="J8" s="32">
        <f>H8*0.5</f>
        <v>16812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50976</v>
      </c>
      <c r="G10" s="36">
        <f>H10*1.1</f>
        <v>46728.000000000007</v>
      </c>
      <c r="H10" s="36">
        <v>42480</v>
      </c>
      <c r="I10" s="36">
        <f>H10*0.75</f>
        <v>31860</v>
      </c>
      <c r="J10" s="36">
        <f>H10*0.5</f>
        <v>21240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71712</v>
      </c>
      <c r="G11" s="38">
        <f>H11*1.1</f>
        <v>65736</v>
      </c>
      <c r="H11" s="38">
        <v>59760</v>
      </c>
      <c r="I11" s="38">
        <f>H11*0.75</f>
        <v>44820</v>
      </c>
      <c r="J11" s="38">
        <f>H11*0.5</f>
        <v>29880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10080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14400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1440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4032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6480 до 162000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6480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12960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19440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25920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32400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38880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45360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51840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58320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64800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71280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77760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84240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90720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97200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103680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110160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116640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123120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129600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8100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16200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24300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32400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40500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48600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56700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64800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72900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81000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89100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97200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105300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113400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121500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129600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137700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145800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153900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162000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139320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14184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16200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22680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29160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35640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42120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48600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55080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61560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68040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74520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81000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87480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93960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100440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106920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113400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119880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126360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132840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139320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15588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15588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11700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5868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6228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8856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3024 до 32580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9360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936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2340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5688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7812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26568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17712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21254.400000000001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18792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17352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32580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211</v>
      </c>
      <c r="C111" s="63"/>
      <c r="D111" s="63"/>
      <c r="E111" s="40"/>
      <c r="F111" s="41">
        <v>8460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3024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13104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11340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32580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4608</v>
      </c>
      <c r="G116" s="42"/>
      <c r="H116" s="42"/>
      <c r="I116" s="42"/>
      <c r="J116" s="43"/>
    </row>
    <row r="117" spans="1:10" ht="37.5" customHeight="1" x14ac:dyDescent="0.25">
      <c r="A117" s="7"/>
      <c r="B117" s="62" t="s">
        <v>217</v>
      </c>
      <c r="C117" s="63"/>
      <c r="D117" s="63"/>
      <c r="E117" s="40"/>
      <c r="F117" s="41">
        <v>3888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27090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18000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8640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11520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37440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25200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30240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26640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24480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46080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46080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6480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12744</v>
      </c>
      <c r="G137" s="246">
        <f>H137*1.1</f>
        <v>11682.000000000002</v>
      </c>
      <c r="H137" s="246">
        <v>10620</v>
      </c>
      <c r="I137" s="246">
        <f>H137*0.75</f>
        <v>7965</v>
      </c>
      <c r="J137" s="247">
        <f>H137*0.5</f>
        <v>5310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9432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10620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18144</v>
      </c>
      <c r="G140" s="246">
        <f>H140*1.1</f>
        <v>16632</v>
      </c>
      <c r="H140" s="246">
        <v>15120</v>
      </c>
      <c r="I140" s="246">
        <f>H140*0.75</f>
        <v>11340</v>
      </c>
      <c r="J140" s="247">
        <f>H140*0.5</f>
        <v>7560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13680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15120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40"/>
      <c r="F143" s="41">
        <v>10620</v>
      </c>
      <c r="G143" s="42"/>
      <c r="H143" s="42"/>
      <c r="I143" s="42"/>
      <c r="J143" s="43"/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44244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88488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110808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1440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66600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132768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166032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2124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23.25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300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1"/>
  <sheetViews>
    <sheetView view="pageBreakPreview" topLeftCell="B1" zoomScale="65" zoomScaleNormal="60" zoomScaleSheetLayoutView="65" workbookViewId="0">
      <pane ySplit="4" topLeftCell="A135" activePane="bottomLeft" state="frozen"/>
      <selection activeCell="A198" sqref="A198:XFD198"/>
      <selection pane="bottomLeft" activeCell="F140" sqref="F140:J140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55728</v>
      </c>
      <c r="G8" s="32">
        <f>H8*1.1</f>
        <v>51084.000000000007</v>
      </c>
      <c r="H8" s="32">
        <v>46440</v>
      </c>
      <c r="I8" s="32">
        <f>H8*0.75</f>
        <v>34830</v>
      </c>
      <c r="J8" s="32">
        <f>H8*0.5</f>
        <v>23220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78624</v>
      </c>
      <c r="G9" s="36">
        <f>H9*1.1</f>
        <v>72072</v>
      </c>
      <c r="H9" s="36">
        <v>65520</v>
      </c>
      <c r="I9" s="36">
        <f>H9*0.75</f>
        <v>49140</v>
      </c>
      <c r="J9" s="36">
        <f>H9*0.5</f>
        <v>32760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50976</v>
      </c>
      <c r="G10" s="36">
        <f>H10*1.1</f>
        <v>46728.000000000007</v>
      </c>
      <c r="H10" s="36">
        <v>42480</v>
      </c>
      <c r="I10" s="36">
        <f>H10*0.75</f>
        <v>31860</v>
      </c>
      <c r="J10" s="36">
        <f>H10*0.5</f>
        <v>21240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71712</v>
      </c>
      <c r="G11" s="38">
        <f>H11*1.1</f>
        <v>65736</v>
      </c>
      <c r="H11" s="38">
        <v>59760</v>
      </c>
      <c r="I11" s="38">
        <f>H11*0.75</f>
        <v>44820</v>
      </c>
      <c r="J11" s="38">
        <f>H11*0.5</f>
        <v>29880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10080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14400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1728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2448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4032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"&amp;MIN($F$22:F71)&amp;" до "&amp;MAX($F$22:F71)</f>
        <v>Цена от 8640 до 133920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8640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12960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17280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21600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30240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34560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38880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43200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47520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51840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56160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60480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64800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69120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73440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77760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82080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86400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90720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284</v>
      </c>
      <c r="C42" s="35"/>
      <c r="D42" s="35"/>
      <c r="E42" s="40"/>
      <c r="F42" s="41">
        <v>95040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285</v>
      </c>
      <c r="C43" s="35"/>
      <c r="D43" s="35"/>
      <c r="E43" s="40"/>
      <c r="F43" s="41">
        <v>99360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286</v>
      </c>
      <c r="C44" s="35"/>
      <c r="D44" s="35"/>
      <c r="E44" s="40"/>
      <c r="F44" s="41">
        <v>103680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287</v>
      </c>
      <c r="C45" s="35"/>
      <c r="D45" s="35"/>
      <c r="E45" s="40"/>
      <c r="F45" s="41">
        <v>108000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288</v>
      </c>
      <c r="C46" s="35"/>
      <c r="D46" s="35"/>
      <c r="E46" s="40"/>
      <c r="F46" s="41">
        <v>112320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289</v>
      </c>
      <c r="C47" s="35"/>
      <c r="D47" s="35"/>
      <c r="E47" s="40"/>
      <c r="F47" s="41">
        <v>116640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290</v>
      </c>
      <c r="C48" s="35"/>
      <c r="D48" s="35"/>
      <c r="E48" s="40"/>
      <c r="F48" s="41">
        <v>120960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291</v>
      </c>
      <c r="C49" s="35"/>
      <c r="D49" s="35"/>
      <c r="E49" s="40"/>
      <c r="F49" s="41">
        <v>125280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292</v>
      </c>
      <c r="C50" s="35"/>
      <c r="D50" s="35"/>
      <c r="E50" s="40"/>
      <c r="F50" s="41">
        <v>129600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293</v>
      </c>
      <c r="C51" s="35"/>
      <c r="D51" s="35"/>
      <c r="E51" s="40"/>
      <c r="F51" s="41">
        <v>133920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10800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16200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21600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27000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32400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37800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43200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48600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59400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64800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70200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75600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81000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86400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91800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97200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102600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108000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113400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294</v>
      </c>
      <c r="C72" s="35"/>
      <c r="D72" s="35"/>
      <c r="E72" s="40"/>
      <c r="F72" s="41">
        <v>1198800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295</v>
      </c>
      <c r="C73" s="35"/>
      <c r="D73" s="35"/>
      <c r="E73" s="40"/>
      <c r="F73" s="41">
        <v>124200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296</v>
      </c>
      <c r="C74" s="35"/>
      <c r="D74" s="35"/>
      <c r="E74" s="40"/>
      <c r="F74" s="41">
        <v>129600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297</v>
      </c>
      <c r="C75" s="35"/>
      <c r="D75" s="35"/>
      <c r="E75" s="40"/>
      <c r="F75" s="41">
        <v>135000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298</v>
      </c>
      <c r="C76" s="35"/>
      <c r="D76" s="35"/>
      <c r="E76" s="40"/>
      <c r="F76" s="41">
        <v>140400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299</v>
      </c>
      <c r="C77" s="35"/>
      <c r="D77" s="35"/>
      <c r="E77" s="40"/>
      <c r="F77" s="41">
        <v>145800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300</v>
      </c>
      <c r="C78" s="35"/>
      <c r="D78" s="35"/>
      <c r="E78" s="40"/>
      <c r="F78" s="41">
        <v>151200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301</v>
      </c>
      <c r="C79" s="35"/>
      <c r="D79" s="35"/>
      <c r="E79" s="40"/>
      <c r="F79" s="41">
        <v>156600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302</v>
      </c>
      <c r="C80" s="35"/>
      <c r="D80" s="35"/>
      <c r="E80" s="40"/>
      <c r="F80" s="41">
        <v>162000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303</v>
      </c>
      <c r="C81" s="35"/>
      <c r="D81" s="35"/>
      <c r="E81" s="40"/>
      <c r="F81" s="41">
        <v>167400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9576 до 95040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9576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14184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12960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17280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21600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25920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30240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34560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38880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43200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47520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51840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56160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60480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64800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69120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73440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77760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82080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86400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90720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95040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1440 до 15588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5976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15588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263</v>
      </c>
      <c r="C108" s="63"/>
      <c r="D108" s="63"/>
      <c r="E108" s="40"/>
      <c r="F108" s="41">
        <v>1440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11700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5868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6228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1440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1440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2880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4320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8856</v>
      </c>
      <c r="G116" s="42"/>
      <c r="H116" s="42"/>
      <c r="I116" s="42"/>
      <c r="J116" s="43"/>
    </row>
    <row r="117" spans="1:10" ht="54" customHeight="1" thickBot="1" x14ac:dyDescent="0.3">
      <c r="A117" s="7"/>
      <c r="B117" s="220" t="s">
        <v>264</v>
      </c>
      <c r="C117" s="221"/>
      <c r="D117" s="221"/>
      <c r="E117" s="222"/>
      <c r="F117" s="239" t="str">
        <f>"Цена от "&amp;MIN(F119,F123:J124,H157,F125:J136)&amp;" до "&amp;MAX(F119,F123:J124,H157,F125:J136)</f>
        <v>Цена от 3024 до 57600</v>
      </c>
      <c r="G117" s="240"/>
      <c r="H117" s="240"/>
      <c r="I117" s="240"/>
      <c r="J117" s="241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26604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2660.3999999999996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6651</v>
      </c>
      <c r="G121" s="86"/>
      <c r="H121" s="86"/>
      <c r="I121" s="86"/>
      <c r="J121" s="87"/>
    </row>
    <row r="122" spans="1:10" ht="24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5688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41">
        <v>7812</v>
      </c>
      <c r="G124" s="42"/>
      <c r="H124" s="42"/>
      <c r="I124" s="42"/>
      <c r="J124" s="43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41">
        <v>26568</v>
      </c>
      <c r="G125" s="42"/>
      <c r="H125" s="42"/>
      <c r="I125" s="42"/>
      <c r="J125" s="43"/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17640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21168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41">
        <v>18792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41">
        <v>17352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41">
        <v>32580</v>
      </c>
      <c r="G130" s="42"/>
      <c r="H130" s="42"/>
      <c r="I130" s="42"/>
      <c r="J130" s="43"/>
    </row>
    <row r="131" spans="1:10" ht="36" customHeight="1" x14ac:dyDescent="0.25">
      <c r="A131" s="7"/>
      <c r="B131" s="62" t="s">
        <v>211</v>
      </c>
      <c r="C131" s="63"/>
      <c r="D131" s="63"/>
      <c r="E131" s="40"/>
      <c r="F131" s="41">
        <v>57600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4" t="s">
        <v>212</v>
      </c>
      <c r="C132" s="65"/>
      <c r="D132" s="65"/>
      <c r="E132" s="66"/>
      <c r="F132" s="41">
        <v>3024</v>
      </c>
      <c r="G132" s="42"/>
      <c r="H132" s="42"/>
      <c r="I132" s="42"/>
      <c r="J132" s="43"/>
    </row>
    <row r="133" spans="1:10" ht="36" customHeight="1" x14ac:dyDescent="0.25">
      <c r="A133" s="7"/>
      <c r="B133" s="34" t="s">
        <v>213</v>
      </c>
      <c r="C133" s="88"/>
      <c r="D133" s="88"/>
      <c r="E133" s="89"/>
      <c r="F133" s="41">
        <v>13104</v>
      </c>
      <c r="G133" s="42"/>
      <c r="H133" s="42"/>
      <c r="I133" s="42"/>
      <c r="J133" s="43"/>
    </row>
    <row r="134" spans="1:10" ht="36" customHeight="1" x14ac:dyDescent="0.25">
      <c r="A134" s="7"/>
      <c r="B134" s="34" t="s">
        <v>214</v>
      </c>
      <c r="C134" s="88"/>
      <c r="D134" s="88"/>
      <c r="E134" s="89"/>
      <c r="F134" s="41">
        <v>11340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34" t="s">
        <v>215</v>
      </c>
      <c r="C135" s="88"/>
      <c r="D135" s="88"/>
      <c r="E135" s="89"/>
      <c r="F135" s="41">
        <v>32580</v>
      </c>
      <c r="G135" s="42"/>
      <c r="H135" s="42"/>
      <c r="I135" s="42"/>
      <c r="J135" s="43"/>
    </row>
    <row r="136" spans="1:10" ht="36" customHeight="1" x14ac:dyDescent="0.25">
      <c r="A136" s="7" t="s">
        <v>111</v>
      </c>
      <c r="B136" s="62" t="s">
        <v>216</v>
      </c>
      <c r="C136" s="63"/>
      <c r="D136" s="63"/>
      <c r="E136" s="40"/>
      <c r="F136" s="41">
        <v>4608</v>
      </c>
      <c r="G136" s="42"/>
      <c r="H136" s="42"/>
      <c r="I136" s="42"/>
      <c r="J136" s="43"/>
    </row>
    <row r="137" spans="1:10" ht="37.5" customHeight="1" x14ac:dyDescent="0.25">
      <c r="A137" s="7"/>
      <c r="B137" s="62" t="s">
        <v>217</v>
      </c>
      <c r="C137" s="63"/>
      <c r="D137" s="63"/>
      <c r="E137" s="40"/>
      <c r="F137" s="41">
        <v>5976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218</v>
      </c>
      <c r="C138" s="63"/>
      <c r="D138" s="63"/>
      <c r="E138" s="40"/>
      <c r="F138" s="41">
        <v>30600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219</v>
      </c>
      <c r="C139" s="63"/>
      <c r="D139" s="63"/>
      <c r="E139" s="35"/>
      <c r="F139" s="41">
        <v>18000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220</v>
      </c>
      <c r="C140" s="63"/>
      <c r="D140" s="63"/>
      <c r="E140" s="40"/>
      <c r="F140" s="41">
        <v>8640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62" t="s">
        <v>221</v>
      </c>
      <c r="C141" s="63"/>
      <c r="D141" s="63"/>
      <c r="E141" s="40"/>
      <c r="F141" s="41">
        <v>11520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41">
        <v>37440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25200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71" t="s">
        <v>224</v>
      </c>
      <c r="C144" s="72"/>
      <c r="D144" s="72"/>
      <c r="E144" s="73"/>
      <c r="F144" s="85">
        <v>30240</v>
      </c>
      <c r="G144" s="86"/>
      <c r="H144" s="86"/>
      <c r="I144" s="86"/>
      <c r="J144" s="87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41">
        <v>26640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24480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41">
        <v>46080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41">
        <v>4320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41">
        <v>46080</v>
      </c>
      <c r="G149" s="42"/>
      <c r="H149" s="42"/>
      <c r="I149" s="42"/>
      <c r="J149" s="43"/>
    </row>
    <row r="150" spans="1:10" ht="36" customHeight="1" thickBot="1" x14ac:dyDescent="0.3">
      <c r="A150" s="7" t="s">
        <v>113</v>
      </c>
      <c r="B150" s="62" t="s">
        <v>230</v>
      </c>
      <c r="C150" s="63"/>
      <c r="D150" s="63"/>
      <c r="E150" s="40"/>
      <c r="F150" s="41">
        <v>6480</v>
      </c>
      <c r="G150" s="42"/>
      <c r="H150" s="42"/>
      <c r="I150" s="42"/>
      <c r="J150" s="43"/>
    </row>
    <row r="151" spans="1:10" ht="36" customHeight="1" thickBot="1" x14ac:dyDescent="0.3">
      <c r="A151" s="7"/>
      <c r="B151" s="242" t="s">
        <v>231</v>
      </c>
      <c r="C151" s="243"/>
      <c r="D151" s="243"/>
      <c r="E151" s="244"/>
      <c r="F151" s="239"/>
      <c r="G151" s="240"/>
      <c r="H151" s="240"/>
      <c r="I151" s="240"/>
      <c r="J151" s="241"/>
    </row>
    <row r="152" spans="1:10" ht="22.5" customHeight="1" thickBot="1" x14ac:dyDescent="0.3">
      <c r="A152" s="7" t="s">
        <v>111</v>
      </c>
      <c r="B152" s="177" t="s">
        <v>232</v>
      </c>
      <c r="C152" s="178"/>
      <c r="D152" s="178"/>
      <c r="E152" s="178"/>
      <c r="F152" s="178"/>
      <c r="G152" s="178"/>
      <c r="H152" s="178"/>
      <c r="I152" s="178"/>
      <c r="J152" s="179"/>
    </row>
    <row r="153" spans="1:10" ht="36" customHeight="1" x14ac:dyDescent="0.25">
      <c r="A153" s="7"/>
      <c r="B153" s="30" t="s">
        <v>233</v>
      </c>
      <c r="C153" s="180"/>
      <c r="D153" s="180"/>
      <c r="E153" s="181"/>
      <c r="F153" s="67">
        <v>60</v>
      </c>
      <c r="G153" s="68"/>
      <c r="H153" s="68"/>
      <c r="I153" s="68"/>
      <c r="J153" s="69"/>
    </row>
    <row r="154" spans="1:10" ht="36" customHeight="1" x14ac:dyDescent="0.25">
      <c r="A154" s="7"/>
      <c r="B154" s="62" t="s">
        <v>234</v>
      </c>
      <c r="C154" s="63"/>
      <c r="D154" s="63"/>
      <c r="E154" s="40"/>
      <c r="F154" s="41">
        <v>60</v>
      </c>
      <c r="G154" s="42"/>
      <c r="H154" s="42"/>
      <c r="I154" s="42"/>
      <c r="J154" s="43"/>
    </row>
    <row r="155" spans="1:10" ht="36" customHeight="1" thickBot="1" x14ac:dyDescent="0.3">
      <c r="A155" s="7"/>
      <c r="B155" s="62" t="s">
        <v>235</v>
      </c>
      <c r="C155" s="63"/>
      <c r="D155" s="63"/>
      <c r="E155" s="40"/>
      <c r="F155" s="41">
        <v>120</v>
      </c>
      <c r="G155" s="42"/>
      <c r="H155" s="42"/>
      <c r="I155" s="42"/>
      <c r="J155" s="43"/>
    </row>
    <row r="156" spans="1:10" ht="36" customHeight="1" thickBot="1" x14ac:dyDescent="0.3">
      <c r="A156" s="7"/>
      <c r="B156" s="18" t="s">
        <v>236</v>
      </c>
      <c r="C156" s="19"/>
      <c r="D156" s="19"/>
      <c r="E156" s="20"/>
      <c r="F156" s="239"/>
      <c r="G156" s="240"/>
      <c r="H156" s="240"/>
      <c r="I156" s="240"/>
      <c r="J156" s="241"/>
    </row>
    <row r="157" spans="1:10" ht="36" customHeight="1" x14ac:dyDescent="0.25">
      <c r="A157" s="7" t="s">
        <v>111</v>
      </c>
      <c r="B157" s="62" t="s">
        <v>237</v>
      </c>
      <c r="C157" s="63"/>
      <c r="D157" s="63"/>
      <c r="E157" s="40"/>
      <c r="F157" s="245">
        <f>H157*1.2</f>
        <v>19224</v>
      </c>
      <c r="G157" s="246">
        <f>H157*1.1</f>
        <v>17622</v>
      </c>
      <c r="H157" s="246">
        <v>16020</v>
      </c>
      <c r="I157" s="246">
        <f>H157*0.75</f>
        <v>12015</v>
      </c>
      <c r="J157" s="247">
        <f>H157*0.5</f>
        <v>8010</v>
      </c>
    </row>
    <row r="158" spans="1:10" ht="36" customHeight="1" x14ac:dyDescent="0.25">
      <c r="A158" s="7" t="s">
        <v>111</v>
      </c>
      <c r="B158" s="62" t="s">
        <v>238</v>
      </c>
      <c r="C158" s="63"/>
      <c r="D158" s="63"/>
      <c r="E158" s="40"/>
      <c r="F158" s="41">
        <v>9432</v>
      </c>
      <c r="G158" s="42"/>
      <c r="H158" s="42"/>
      <c r="I158" s="42"/>
      <c r="J158" s="43"/>
    </row>
    <row r="159" spans="1:10" ht="36" customHeight="1" x14ac:dyDescent="0.25">
      <c r="A159" s="7" t="s">
        <v>111</v>
      </c>
      <c r="B159" s="62" t="s">
        <v>239</v>
      </c>
      <c r="C159" s="63"/>
      <c r="D159" s="63"/>
      <c r="E159" s="40"/>
      <c r="F159" s="41">
        <v>10620</v>
      </c>
      <c r="G159" s="42"/>
      <c r="H159" s="42"/>
      <c r="I159" s="42"/>
      <c r="J159" s="43"/>
    </row>
    <row r="160" spans="1:10" ht="36" customHeight="1" x14ac:dyDescent="0.25">
      <c r="A160" s="7" t="s">
        <v>113</v>
      </c>
      <c r="B160" s="62" t="s">
        <v>240</v>
      </c>
      <c r="C160" s="63"/>
      <c r="D160" s="63"/>
      <c r="E160" s="40"/>
      <c r="F160" s="245">
        <f>H160*1.2</f>
        <v>27648</v>
      </c>
      <c r="G160" s="246">
        <f>H160*1.1</f>
        <v>25344.000000000004</v>
      </c>
      <c r="H160" s="246">
        <v>23040</v>
      </c>
      <c r="I160" s="246">
        <f>H160*0.75</f>
        <v>17280</v>
      </c>
      <c r="J160" s="247">
        <f>H160*0.5</f>
        <v>11520</v>
      </c>
    </row>
    <row r="161" spans="1:10" ht="36" customHeight="1" x14ac:dyDescent="0.25">
      <c r="A161" s="7" t="s">
        <v>113</v>
      </c>
      <c r="B161" s="62" t="s">
        <v>241</v>
      </c>
      <c r="C161" s="63"/>
      <c r="D161" s="63"/>
      <c r="E161" s="40"/>
      <c r="F161" s="41">
        <v>13680</v>
      </c>
      <c r="G161" s="42"/>
      <c r="H161" s="42"/>
      <c r="I161" s="42"/>
      <c r="J161" s="43"/>
    </row>
    <row r="162" spans="1:10" ht="36" customHeight="1" x14ac:dyDescent="0.25">
      <c r="A162" s="7" t="s">
        <v>113</v>
      </c>
      <c r="B162" s="62" t="s">
        <v>242</v>
      </c>
      <c r="C162" s="63"/>
      <c r="D162" s="63"/>
      <c r="E162" s="40"/>
      <c r="F162" s="41">
        <v>15120</v>
      </c>
      <c r="G162" s="42"/>
      <c r="H162" s="42"/>
      <c r="I162" s="42"/>
      <c r="J162" s="43"/>
    </row>
    <row r="163" spans="1:10" ht="36" customHeight="1" thickBot="1" x14ac:dyDescent="0.3">
      <c r="A163" s="7"/>
      <c r="B163" s="62" t="s">
        <v>243</v>
      </c>
      <c r="C163" s="63"/>
      <c r="D163" s="63"/>
      <c r="E163" s="35"/>
      <c r="F163" s="109">
        <f>H163*1.2</f>
        <v>62899.199999999997</v>
      </c>
      <c r="G163" s="109">
        <f>H163*1.1</f>
        <v>57657.600000000006</v>
      </c>
      <c r="H163" s="109">
        <v>52416</v>
      </c>
      <c r="I163" s="109">
        <f>H163*0.75</f>
        <v>39312</v>
      </c>
      <c r="J163" s="109">
        <f>H163*0.5</f>
        <v>26208</v>
      </c>
    </row>
    <row r="164" spans="1:10" ht="54" customHeight="1" thickBot="1" x14ac:dyDescent="0.3">
      <c r="A164" s="7"/>
      <c r="B164" s="18" t="s">
        <v>244</v>
      </c>
      <c r="C164" s="19"/>
      <c r="D164" s="19"/>
      <c r="E164" s="20"/>
      <c r="F164" s="102"/>
      <c r="G164" s="103"/>
      <c r="H164" s="103"/>
      <c r="I164" s="103"/>
      <c r="J164" s="104"/>
    </row>
    <row r="165" spans="1:10" ht="36" customHeight="1" x14ac:dyDescent="0.25">
      <c r="A165" s="7"/>
      <c r="B165" s="64" t="s">
        <v>245</v>
      </c>
      <c r="C165" s="65"/>
      <c r="D165" s="65"/>
      <c r="E165" s="66"/>
      <c r="F165" s="67">
        <v>44244</v>
      </c>
      <c r="G165" s="68"/>
      <c r="H165" s="68"/>
      <c r="I165" s="68"/>
      <c r="J165" s="69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88488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110808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1440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249</v>
      </c>
      <c r="C169" s="63"/>
      <c r="D169" s="63"/>
      <c r="E169" s="40"/>
      <c r="F169" s="41">
        <v>66600</v>
      </c>
      <c r="G169" s="42"/>
      <c r="H169" s="42"/>
      <c r="I169" s="42"/>
      <c r="J169" s="43"/>
    </row>
    <row r="170" spans="1:10" ht="36" customHeight="1" x14ac:dyDescent="0.25">
      <c r="A170" s="7"/>
      <c r="B170" s="62" t="s">
        <v>250</v>
      </c>
      <c r="C170" s="63"/>
      <c r="D170" s="63"/>
      <c r="E170" s="40"/>
      <c r="F170" s="41">
        <v>132768</v>
      </c>
      <c r="G170" s="42"/>
      <c r="H170" s="42"/>
      <c r="I170" s="42"/>
      <c r="J170" s="43"/>
    </row>
    <row r="171" spans="1:10" ht="36" customHeight="1" x14ac:dyDescent="0.25">
      <c r="A171" s="7"/>
      <c r="B171" s="62" t="s">
        <v>251</v>
      </c>
      <c r="C171" s="63"/>
      <c r="D171" s="63"/>
      <c r="E171" s="40"/>
      <c r="F171" s="41">
        <v>166032</v>
      </c>
      <c r="G171" s="42"/>
      <c r="H171" s="42"/>
      <c r="I171" s="42"/>
      <c r="J171" s="43"/>
    </row>
    <row r="172" spans="1:10" ht="36" customHeight="1" thickBot="1" x14ac:dyDescent="0.3">
      <c r="A172" s="7"/>
      <c r="B172" s="110" t="s">
        <v>252</v>
      </c>
      <c r="C172" s="111"/>
      <c r="D172" s="111"/>
      <c r="E172" s="112"/>
      <c r="F172" s="113">
        <v>2124</v>
      </c>
      <c r="G172" s="114"/>
      <c r="H172" s="114"/>
      <c r="I172" s="114"/>
      <c r="J172" s="115"/>
    </row>
    <row r="173" spans="1:10" ht="36" customHeight="1" x14ac:dyDescent="0.25">
      <c r="A173" s="7"/>
      <c r="B173" s="272" t="s">
        <v>232</v>
      </c>
      <c r="C173" s="273"/>
      <c r="D173" s="273"/>
      <c r="E173" s="273"/>
      <c r="F173" s="273"/>
      <c r="G173" s="273"/>
      <c r="H173" s="273"/>
      <c r="I173" s="273"/>
      <c r="J173" s="274"/>
    </row>
    <row r="174" spans="1:10" ht="36" customHeight="1" thickBot="1" x14ac:dyDescent="0.3">
      <c r="A174" s="7"/>
      <c r="B174" s="297" t="s">
        <v>253</v>
      </c>
      <c r="C174" s="297"/>
      <c r="D174" s="297"/>
      <c r="E174" s="297"/>
      <c r="F174" s="286">
        <v>90</v>
      </c>
      <c r="G174" s="286"/>
      <c r="H174" s="286"/>
      <c r="I174" s="286"/>
      <c r="J174" s="287"/>
    </row>
    <row r="175" spans="1:10" ht="24" thickBot="1" x14ac:dyDescent="0.3">
      <c r="A175" s="7"/>
      <c r="B175" s="27"/>
      <c r="C175" s="80"/>
      <c r="D175" s="80"/>
      <c r="E175" s="81"/>
      <c r="F175" s="82"/>
      <c r="G175" s="83"/>
      <c r="H175" s="83"/>
      <c r="I175" s="83"/>
      <c r="J175" s="84"/>
    </row>
    <row r="176" spans="1:10" ht="23.25" x14ac:dyDescent="0.25">
      <c r="A176" s="7"/>
      <c r="B176" s="119"/>
      <c r="C176" s="120"/>
      <c r="D176" s="120"/>
      <c r="E176" s="120"/>
      <c r="F176" s="121"/>
      <c r="G176" s="121"/>
      <c r="H176" s="121"/>
      <c r="I176" s="121"/>
      <c r="J176" s="121"/>
    </row>
    <row r="177" spans="1:10" ht="56.25" customHeight="1" x14ac:dyDescent="0.25">
      <c r="A177" s="7"/>
      <c r="B177" s="122" t="s">
        <v>304</v>
      </c>
      <c r="C177" s="122"/>
      <c r="D177" s="122"/>
      <c r="E177" s="122"/>
      <c r="F177" s="122"/>
      <c r="G177" s="122"/>
      <c r="H177" s="122"/>
      <c r="I177" s="122"/>
      <c r="J177" s="122"/>
    </row>
    <row r="178" spans="1:10" ht="41.25" customHeight="1" x14ac:dyDescent="0.25">
      <c r="A178" s="7"/>
      <c r="B178" s="122" t="s">
        <v>255</v>
      </c>
      <c r="C178" s="122"/>
      <c r="D178" s="122"/>
      <c r="E178" s="122"/>
      <c r="F178" s="122"/>
      <c r="G178" s="122"/>
      <c r="H178" s="122"/>
      <c r="I178" s="122"/>
      <c r="J178" s="122"/>
    </row>
    <row r="179" spans="1:10" ht="21" x14ac:dyDescent="0.25">
      <c r="A179" s="7" t="s">
        <v>113</v>
      </c>
      <c r="B179" s="124" t="s">
        <v>308</v>
      </c>
      <c r="C179" s="124"/>
      <c r="D179" s="124"/>
      <c r="E179" s="124"/>
      <c r="F179" s="124"/>
      <c r="G179" s="124"/>
      <c r="H179" s="124"/>
      <c r="I179" s="124"/>
      <c r="J179" s="124"/>
    </row>
    <row r="180" spans="1:10" ht="42" customHeight="1" x14ac:dyDescent="0.25">
      <c r="A180" s="7"/>
      <c r="B180" s="126" t="s">
        <v>257</v>
      </c>
      <c r="C180" s="126"/>
      <c r="D180" s="126"/>
      <c r="E180" s="126"/>
      <c r="F180" s="126"/>
      <c r="G180" s="126"/>
      <c r="H180" s="126"/>
      <c r="I180" s="126"/>
      <c r="J180" s="126"/>
    </row>
    <row r="181" spans="1:10" ht="21" x14ac:dyDescent="0.25">
      <c r="A181" s="7"/>
    </row>
  </sheetData>
  <sheetProtection selectLockedCells="1" selectUnlockedCells="1"/>
  <mergeCells count="339">
    <mergeCell ref="B175:E175"/>
    <mergeCell ref="F175:J175"/>
    <mergeCell ref="B177:J177"/>
    <mergeCell ref="B178:J178"/>
    <mergeCell ref="B179:J179"/>
    <mergeCell ref="B180:J180"/>
    <mergeCell ref="B171:E171"/>
    <mergeCell ref="F171:J171"/>
    <mergeCell ref="B172:E172"/>
    <mergeCell ref="F172:J172"/>
    <mergeCell ref="B173:J173"/>
    <mergeCell ref="B174:E174"/>
    <mergeCell ref="F174:J174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1:E161"/>
    <mergeCell ref="F161:J161"/>
    <mergeCell ref="B162:E162"/>
    <mergeCell ref="F162:J162"/>
    <mergeCell ref="B163:E163"/>
    <mergeCell ref="B164:E164"/>
    <mergeCell ref="F164:J164"/>
    <mergeCell ref="B157:E157"/>
    <mergeCell ref="B158:E158"/>
    <mergeCell ref="F158:J158"/>
    <mergeCell ref="B159:E159"/>
    <mergeCell ref="F159:J159"/>
    <mergeCell ref="B160:E160"/>
    <mergeCell ref="B154:E154"/>
    <mergeCell ref="F154:J154"/>
    <mergeCell ref="B155:E155"/>
    <mergeCell ref="F155:J155"/>
    <mergeCell ref="B156:E156"/>
    <mergeCell ref="F156:J156"/>
    <mergeCell ref="B150:E150"/>
    <mergeCell ref="F150:J150"/>
    <mergeCell ref="F151:J151"/>
    <mergeCell ref="B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03" activePane="bottomLeft" state="frozen"/>
      <selection activeCell="A198" sqref="A198:XFD198"/>
      <selection pane="bottomLeft" activeCell="A105" activeCellId="1" sqref="A125:XFD127 A105:XFD107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40348.799999999996</v>
      </c>
      <c r="G8" s="32">
        <f>H8*1.1</f>
        <v>36986.400000000001</v>
      </c>
      <c r="H8" s="32">
        <v>33624</v>
      </c>
      <c r="I8" s="32">
        <f>H8*0.75</f>
        <v>25218</v>
      </c>
      <c r="J8" s="32">
        <f>H8*0.5</f>
        <v>16812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48859.199999999997</v>
      </c>
      <c r="G10" s="36">
        <f>H10*1.1</f>
        <v>44787.600000000006</v>
      </c>
      <c r="H10" s="36">
        <v>40716</v>
      </c>
      <c r="I10" s="36">
        <f>H10*0.75</f>
        <v>30537</v>
      </c>
      <c r="J10" s="36">
        <f>H10*0.5</f>
        <v>20358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69120</v>
      </c>
      <c r="G11" s="38">
        <f>H11*1.1</f>
        <v>63360.000000000007</v>
      </c>
      <c r="H11" s="38">
        <v>57600</v>
      </c>
      <c r="I11" s="38">
        <f>H11*0.75</f>
        <v>43200</v>
      </c>
      <c r="J11" s="38">
        <f>H11*0.5</f>
        <v>28800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6372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9360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900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2016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4320 до 86400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8100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13500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16200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18900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21600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24300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27000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29700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32400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35100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37800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40500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45900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48600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51300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56700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6480 до 47520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10620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12960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15120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17280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19440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21600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23760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28080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30240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32400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34560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36720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38880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41040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43200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45360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47520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9216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6480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9216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4248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6048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5688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3024 до 30600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9360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936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2340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8856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4968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4248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21240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25488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4248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4248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4248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211</v>
      </c>
      <c r="C111" s="63"/>
      <c r="D111" s="63"/>
      <c r="E111" s="40"/>
      <c r="F111" s="41">
        <v>10080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3024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10620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7092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30600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3564</v>
      </c>
      <c r="G116" s="42"/>
      <c r="H116" s="42"/>
      <c r="I116" s="42"/>
      <c r="J116" s="43"/>
    </row>
    <row r="117" spans="1:10" ht="37.5" customHeight="1" x14ac:dyDescent="0.25">
      <c r="A117" s="7"/>
      <c r="B117" s="62" t="s">
        <v>217</v>
      </c>
      <c r="C117" s="63"/>
      <c r="D117" s="63"/>
      <c r="E117" s="40"/>
      <c r="F117" s="41">
        <v>3888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39060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18000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12960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7200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6480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30240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36288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6480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6480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6480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43200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5040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11059.199999999999</v>
      </c>
      <c r="G137" s="246">
        <f>H137*1.1</f>
        <v>10137.6</v>
      </c>
      <c r="H137" s="246">
        <v>9216</v>
      </c>
      <c r="I137" s="246">
        <f>H137*0.75</f>
        <v>6912</v>
      </c>
      <c r="J137" s="247">
        <f>H137*0.5</f>
        <v>4608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7812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6372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15552</v>
      </c>
      <c r="G140" s="246">
        <f>H140*1.1</f>
        <v>14256.000000000002</v>
      </c>
      <c r="H140" s="246">
        <v>12960</v>
      </c>
      <c r="I140" s="246">
        <f>H140*0.75</f>
        <v>9720</v>
      </c>
      <c r="J140" s="247">
        <f>H140*0.5</f>
        <v>6480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11520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9360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40"/>
      <c r="F143" s="41">
        <v>9216</v>
      </c>
      <c r="G143" s="42"/>
      <c r="H143" s="42"/>
      <c r="I143" s="42"/>
      <c r="J143" s="43"/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29016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58140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72576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1080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43560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87084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109008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1440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21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300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8"/>
  <sheetViews>
    <sheetView view="pageBreakPreview" topLeftCell="B1" zoomScale="50" zoomScaleNormal="60" zoomScaleSheetLayoutView="50" workbookViewId="0">
      <pane ySplit="4" topLeftCell="A156" activePane="bottomLeft" state="frozen"/>
      <selection activeCell="A198" sqref="A198:XFD198"/>
      <selection pane="bottomLeft" activeCell="F180" sqref="F180:J180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61128</v>
      </c>
      <c r="G8" s="32">
        <f>H8*1.1</f>
        <v>56034.000000000007</v>
      </c>
      <c r="H8" s="32">
        <v>50940</v>
      </c>
      <c r="I8" s="32">
        <f>H8*0.75</f>
        <v>38205</v>
      </c>
      <c r="J8" s="32">
        <f>H8*0.5</f>
        <v>25470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104544</v>
      </c>
      <c r="G9" s="36">
        <f>H9*1.1</f>
        <v>95832.000000000015</v>
      </c>
      <c r="H9" s="36">
        <v>87120</v>
      </c>
      <c r="I9" s="36">
        <f>H9*0.75</f>
        <v>65340</v>
      </c>
      <c r="J9" s="36">
        <f>H9*0.5</f>
        <v>43560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87048</v>
      </c>
      <c r="G10" s="36">
        <f>H10*1.1</f>
        <v>79794</v>
      </c>
      <c r="H10" s="36">
        <v>72540</v>
      </c>
      <c r="I10" s="36">
        <f>H10*0.75</f>
        <v>54405</v>
      </c>
      <c r="J10" s="36">
        <f>H10*0.5</f>
        <v>36270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148608</v>
      </c>
      <c r="G11" s="38">
        <f>H11*1.1</f>
        <v>136224</v>
      </c>
      <c r="H11" s="38">
        <v>123840</v>
      </c>
      <c r="I11" s="38">
        <f>H11*0.75</f>
        <v>92880</v>
      </c>
      <c r="J11" s="38">
        <f>H11*0.5</f>
        <v>61920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13140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23040</v>
      </c>
      <c r="G14" s="186"/>
      <c r="H14" s="186"/>
      <c r="I14" s="186"/>
      <c r="J14" s="187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1440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2448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2520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4320</v>
      </c>
      <c r="G19" s="186"/>
      <c r="H19" s="186"/>
      <c r="I19" s="186"/>
      <c r="J19" s="187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"&amp;MIN(F22:F121)&amp;" до "&amp;MAX(F22:F121)</f>
        <v>Цена от 13320 до 1332000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13320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26640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39960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53280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66600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79920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93240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106560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119880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133200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146520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159840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173160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186480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199800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213120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226440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239760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253080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266400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284</v>
      </c>
      <c r="C42" s="35"/>
      <c r="D42" s="35"/>
      <c r="E42" s="40"/>
      <c r="F42" s="41">
        <v>279720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285</v>
      </c>
      <c r="C43" s="35"/>
      <c r="D43" s="35"/>
      <c r="E43" s="40"/>
      <c r="F43" s="41">
        <v>293040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286</v>
      </c>
      <c r="C44" s="35"/>
      <c r="D44" s="35"/>
      <c r="E44" s="40"/>
      <c r="F44" s="41">
        <v>306360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287</v>
      </c>
      <c r="C45" s="35"/>
      <c r="D45" s="35"/>
      <c r="E45" s="40"/>
      <c r="F45" s="41">
        <v>319680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288</v>
      </c>
      <c r="C46" s="35"/>
      <c r="D46" s="35"/>
      <c r="E46" s="40"/>
      <c r="F46" s="41">
        <v>333000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289</v>
      </c>
      <c r="C47" s="35"/>
      <c r="D47" s="35"/>
      <c r="E47" s="40"/>
      <c r="F47" s="41">
        <v>346320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290</v>
      </c>
      <c r="C48" s="35"/>
      <c r="D48" s="35"/>
      <c r="E48" s="40"/>
      <c r="F48" s="41">
        <v>359640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291</v>
      </c>
      <c r="C49" s="35"/>
      <c r="D49" s="35"/>
      <c r="E49" s="40"/>
      <c r="F49" s="41">
        <v>372960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292</v>
      </c>
      <c r="C50" s="35"/>
      <c r="D50" s="35"/>
      <c r="E50" s="40"/>
      <c r="F50" s="41">
        <v>386280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293</v>
      </c>
      <c r="C51" s="35"/>
      <c r="D51" s="35"/>
      <c r="E51" s="40"/>
      <c r="F51" s="41">
        <v>399600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309</v>
      </c>
      <c r="C52" s="35"/>
      <c r="D52" s="35"/>
      <c r="E52" s="40"/>
      <c r="F52" s="41">
        <v>412920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310</v>
      </c>
      <c r="C53" s="35"/>
      <c r="D53" s="35"/>
      <c r="E53" s="40"/>
      <c r="F53" s="41">
        <v>426240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311</v>
      </c>
      <c r="C54" s="35"/>
      <c r="D54" s="35"/>
      <c r="E54" s="40"/>
      <c r="F54" s="41">
        <v>439560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312</v>
      </c>
      <c r="C55" s="35"/>
      <c r="D55" s="35"/>
      <c r="E55" s="40"/>
      <c r="F55" s="41">
        <v>452880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313</v>
      </c>
      <c r="C56" s="35"/>
      <c r="D56" s="35"/>
      <c r="E56" s="40"/>
      <c r="F56" s="41">
        <v>466200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314</v>
      </c>
      <c r="C57" s="35"/>
      <c r="D57" s="35"/>
      <c r="E57" s="40"/>
      <c r="F57" s="41">
        <v>479520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315</v>
      </c>
      <c r="C58" s="35"/>
      <c r="D58" s="35"/>
      <c r="E58" s="40"/>
      <c r="F58" s="41">
        <v>492840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316</v>
      </c>
      <c r="C59" s="35"/>
      <c r="D59" s="35"/>
      <c r="E59" s="40"/>
      <c r="F59" s="41">
        <v>506160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317</v>
      </c>
      <c r="C60" s="35"/>
      <c r="D60" s="35"/>
      <c r="E60" s="40"/>
      <c r="F60" s="41">
        <v>519480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318</v>
      </c>
      <c r="C61" s="35"/>
      <c r="D61" s="35"/>
      <c r="E61" s="40"/>
      <c r="F61" s="41">
        <v>532800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354</v>
      </c>
      <c r="C62" s="35"/>
      <c r="D62" s="35"/>
      <c r="E62" s="40"/>
      <c r="F62" s="41">
        <v>546120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355</v>
      </c>
      <c r="C63" s="35"/>
      <c r="D63" s="35"/>
      <c r="E63" s="40"/>
      <c r="F63" s="41">
        <v>559440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356</v>
      </c>
      <c r="C64" s="35"/>
      <c r="D64" s="35"/>
      <c r="E64" s="40"/>
      <c r="F64" s="41">
        <v>572760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357</v>
      </c>
      <c r="C65" s="35"/>
      <c r="D65" s="35"/>
      <c r="E65" s="40"/>
      <c r="F65" s="41">
        <v>586080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358</v>
      </c>
      <c r="C66" s="35"/>
      <c r="D66" s="35"/>
      <c r="E66" s="40"/>
      <c r="F66" s="41">
        <v>599400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359</v>
      </c>
      <c r="C67" s="35"/>
      <c r="D67" s="35"/>
      <c r="E67" s="40"/>
      <c r="F67" s="41">
        <v>612720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360</v>
      </c>
      <c r="C68" s="35"/>
      <c r="D68" s="35"/>
      <c r="E68" s="40"/>
      <c r="F68" s="41">
        <v>626040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361</v>
      </c>
      <c r="C69" s="35"/>
      <c r="D69" s="35"/>
      <c r="E69" s="40"/>
      <c r="F69" s="41">
        <v>639360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362</v>
      </c>
      <c r="C70" s="35"/>
      <c r="D70" s="35"/>
      <c r="E70" s="40"/>
      <c r="F70" s="41">
        <v>652680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363</v>
      </c>
      <c r="C71" s="35"/>
      <c r="D71" s="35"/>
      <c r="E71" s="40"/>
      <c r="F71" s="41">
        <v>666000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144</v>
      </c>
      <c r="C72" s="35"/>
      <c r="D72" s="35"/>
      <c r="E72" s="40"/>
      <c r="F72" s="41">
        <v>26640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145</v>
      </c>
      <c r="C73" s="35"/>
      <c r="D73" s="35"/>
      <c r="E73" s="40"/>
      <c r="F73" s="41">
        <v>53280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146</v>
      </c>
      <c r="C74" s="35"/>
      <c r="D74" s="35"/>
      <c r="E74" s="40"/>
      <c r="F74" s="41">
        <v>79920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147</v>
      </c>
      <c r="C75" s="35"/>
      <c r="D75" s="35"/>
      <c r="E75" s="40"/>
      <c r="F75" s="41">
        <v>106560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148</v>
      </c>
      <c r="C76" s="35"/>
      <c r="D76" s="35"/>
      <c r="E76" s="40"/>
      <c r="F76" s="41">
        <v>133200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149</v>
      </c>
      <c r="C77" s="35"/>
      <c r="D77" s="35"/>
      <c r="E77" s="40"/>
      <c r="F77" s="41">
        <v>159840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150</v>
      </c>
      <c r="C78" s="35"/>
      <c r="D78" s="35"/>
      <c r="E78" s="40"/>
      <c r="F78" s="41">
        <v>186480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151</v>
      </c>
      <c r="C79" s="35"/>
      <c r="D79" s="35"/>
      <c r="E79" s="40"/>
      <c r="F79" s="41">
        <v>213120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152</v>
      </c>
      <c r="C80" s="35"/>
      <c r="D80" s="35"/>
      <c r="E80" s="40"/>
      <c r="F80" s="41">
        <v>239760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153</v>
      </c>
      <c r="C81" s="35"/>
      <c r="D81" s="35"/>
      <c r="E81" s="40"/>
      <c r="F81" s="41">
        <v>266400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154</v>
      </c>
      <c r="C82" s="35"/>
      <c r="D82" s="35"/>
      <c r="E82" s="40"/>
      <c r="F82" s="41">
        <v>293040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155</v>
      </c>
      <c r="C83" s="35"/>
      <c r="D83" s="35"/>
      <c r="E83" s="40"/>
      <c r="F83" s="41">
        <v>319680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156</v>
      </c>
      <c r="C84" s="35"/>
      <c r="D84" s="35"/>
      <c r="E84" s="40"/>
      <c r="F84" s="41">
        <v>346320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157</v>
      </c>
      <c r="C85" s="35"/>
      <c r="D85" s="35"/>
      <c r="E85" s="40"/>
      <c r="F85" s="41">
        <v>372960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158</v>
      </c>
      <c r="C86" s="35"/>
      <c r="D86" s="35"/>
      <c r="E86" s="40"/>
      <c r="F86" s="41">
        <v>399600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159</v>
      </c>
      <c r="C87" s="35"/>
      <c r="D87" s="35"/>
      <c r="E87" s="40"/>
      <c r="F87" s="41">
        <v>426240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160</v>
      </c>
      <c r="C88" s="35"/>
      <c r="D88" s="35"/>
      <c r="E88" s="40"/>
      <c r="F88" s="41">
        <v>452880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161</v>
      </c>
      <c r="C89" s="35"/>
      <c r="D89" s="35"/>
      <c r="E89" s="40"/>
      <c r="F89" s="41">
        <v>479520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162</v>
      </c>
      <c r="C90" s="35"/>
      <c r="D90" s="35"/>
      <c r="E90" s="40"/>
      <c r="F90" s="41">
        <v>506160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163</v>
      </c>
      <c r="C91" s="35"/>
      <c r="D91" s="35"/>
      <c r="E91" s="40"/>
      <c r="F91" s="41">
        <v>532800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294</v>
      </c>
      <c r="C92" s="35"/>
      <c r="D92" s="35"/>
      <c r="E92" s="40"/>
      <c r="F92" s="41">
        <v>559440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295</v>
      </c>
      <c r="C93" s="35"/>
      <c r="D93" s="35"/>
      <c r="E93" s="40"/>
      <c r="F93" s="41">
        <v>586080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296</v>
      </c>
      <c r="C94" s="35"/>
      <c r="D94" s="35"/>
      <c r="E94" s="40"/>
      <c r="F94" s="41">
        <v>612720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297</v>
      </c>
      <c r="C95" s="35"/>
      <c r="D95" s="35"/>
      <c r="E95" s="40"/>
      <c r="F95" s="41">
        <v>639360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298</v>
      </c>
      <c r="C96" s="35"/>
      <c r="D96" s="35"/>
      <c r="E96" s="40"/>
      <c r="F96" s="41">
        <v>666000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299</v>
      </c>
      <c r="C97" s="35"/>
      <c r="D97" s="35"/>
      <c r="E97" s="40"/>
      <c r="F97" s="41">
        <v>692640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300</v>
      </c>
      <c r="C98" s="35"/>
      <c r="D98" s="35"/>
      <c r="E98" s="40"/>
      <c r="F98" s="41">
        <v>719280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301</v>
      </c>
      <c r="C99" s="35"/>
      <c r="D99" s="35"/>
      <c r="E99" s="40"/>
      <c r="F99" s="41">
        <v>745920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302</v>
      </c>
      <c r="C100" s="35"/>
      <c r="D100" s="35"/>
      <c r="E100" s="40"/>
      <c r="F100" s="41">
        <v>772560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303</v>
      </c>
      <c r="C101" s="35"/>
      <c r="D101" s="35"/>
      <c r="E101" s="40"/>
      <c r="F101" s="41">
        <v>799200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319</v>
      </c>
      <c r="C102" s="35"/>
      <c r="D102" s="35"/>
      <c r="E102" s="40"/>
      <c r="F102" s="41">
        <v>825840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320</v>
      </c>
      <c r="C103" s="35"/>
      <c r="D103" s="35"/>
      <c r="E103" s="40"/>
      <c r="F103" s="41">
        <v>852480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321</v>
      </c>
      <c r="C104" s="35"/>
      <c r="D104" s="35"/>
      <c r="E104" s="40"/>
      <c r="F104" s="41">
        <v>879120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322</v>
      </c>
      <c r="C105" s="35"/>
      <c r="D105" s="35"/>
      <c r="E105" s="40"/>
      <c r="F105" s="41">
        <v>905760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323</v>
      </c>
      <c r="C106" s="35"/>
      <c r="D106" s="35"/>
      <c r="E106" s="40"/>
      <c r="F106" s="41">
        <v>932400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324</v>
      </c>
      <c r="C107" s="35"/>
      <c r="D107" s="35"/>
      <c r="E107" s="40"/>
      <c r="F107" s="41">
        <v>959040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325</v>
      </c>
      <c r="C108" s="35"/>
      <c r="D108" s="35"/>
      <c r="E108" s="40"/>
      <c r="F108" s="41">
        <v>985680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326</v>
      </c>
      <c r="C109" s="35"/>
      <c r="D109" s="35"/>
      <c r="E109" s="40"/>
      <c r="F109" s="41">
        <v>1012320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327</v>
      </c>
      <c r="C110" s="35"/>
      <c r="D110" s="35"/>
      <c r="E110" s="40"/>
      <c r="F110" s="41">
        <v>1038960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328</v>
      </c>
      <c r="C111" s="35"/>
      <c r="D111" s="35"/>
      <c r="E111" s="40"/>
      <c r="F111" s="41">
        <v>1065600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364</v>
      </c>
      <c r="C112" s="35"/>
      <c r="D112" s="35"/>
      <c r="E112" s="40"/>
      <c r="F112" s="41">
        <v>1092240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365</v>
      </c>
      <c r="C113" s="35"/>
      <c r="D113" s="35"/>
      <c r="E113" s="40"/>
      <c r="F113" s="41">
        <v>1118880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366</v>
      </c>
      <c r="C114" s="35"/>
      <c r="D114" s="35"/>
      <c r="E114" s="40"/>
      <c r="F114" s="41">
        <v>1145520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367</v>
      </c>
      <c r="C115" s="35"/>
      <c r="D115" s="35"/>
      <c r="E115" s="40"/>
      <c r="F115" s="41">
        <v>1172160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368</v>
      </c>
      <c r="C116" s="35"/>
      <c r="D116" s="35"/>
      <c r="E116" s="40"/>
      <c r="F116" s="41">
        <v>1198800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369</v>
      </c>
      <c r="C117" s="35"/>
      <c r="D117" s="35"/>
      <c r="E117" s="40"/>
      <c r="F117" s="41">
        <v>1225440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370</v>
      </c>
      <c r="C118" s="35"/>
      <c r="D118" s="35"/>
      <c r="E118" s="40"/>
      <c r="F118" s="41">
        <v>1252080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371</v>
      </c>
      <c r="C119" s="35"/>
      <c r="D119" s="35"/>
      <c r="E119" s="40"/>
      <c r="F119" s="41">
        <v>1278720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372</v>
      </c>
      <c r="C120" s="35"/>
      <c r="D120" s="35"/>
      <c r="E120" s="40"/>
      <c r="F120" s="41">
        <v>1305360</v>
      </c>
      <c r="G120" s="42"/>
      <c r="H120" s="42"/>
      <c r="I120" s="42"/>
      <c r="J120" s="43"/>
    </row>
    <row r="121" spans="1:10" ht="36" customHeight="1" outlineLevel="1" thickBot="1" x14ac:dyDescent="0.3">
      <c r="A121" s="7"/>
      <c r="B121" s="34" t="s">
        <v>373</v>
      </c>
      <c r="C121" s="35"/>
      <c r="D121" s="35"/>
      <c r="E121" s="40"/>
      <c r="F121" s="41">
        <v>1332000</v>
      </c>
      <c r="G121" s="42"/>
      <c r="H121" s="42"/>
      <c r="I121" s="42"/>
      <c r="J121" s="43"/>
    </row>
    <row r="122" spans="1:10" ht="36" customHeight="1" thickBot="1" x14ac:dyDescent="0.3">
      <c r="A122" s="7"/>
      <c r="B122" s="50" t="s">
        <v>164</v>
      </c>
      <c r="C122" s="51"/>
      <c r="D122" s="51"/>
      <c r="E122" s="52"/>
      <c r="F122" s="53" t="str">
        <f>"Цена от "&amp;MIN(F123:F144)&amp;" до "&amp;MAX(F123:F144)</f>
        <v>Цена от 16740 до 286380</v>
      </c>
      <c r="G122" s="54"/>
      <c r="H122" s="54"/>
      <c r="I122" s="54"/>
      <c r="J122" s="55"/>
    </row>
    <row r="123" spans="1:10" ht="36" customHeight="1" outlineLevel="1" x14ac:dyDescent="0.25">
      <c r="A123" s="7"/>
      <c r="B123" s="56" t="s">
        <v>165</v>
      </c>
      <c r="C123" s="57"/>
      <c r="D123" s="57"/>
      <c r="E123" s="58"/>
      <c r="F123" s="59">
        <v>16740</v>
      </c>
      <c r="G123" s="60"/>
      <c r="H123" s="60"/>
      <c r="I123" s="60"/>
      <c r="J123" s="61"/>
    </row>
    <row r="124" spans="1:10" ht="36" customHeight="1" outlineLevel="1" x14ac:dyDescent="0.25">
      <c r="A124" s="7"/>
      <c r="B124" s="34" t="s">
        <v>166</v>
      </c>
      <c r="C124" s="35"/>
      <c r="D124" s="35"/>
      <c r="E124" s="40"/>
      <c r="F124" s="41">
        <v>23940</v>
      </c>
      <c r="G124" s="42"/>
      <c r="H124" s="42"/>
      <c r="I124" s="42"/>
      <c r="J124" s="43"/>
    </row>
    <row r="125" spans="1:10" ht="36" customHeight="1" outlineLevel="1" x14ac:dyDescent="0.25">
      <c r="A125" s="7"/>
      <c r="B125" s="34" t="s">
        <v>167</v>
      </c>
      <c r="C125" s="35"/>
      <c r="D125" s="35"/>
      <c r="E125" s="40"/>
      <c r="F125" s="41">
        <v>33300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168</v>
      </c>
      <c r="C126" s="35"/>
      <c r="D126" s="35"/>
      <c r="E126" s="40"/>
      <c r="F126" s="41">
        <v>46620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169</v>
      </c>
      <c r="C127" s="35"/>
      <c r="D127" s="35"/>
      <c r="E127" s="40"/>
      <c r="F127" s="41">
        <v>59940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170</v>
      </c>
      <c r="C128" s="35"/>
      <c r="D128" s="35"/>
      <c r="E128" s="40"/>
      <c r="F128" s="41">
        <v>73260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171</v>
      </c>
      <c r="C129" s="35"/>
      <c r="D129" s="35"/>
      <c r="E129" s="40"/>
      <c r="F129" s="41">
        <v>86580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172</v>
      </c>
      <c r="C130" s="35"/>
      <c r="D130" s="35"/>
      <c r="E130" s="40"/>
      <c r="F130" s="41">
        <v>99900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173</v>
      </c>
      <c r="C131" s="35"/>
      <c r="D131" s="35"/>
      <c r="E131" s="40"/>
      <c r="F131" s="41">
        <v>113220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174</v>
      </c>
      <c r="C132" s="35"/>
      <c r="D132" s="35"/>
      <c r="E132" s="40"/>
      <c r="F132" s="41">
        <v>126540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175</v>
      </c>
      <c r="C133" s="35"/>
      <c r="D133" s="35"/>
      <c r="E133" s="40"/>
      <c r="F133" s="41">
        <v>139860</v>
      </c>
      <c r="G133" s="42"/>
      <c r="H133" s="42"/>
      <c r="I133" s="42"/>
      <c r="J133" s="43"/>
    </row>
    <row r="134" spans="1:10" ht="36" customHeight="1" outlineLevel="1" x14ac:dyDescent="0.25">
      <c r="A134" s="7"/>
      <c r="B134" s="34" t="s">
        <v>176</v>
      </c>
      <c r="C134" s="35"/>
      <c r="D134" s="35"/>
      <c r="E134" s="40"/>
      <c r="F134" s="41">
        <v>153180</v>
      </c>
      <c r="G134" s="42"/>
      <c r="H134" s="42"/>
      <c r="I134" s="42"/>
      <c r="J134" s="43"/>
    </row>
    <row r="135" spans="1:10" ht="36" customHeight="1" outlineLevel="1" x14ac:dyDescent="0.25">
      <c r="A135" s="7"/>
      <c r="B135" s="34" t="s">
        <v>177</v>
      </c>
      <c r="C135" s="35"/>
      <c r="D135" s="35"/>
      <c r="E135" s="40"/>
      <c r="F135" s="41">
        <v>166500</v>
      </c>
      <c r="G135" s="42"/>
      <c r="H135" s="42"/>
      <c r="I135" s="42"/>
      <c r="J135" s="43"/>
    </row>
    <row r="136" spans="1:10" ht="36" customHeight="1" outlineLevel="1" x14ac:dyDescent="0.25">
      <c r="A136" s="7"/>
      <c r="B136" s="34" t="s">
        <v>178</v>
      </c>
      <c r="C136" s="35"/>
      <c r="D136" s="35"/>
      <c r="E136" s="40"/>
      <c r="F136" s="41">
        <v>179820</v>
      </c>
      <c r="G136" s="42"/>
      <c r="H136" s="42"/>
      <c r="I136" s="42"/>
      <c r="J136" s="43"/>
    </row>
    <row r="137" spans="1:10" ht="36" customHeight="1" outlineLevel="1" x14ac:dyDescent="0.25">
      <c r="A137" s="7"/>
      <c r="B137" s="34" t="s">
        <v>179</v>
      </c>
      <c r="C137" s="35"/>
      <c r="D137" s="35"/>
      <c r="E137" s="40"/>
      <c r="F137" s="41">
        <v>193140</v>
      </c>
      <c r="G137" s="42"/>
      <c r="H137" s="42"/>
      <c r="I137" s="42"/>
      <c r="J137" s="43"/>
    </row>
    <row r="138" spans="1:10" ht="36" customHeight="1" outlineLevel="1" x14ac:dyDescent="0.25">
      <c r="A138" s="7"/>
      <c r="B138" s="34" t="s">
        <v>180</v>
      </c>
      <c r="C138" s="35"/>
      <c r="D138" s="35"/>
      <c r="E138" s="40"/>
      <c r="F138" s="41">
        <v>206460</v>
      </c>
      <c r="G138" s="42"/>
      <c r="H138" s="42"/>
      <c r="I138" s="42"/>
      <c r="J138" s="43"/>
    </row>
    <row r="139" spans="1:10" ht="36" customHeight="1" outlineLevel="1" x14ac:dyDescent="0.25">
      <c r="A139" s="7"/>
      <c r="B139" s="34" t="s">
        <v>181</v>
      </c>
      <c r="C139" s="35"/>
      <c r="D139" s="35"/>
      <c r="E139" s="40"/>
      <c r="F139" s="41">
        <v>219780</v>
      </c>
      <c r="G139" s="42"/>
      <c r="H139" s="42"/>
      <c r="I139" s="42"/>
      <c r="J139" s="43"/>
    </row>
    <row r="140" spans="1:10" ht="36" customHeight="1" outlineLevel="1" x14ac:dyDescent="0.25">
      <c r="A140" s="7"/>
      <c r="B140" s="34" t="s">
        <v>182</v>
      </c>
      <c r="C140" s="35"/>
      <c r="D140" s="35"/>
      <c r="E140" s="40"/>
      <c r="F140" s="41">
        <v>233100</v>
      </c>
      <c r="G140" s="42"/>
      <c r="H140" s="42"/>
      <c r="I140" s="42"/>
      <c r="J140" s="43"/>
    </row>
    <row r="141" spans="1:10" ht="36" customHeight="1" outlineLevel="1" x14ac:dyDescent="0.25">
      <c r="A141" s="7"/>
      <c r="B141" s="34" t="s">
        <v>183</v>
      </c>
      <c r="C141" s="35"/>
      <c r="D141" s="35"/>
      <c r="E141" s="40"/>
      <c r="F141" s="41">
        <v>246420</v>
      </c>
      <c r="G141" s="42"/>
      <c r="H141" s="42"/>
      <c r="I141" s="42"/>
      <c r="J141" s="43"/>
    </row>
    <row r="142" spans="1:10" ht="36" customHeight="1" outlineLevel="1" x14ac:dyDescent="0.25">
      <c r="A142" s="7"/>
      <c r="B142" s="34" t="s">
        <v>184</v>
      </c>
      <c r="C142" s="35"/>
      <c r="D142" s="35"/>
      <c r="E142" s="40"/>
      <c r="F142" s="41">
        <v>259740</v>
      </c>
      <c r="G142" s="42"/>
      <c r="H142" s="42"/>
      <c r="I142" s="42"/>
      <c r="J142" s="43"/>
    </row>
    <row r="143" spans="1:10" ht="36" customHeight="1" outlineLevel="1" x14ac:dyDescent="0.25">
      <c r="A143" s="7"/>
      <c r="B143" s="34" t="s">
        <v>185</v>
      </c>
      <c r="C143" s="35"/>
      <c r="D143" s="35"/>
      <c r="E143" s="40"/>
      <c r="F143" s="41">
        <v>273060</v>
      </c>
      <c r="G143" s="42"/>
      <c r="H143" s="42"/>
      <c r="I143" s="42"/>
      <c r="J143" s="43"/>
    </row>
    <row r="144" spans="1:10" ht="36" customHeight="1" outlineLevel="1" thickBot="1" x14ac:dyDescent="0.3">
      <c r="A144" s="7"/>
      <c r="B144" s="34" t="s">
        <v>186</v>
      </c>
      <c r="C144" s="35"/>
      <c r="D144" s="35"/>
      <c r="E144" s="40"/>
      <c r="F144" s="41">
        <v>286380</v>
      </c>
      <c r="G144" s="42"/>
      <c r="H144" s="42"/>
      <c r="I144" s="42"/>
      <c r="J144" s="43"/>
    </row>
    <row r="145" spans="1:10" ht="36" customHeight="1" thickBot="1" x14ac:dyDescent="0.3">
      <c r="A145" s="7"/>
      <c r="B145" s="50" t="s">
        <v>187</v>
      </c>
      <c r="C145" s="51"/>
      <c r="D145" s="51"/>
      <c r="E145" s="52"/>
      <c r="F145" s="53" t="str">
        <f>"Цена от "&amp;MIN(F146:F156)&amp;" до "&amp;MAX(F146:F156)</f>
        <v>Цена от 1980 до 61740</v>
      </c>
      <c r="G145" s="54"/>
      <c r="H145" s="54"/>
      <c r="I145" s="54"/>
      <c r="J145" s="55"/>
    </row>
    <row r="146" spans="1:10" ht="36" customHeight="1" x14ac:dyDescent="0.25">
      <c r="A146" s="7"/>
      <c r="B146" s="62" t="s">
        <v>188</v>
      </c>
      <c r="C146" s="63"/>
      <c r="D146" s="63"/>
      <c r="E146" s="40"/>
      <c r="F146" s="41">
        <v>8280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189</v>
      </c>
      <c r="C147" s="63"/>
      <c r="D147" s="63"/>
      <c r="E147" s="40"/>
      <c r="F147" s="41">
        <v>31140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263</v>
      </c>
      <c r="C148" s="63"/>
      <c r="D148" s="63"/>
      <c r="E148" s="40"/>
      <c r="F148" s="41">
        <v>2700</v>
      </c>
      <c r="G148" s="42"/>
      <c r="H148" s="42"/>
      <c r="I148" s="42"/>
      <c r="J148" s="43"/>
    </row>
    <row r="149" spans="1:10" ht="36" customHeight="1" x14ac:dyDescent="0.25">
      <c r="A149" s="7"/>
      <c r="B149" s="64" t="s">
        <v>191</v>
      </c>
      <c r="C149" s="65"/>
      <c r="D149" s="65"/>
      <c r="E149" s="66"/>
      <c r="F149" s="67">
        <v>61740</v>
      </c>
      <c r="G149" s="68"/>
      <c r="H149" s="68"/>
      <c r="I149" s="68"/>
      <c r="J149" s="69"/>
    </row>
    <row r="150" spans="1:10" ht="36" customHeight="1" x14ac:dyDescent="0.25">
      <c r="A150" s="7"/>
      <c r="B150" s="62" t="s">
        <v>192</v>
      </c>
      <c r="C150" s="63"/>
      <c r="D150" s="63"/>
      <c r="E150" s="40"/>
      <c r="F150" s="41">
        <v>13140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193</v>
      </c>
      <c r="C151" s="63"/>
      <c r="D151" s="63"/>
      <c r="E151" s="40"/>
      <c r="F151" s="41">
        <v>36540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194</v>
      </c>
      <c r="C152" s="63"/>
      <c r="D152" s="63"/>
      <c r="E152" s="40"/>
      <c r="F152" s="41">
        <v>1980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195</v>
      </c>
      <c r="C153" s="63"/>
      <c r="D153" s="63"/>
      <c r="E153" s="40"/>
      <c r="F153" s="41">
        <v>1980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196</v>
      </c>
      <c r="C154" s="63"/>
      <c r="D154" s="63"/>
      <c r="E154" s="40"/>
      <c r="F154" s="41">
        <v>3960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197</v>
      </c>
      <c r="C155" s="63"/>
      <c r="D155" s="63"/>
      <c r="E155" s="40"/>
      <c r="F155" s="41">
        <v>5940</v>
      </c>
      <c r="G155" s="42"/>
      <c r="H155" s="42"/>
      <c r="I155" s="42"/>
      <c r="J155" s="43"/>
    </row>
    <row r="156" spans="1:10" ht="36" customHeight="1" thickBot="1" x14ac:dyDescent="0.3">
      <c r="A156" s="7"/>
      <c r="B156" s="62" t="s">
        <v>198</v>
      </c>
      <c r="C156" s="63"/>
      <c r="D156" s="63"/>
      <c r="E156" s="40"/>
      <c r="F156" s="41">
        <v>41940</v>
      </c>
      <c r="G156" s="42"/>
      <c r="H156" s="42"/>
      <c r="I156" s="42"/>
      <c r="J156" s="43"/>
    </row>
    <row r="157" spans="1:10" ht="54" customHeight="1" thickBot="1" x14ac:dyDescent="0.3">
      <c r="A157" s="7"/>
      <c r="B157" s="220" t="s">
        <v>264</v>
      </c>
      <c r="C157" s="221"/>
      <c r="D157" s="221"/>
      <c r="E157" s="222"/>
      <c r="F157" s="239" t="str">
        <f>"Цена от "&amp;MIN(F159,F163:F176)&amp;" до "&amp;MAX(F159,F163:F176)</f>
        <v>Цена от 3240 до 787140</v>
      </c>
      <c r="G157" s="240"/>
      <c r="H157" s="240"/>
      <c r="I157" s="240"/>
      <c r="J157" s="241"/>
    </row>
    <row r="158" spans="1:10" ht="24" customHeight="1" thickBot="1" x14ac:dyDescent="0.3">
      <c r="A158" s="7"/>
      <c r="B158" s="27"/>
      <c r="C158" s="80"/>
      <c r="D158" s="80"/>
      <c r="E158" s="81"/>
      <c r="F158" s="82"/>
      <c r="G158" s="83"/>
      <c r="H158" s="83"/>
      <c r="I158" s="83"/>
      <c r="J158" s="84"/>
    </row>
    <row r="159" spans="1:10" ht="36" customHeight="1" x14ac:dyDescent="0.25">
      <c r="A159" s="7"/>
      <c r="B159" s="62" t="s">
        <v>200</v>
      </c>
      <c r="C159" s="63"/>
      <c r="D159" s="63"/>
      <c r="E159" s="40"/>
      <c r="F159" s="41">
        <v>75600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201</v>
      </c>
      <c r="C160" s="63"/>
      <c r="D160" s="63"/>
      <c r="E160" s="40"/>
      <c r="F160" s="41">
        <v>7560</v>
      </c>
      <c r="G160" s="42"/>
      <c r="H160" s="42"/>
      <c r="I160" s="42"/>
      <c r="J160" s="43"/>
    </row>
    <row r="161" spans="1:10" ht="36" customHeight="1" thickBot="1" x14ac:dyDescent="0.3">
      <c r="A161" s="7"/>
      <c r="B161" s="62" t="s">
        <v>202</v>
      </c>
      <c r="C161" s="63"/>
      <c r="D161" s="63"/>
      <c r="E161" s="40"/>
      <c r="F161" s="41">
        <v>18900</v>
      </c>
      <c r="G161" s="42"/>
      <c r="H161" s="42"/>
      <c r="I161" s="42"/>
      <c r="J161" s="43"/>
    </row>
    <row r="162" spans="1:10" ht="24" customHeight="1" thickBot="1" x14ac:dyDescent="0.3">
      <c r="A162" s="7"/>
      <c r="B162" s="27"/>
      <c r="C162" s="80"/>
      <c r="D162" s="80"/>
      <c r="E162" s="81"/>
      <c r="F162" s="82"/>
      <c r="G162" s="83"/>
      <c r="H162" s="83"/>
      <c r="I162" s="83"/>
      <c r="J162" s="84"/>
    </row>
    <row r="163" spans="1:10" ht="36" customHeight="1" x14ac:dyDescent="0.25">
      <c r="A163" s="7" t="s">
        <v>111</v>
      </c>
      <c r="B163" s="62" t="s">
        <v>203</v>
      </c>
      <c r="C163" s="63"/>
      <c r="D163" s="63"/>
      <c r="E163" s="40"/>
      <c r="F163" s="41">
        <v>115740</v>
      </c>
      <c r="G163" s="42"/>
      <c r="H163" s="42"/>
      <c r="I163" s="42"/>
      <c r="J163" s="43"/>
    </row>
    <row r="164" spans="1:10" ht="36" customHeight="1" x14ac:dyDescent="0.25">
      <c r="A164" s="7" t="s">
        <v>111</v>
      </c>
      <c r="B164" s="34" t="s">
        <v>204</v>
      </c>
      <c r="C164" s="88"/>
      <c r="D164" s="88"/>
      <c r="E164" s="89"/>
      <c r="F164" s="41">
        <v>83340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330</v>
      </c>
      <c r="C165" s="63"/>
      <c r="D165" s="63"/>
      <c r="E165" s="40"/>
      <c r="F165" s="41">
        <v>787140</v>
      </c>
      <c r="G165" s="42"/>
      <c r="H165" s="42"/>
      <c r="I165" s="42"/>
      <c r="J165" s="43"/>
    </row>
    <row r="166" spans="1:10" ht="36" customHeight="1" x14ac:dyDescent="0.25">
      <c r="A166" s="7" t="s">
        <v>111</v>
      </c>
      <c r="B166" s="62" t="s">
        <v>205</v>
      </c>
      <c r="C166" s="63"/>
      <c r="D166" s="63"/>
      <c r="E166" s="40"/>
      <c r="F166" s="41">
        <v>256140</v>
      </c>
      <c r="G166" s="42"/>
      <c r="H166" s="42"/>
      <c r="I166" s="42"/>
      <c r="J166" s="43"/>
    </row>
    <row r="167" spans="1:10" ht="36" customHeight="1" x14ac:dyDescent="0.25">
      <c r="A167" s="7" t="s">
        <v>111</v>
      </c>
      <c r="B167" s="62" t="s">
        <v>206</v>
      </c>
      <c r="C167" s="63"/>
      <c r="D167" s="63"/>
      <c r="E167" s="40"/>
      <c r="F167" s="41">
        <v>67140</v>
      </c>
      <c r="G167" s="42"/>
      <c r="H167" s="42"/>
      <c r="I167" s="42"/>
      <c r="J167" s="43"/>
    </row>
    <row r="168" spans="1:10" ht="36" customHeight="1" x14ac:dyDescent="0.25">
      <c r="A168" s="7" t="s">
        <v>111</v>
      </c>
      <c r="B168" s="62" t="s">
        <v>207</v>
      </c>
      <c r="C168" s="63"/>
      <c r="D168" s="63"/>
      <c r="E168" s="40"/>
      <c r="F168" s="41">
        <v>80568</v>
      </c>
      <c r="G168" s="42"/>
      <c r="H168" s="42"/>
      <c r="I168" s="42"/>
      <c r="J168" s="43"/>
    </row>
    <row r="169" spans="1:10" ht="36" customHeight="1" x14ac:dyDescent="0.25">
      <c r="A169" s="7" t="s">
        <v>111</v>
      </c>
      <c r="B169" s="62" t="s">
        <v>208</v>
      </c>
      <c r="C169" s="63"/>
      <c r="D169" s="63"/>
      <c r="E169" s="40"/>
      <c r="F169" s="41">
        <v>122940</v>
      </c>
      <c r="G169" s="42"/>
      <c r="H169" s="42"/>
      <c r="I169" s="42"/>
      <c r="J169" s="43"/>
    </row>
    <row r="170" spans="1:10" ht="36" customHeight="1" x14ac:dyDescent="0.25">
      <c r="A170" s="7" t="s">
        <v>111</v>
      </c>
      <c r="B170" s="62" t="s">
        <v>209</v>
      </c>
      <c r="C170" s="63"/>
      <c r="D170" s="63"/>
      <c r="E170" s="40"/>
      <c r="F170" s="41">
        <v>164340</v>
      </c>
      <c r="G170" s="42"/>
      <c r="H170" s="42"/>
      <c r="I170" s="42"/>
      <c r="J170" s="43"/>
    </row>
    <row r="171" spans="1:10" ht="36" customHeight="1" x14ac:dyDescent="0.25">
      <c r="A171" s="7" t="s">
        <v>111</v>
      </c>
      <c r="B171" s="62" t="s">
        <v>210</v>
      </c>
      <c r="C171" s="63"/>
      <c r="D171" s="63"/>
      <c r="E171" s="40"/>
      <c r="F171" s="41">
        <v>268740</v>
      </c>
      <c r="G171" s="42"/>
      <c r="H171" s="42"/>
      <c r="I171" s="42"/>
      <c r="J171" s="43"/>
    </row>
    <row r="172" spans="1:10" ht="36" customHeight="1" x14ac:dyDescent="0.25">
      <c r="A172" s="7"/>
      <c r="B172" s="62" t="s">
        <v>211</v>
      </c>
      <c r="C172" s="63"/>
      <c r="D172" s="63"/>
      <c r="E172" s="40"/>
      <c r="F172" s="41">
        <v>115560</v>
      </c>
      <c r="G172" s="42"/>
      <c r="H172" s="42"/>
      <c r="I172" s="42"/>
      <c r="J172" s="43"/>
    </row>
    <row r="173" spans="1:10" ht="36" customHeight="1" x14ac:dyDescent="0.25">
      <c r="A173" s="7" t="s">
        <v>111</v>
      </c>
      <c r="B173" s="64" t="s">
        <v>212</v>
      </c>
      <c r="C173" s="65"/>
      <c r="D173" s="65"/>
      <c r="E173" s="66"/>
      <c r="F173" s="41">
        <v>3240</v>
      </c>
      <c r="G173" s="42"/>
      <c r="H173" s="42"/>
      <c r="I173" s="42"/>
      <c r="J173" s="43"/>
    </row>
    <row r="174" spans="1:10" ht="36" customHeight="1" x14ac:dyDescent="0.25">
      <c r="A174" s="7"/>
      <c r="B174" s="62" t="s">
        <v>213</v>
      </c>
      <c r="C174" s="63"/>
      <c r="D174" s="63"/>
      <c r="E174" s="40"/>
      <c r="F174" s="41">
        <v>54540</v>
      </c>
      <c r="G174" s="42"/>
      <c r="H174" s="42"/>
      <c r="I174" s="42"/>
      <c r="J174" s="43"/>
    </row>
    <row r="175" spans="1:10" ht="36" customHeight="1" x14ac:dyDescent="0.25">
      <c r="B175" s="62" t="s">
        <v>214</v>
      </c>
      <c r="C175" s="63"/>
      <c r="D175" s="63"/>
      <c r="E175" s="40"/>
      <c r="F175" s="41">
        <v>45540</v>
      </c>
      <c r="G175" s="42"/>
      <c r="H175" s="42"/>
      <c r="I175" s="42"/>
      <c r="J175" s="43"/>
    </row>
    <row r="176" spans="1:10" ht="36" customHeight="1" x14ac:dyDescent="0.25">
      <c r="A176" s="7" t="s">
        <v>111</v>
      </c>
      <c r="B176" s="62" t="s">
        <v>216</v>
      </c>
      <c r="C176" s="63"/>
      <c r="D176" s="63"/>
      <c r="E176" s="40"/>
      <c r="F176" s="41">
        <v>59940</v>
      </c>
      <c r="G176" s="42"/>
      <c r="H176" s="42"/>
      <c r="I176" s="42"/>
      <c r="J176" s="43"/>
    </row>
    <row r="177" spans="1:10" ht="37.5" customHeight="1" x14ac:dyDescent="0.25">
      <c r="A177" s="7"/>
      <c r="B177" s="62" t="s">
        <v>217</v>
      </c>
      <c r="C177" s="63"/>
      <c r="D177" s="63"/>
      <c r="E177" s="40"/>
      <c r="F177" s="41">
        <v>8280</v>
      </c>
      <c r="G177" s="42"/>
      <c r="H177" s="42"/>
      <c r="I177" s="42"/>
      <c r="J177" s="43"/>
    </row>
    <row r="178" spans="1:10" ht="36" customHeight="1" x14ac:dyDescent="0.25">
      <c r="A178" s="7"/>
      <c r="B178" s="62" t="s">
        <v>218</v>
      </c>
      <c r="C178" s="63"/>
      <c r="D178" s="63"/>
      <c r="E178" s="40"/>
      <c r="F178" s="41">
        <v>75060</v>
      </c>
      <c r="G178" s="42"/>
      <c r="H178" s="42"/>
      <c r="I178" s="42"/>
      <c r="J178" s="43"/>
    </row>
    <row r="179" spans="1:10" ht="36" customHeight="1" x14ac:dyDescent="0.25">
      <c r="A179" s="7"/>
      <c r="B179" s="62" t="s">
        <v>219</v>
      </c>
      <c r="C179" s="63"/>
      <c r="D179" s="63"/>
      <c r="E179" s="35"/>
      <c r="F179" s="41">
        <v>60030</v>
      </c>
      <c r="G179" s="42"/>
      <c r="H179" s="42"/>
      <c r="I179" s="42"/>
      <c r="J179" s="43"/>
    </row>
    <row r="180" spans="1:10" ht="36" customHeight="1" x14ac:dyDescent="0.25">
      <c r="A180" s="7" t="s">
        <v>113</v>
      </c>
      <c r="B180" s="62" t="s">
        <v>220</v>
      </c>
      <c r="C180" s="63"/>
      <c r="D180" s="63"/>
      <c r="E180" s="40"/>
      <c r="F180" s="41">
        <v>197280</v>
      </c>
      <c r="G180" s="42"/>
      <c r="H180" s="42"/>
      <c r="I180" s="42"/>
      <c r="J180" s="43"/>
    </row>
    <row r="181" spans="1:10" ht="36" customHeight="1" x14ac:dyDescent="0.25">
      <c r="A181" s="7" t="s">
        <v>113</v>
      </c>
      <c r="B181" s="62" t="s">
        <v>221</v>
      </c>
      <c r="C181" s="63"/>
      <c r="D181" s="63"/>
      <c r="E181" s="40"/>
      <c r="F181" s="41">
        <v>141840</v>
      </c>
      <c r="G181" s="42"/>
      <c r="H181" s="42"/>
      <c r="I181" s="42"/>
      <c r="J181" s="43"/>
    </row>
    <row r="182" spans="1:10" ht="36" customHeight="1" x14ac:dyDescent="0.25">
      <c r="A182" s="7" t="s">
        <v>113</v>
      </c>
      <c r="B182" s="62" t="s">
        <v>222</v>
      </c>
      <c r="C182" s="63"/>
      <c r="D182" s="63"/>
      <c r="E182" s="40"/>
      <c r="F182" s="41">
        <v>435600</v>
      </c>
      <c r="G182" s="42"/>
      <c r="H182" s="42"/>
      <c r="I182" s="42"/>
      <c r="J182" s="43"/>
    </row>
    <row r="183" spans="1:10" ht="36" customHeight="1" x14ac:dyDescent="0.25">
      <c r="A183" s="7" t="s">
        <v>113</v>
      </c>
      <c r="B183" s="62" t="s">
        <v>223</v>
      </c>
      <c r="C183" s="63"/>
      <c r="D183" s="63"/>
      <c r="E183" s="40"/>
      <c r="F183" s="41">
        <v>114480</v>
      </c>
      <c r="G183" s="42"/>
      <c r="H183" s="42"/>
      <c r="I183" s="42"/>
      <c r="J183" s="43"/>
    </row>
    <row r="184" spans="1:10" ht="36" customHeight="1" x14ac:dyDescent="0.25">
      <c r="A184" s="7" t="s">
        <v>113</v>
      </c>
      <c r="B184" s="71" t="s">
        <v>224</v>
      </c>
      <c r="C184" s="72"/>
      <c r="D184" s="72"/>
      <c r="E184" s="73"/>
      <c r="F184" s="41">
        <v>137376</v>
      </c>
      <c r="G184" s="42"/>
      <c r="H184" s="42"/>
      <c r="I184" s="42"/>
      <c r="J184" s="43"/>
    </row>
    <row r="185" spans="1:10" ht="36" customHeight="1" x14ac:dyDescent="0.25">
      <c r="A185" s="7" t="s">
        <v>113</v>
      </c>
      <c r="B185" s="62" t="s">
        <v>225</v>
      </c>
      <c r="C185" s="63"/>
      <c r="D185" s="63"/>
      <c r="E185" s="40"/>
      <c r="F185" s="41">
        <v>209520</v>
      </c>
      <c r="G185" s="42"/>
      <c r="H185" s="42"/>
      <c r="I185" s="42"/>
      <c r="J185" s="43"/>
    </row>
    <row r="186" spans="1:10" ht="36" customHeight="1" x14ac:dyDescent="0.25">
      <c r="A186" s="7" t="s">
        <v>113</v>
      </c>
      <c r="B186" s="62" t="s">
        <v>226</v>
      </c>
      <c r="C186" s="63"/>
      <c r="D186" s="63"/>
      <c r="E186" s="40"/>
      <c r="F186" s="41">
        <v>280080</v>
      </c>
      <c r="G186" s="42"/>
      <c r="H186" s="42"/>
      <c r="I186" s="42"/>
      <c r="J186" s="43"/>
    </row>
    <row r="187" spans="1:10" ht="36" customHeight="1" x14ac:dyDescent="0.25">
      <c r="A187" s="7" t="s">
        <v>113</v>
      </c>
      <c r="B187" s="62" t="s">
        <v>227</v>
      </c>
      <c r="C187" s="63"/>
      <c r="D187" s="63"/>
      <c r="E187" s="40"/>
      <c r="F187" s="41">
        <v>457200</v>
      </c>
      <c r="G187" s="42"/>
      <c r="H187" s="42"/>
      <c r="I187" s="42"/>
      <c r="J187" s="43"/>
    </row>
    <row r="188" spans="1:10" ht="36" customHeight="1" x14ac:dyDescent="0.25">
      <c r="A188" s="7" t="s">
        <v>113</v>
      </c>
      <c r="B188" s="64" t="s">
        <v>228</v>
      </c>
      <c r="C188" s="65"/>
      <c r="D188" s="65"/>
      <c r="E188" s="66"/>
      <c r="F188" s="41">
        <v>5760</v>
      </c>
      <c r="G188" s="42"/>
      <c r="H188" s="42"/>
      <c r="I188" s="42"/>
      <c r="J188" s="43"/>
    </row>
    <row r="189" spans="1:10" ht="36" customHeight="1" thickBot="1" x14ac:dyDescent="0.3">
      <c r="A189" s="7" t="s">
        <v>113</v>
      </c>
      <c r="B189" s="62" t="s">
        <v>230</v>
      </c>
      <c r="C189" s="63"/>
      <c r="D189" s="63"/>
      <c r="E189" s="40"/>
      <c r="F189" s="41">
        <v>102240</v>
      </c>
      <c r="G189" s="42"/>
      <c r="H189" s="42"/>
      <c r="I189" s="42"/>
      <c r="J189" s="43"/>
    </row>
    <row r="190" spans="1:10" ht="22.5" customHeight="1" x14ac:dyDescent="0.25">
      <c r="A190" s="7" t="s">
        <v>111</v>
      </c>
      <c r="B190" s="97" t="s">
        <v>232</v>
      </c>
      <c r="C190" s="98"/>
      <c r="D190" s="98"/>
      <c r="E190" s="98"/>
      <c r="F190" s="98"/>
      <c r="G190" s="98"/>
      <c r="H190" s="98"/>
      <c r="I190" s="98"/>
      <c r="J190" s="99"/>
    </row>
    <row r="191" spans="1:10" ht="36" customHeight="1" thickBot="1" x14ac:dyDescent="0.3">
      <c r="A191" s="7"/>
      <c r="B191" s="34" t="s">
        <v>215</v>
      </c>
      <c r="C191" s="88"/>
      <c r="D191" s="88"/>
      <c r="E191" s="89"/>
      <c r="F191" s="41">
        <v>40</v>
      </c>
      <c r="G191" s="42"/>
      <c r="H191" s="42"/>
      <c r="I191" s="42"/>
      <c r="J191" s="43"/>
    </row>
    <row r="192" spans="1:10" ht="36" customHeight="1" thickBot="1" x14ac:dyDescent="0.3">
      <c r="A192" s="7"/>
      <c r="B192" s="91" t="s">
        <v>231</v>
      </c>
      <c r="C192" s="92"/>
      <c r="D192" s="92"/>
      <c r="E192" s="93"/>
      <c r="F192" s="94"/>
      <c r="G192" s="95"/>
      <c r="H192" s="95"/>
      <c r="I192" s="95"/>
      <c r="J192" s="96"/>
    </row>
    <row r="193" spans="1:10" ht="36" customHeight="1" thickBot="1" x14ac:dyDescent="0.3">
      <c r="A193" s="7"/>
      <c r="B193" s="177" t="s">
        <v>232</v>
      </c>
      <c r="C193" s="178"/>
      <c r="D193" s="178"/>
      <c r="E193" s="178"/>
      <c r="F193" s="178"/>
      <c r="G193" s="178"/>
      <c r="H193" s="178"/>
      <c r="I193" s="178"/>
      <c r="J193" s="179"/>
    </row>
    <row r="194" spans="1:10" ht="36" customHeight="1" x14ac:dyDescent="0.25">
      <c r="A194" s="7"/>
      <c r="B194" s="56" t="s">
        <v>233</v>
      </c>
      <c r="C194" s="100"/>
      <c r="D194" s="100"/>
      <c r="E194" s="101"/>
      <c r="F194" s="41">
        <v>60</v>
      </c>
      <c r="G194" s="42"/>
      <c r="H194" s="42"/>
      <c r="I194" s="42"/>
      <c r="J194" s="43"/>
    </row>
    <row r="195" spans="1:10" ht="36" customHeight="1" x14ac:dyDescent="0.25">
      <c r="A195" s="7"/>
      <c r="B195" s="62" t="s">
        <v>234</v>
      </c>
      <c r="C195" s="63"/>
      <c r="D195" s="63"/>
      <c r="E195" s="40"/>
      <c r="F195" s="41">
        <v>99</v>
      </c>
      <c r="G195" s="42"/>
      <c r="H195" s="42"/>
      <c r="I195" s="42"/>
      <c r="J195" s="43"/>
    </row>
    <row r="196" spans="1:10" ht="36" customHeight="1" thickBot="1" x14ac:dyDescent="0.3">
      <c r="A196" s="7"/>
      <c r="B196" s="62" t="s">
        <v>235</v>
      </c>
      <c r="C196" s="63"/>
      <c r="D196" s="63"/>
      <c r="E196" s="40"/>
      <c r="F196" s="41">
        <v>150</v>
      </c>
      <c r="G196" s="42"/>
      <c r="H196" s="42"/>
      <c r="I196" s="42"/>
      <c r="J196" s="43"/>
    </row>
    <row r="197" spans="1:10" ht="36" customHeight="1" thickBot="1" x14ac:dyDescent="0.3">
      <c r="A197" s="7"/>
      <c r="B197" s="18" t="s">
        <v>236</v>
      </c>
      <c r="C197" s="19"/>
      <c r="D197" s="19"/>
      <c r="E197" s="20"/>
      <c r="F197" s="239"/>
      <c r="G197" s="240"/>
      <c r="H197" s="240"/>
      <c r="I197" s="240"/>
      <c r="J197" s="241"/>
    </row>
    <row r="198" spans="1:10" ht="36" customHeight="1" x14ac:dyDescent="0.25">
      <c r="A198" s="7" t="s">
        <v>111</v>
      </c>
      <c r="B198" s="62" t="s">
        <v>305</v>
      </c>
      <c r="C198" s="63"/>
      <c r="D198" s="63"/>
      <c r="E198" s="40"/>
      <c r="F198" s="41">
        <v>34560</v>
      </c>
      <c r="G198" s="42"/>
      <c r="H198" s="42"/>
      <c r="I198" s="42"/>
      <c r="J198" s="43"/>
    </row>
    <row r="199" spans="1:10" ht="36" customHeight="1" x14ac:dyDescent="0.25">
      <c r="A199" s="7" t="s">
        <v>111</v>
      </c>
      <c r="B199" s="62" t="s">
        <v>331</v>
      </c>
      <c r="C199" s="63"/>
      <c r="D199" s="63"/>
      <c r="E199" s="40"/>
      <c r="F199" s="41">
        <v>34560</v>
      </c>
      <c r="G199" s="42"/>
      <c r="H199" s="42"/>
      <c r="I199" s="42"/>
      <c r="J199" s="43"/>
    </row>
    <row r="200" spans="1:10" ht="36" customHeight="1" x14ac:dyDescent="0.25">
      <c r="A200" s="7" t="s">
        <v>113</v>
      </c>
      <c r="B200" s="62" t="s">
        <v>332</v>
      </c>
      <c r="C200" s="63"/>
      <c r="D200" s="63"/>
      <c r="E200" s="40"/>
      <c r="F200" s="41">
        <v>59040</v>
      </c>
      <c r="G200" s="42"/>
      <c r="H200" s="42"/>
      <c r="I200" s="42"/>
      <c r="J200" s="43"/>
    </row>
    <row r="201" spans="1:10" ht="36" customHeight="1" x14ac:dyDescent="0.25">
      <c r="A201" s="7" t="s">
        <v>113</v>
      </c>
      <c r="B201" s="62" t="s">
        <v>333</v>
      </c>
      <c r="C201" s="63"/>
      <c r="D201" s="63"/>
      <c r="E201" s="40"/>
      <c r="F201" s="41">
        <v>59040</v>
      </c>
      <c r="G201" s="42"/>
      <c r="H201" s="42"/>
      <c r="I201" s="42"/>
      <c r="J201" s="43"/>
    </row>
    <row r="202" spans="1:10" ht="36" customHeight="1" thickBot="1" x14ac:dyDescent="0.3">
      <c r="A202" s="7"/>
      <c r="B202" s="62" t="s">
        <v>243</v>
      </c>
      <c r="C202" s="63"/>
      <c r="D202" s="63"/>
      <c r="E202" s="40"/>
      <c r="F202" s="41">
        <v>34560</v>
      </c>
      <c r="G202" s="42"/>
      <c r="H202" s="42"/>
      <c r="I202" s="42"/>
      <c r="J202" s="43"/>
    </row>
    <row r="203" spans="1:10" ht="54" customHeight="1" thickBot="1" x14ac:dyDescent="0.3">
      <c r="A203" s="7"/>
      <c r="B203" s="171" t="s">
        <v>244</v>
      </c>
      <c r="C203" s="172"/>
      <c r="D203" s="172"/>
      <c r="E203" s="173"/>
      <c r="F203" s="94"/>
      <c r="G203" s="95"/>
      <c r="H203" s="95"/>
      <c r="I203" s="95"/>
      <c r="J203" s="96"/>
    </row>
    <row r="204" spans="1:10" ht="36" customHeight="1" x14ac:dyDescent="0.25">
      <c r="A204" s="7"/>
      <c r="B204" s="62" t="s">
        <v>245</v>
      </c>
      <c r="C204" s="63"/>
      <c r="D204" s="63"/>
      <c r="E204" s="40"/>
      <c r="F204" s="41">
        <v>45540</v>
      </c>
      <c r="G204" s="42"/>
      <c r="H204" s="42"/>
      <c r="I204" s="42"/>
      <c r="J204" s="43"/>
    </row>
    <row r="205" spans="1:10" ht="36" customHeight="1" x14ac:dyDescent="0.25">
      <c r="A205" s="7"/>
      <c r="B205" s="62" t="s">
        <v>246</v>
      </c>
      <c r="C205" s="63"/>
      <c r="D205" s="63"/>
      <c r="E205" s="40"/>
      <c r="F205" s="41">
        <v>92340</v>
      </c>
      <c r="G205" s="42"/>
      <c r="H205" s="42"/>
      <c r="I205" s="42"/>
      <c r="J205" s="43"/>
    </row>
    <row r="206" spans="1:10" ht="36" customHeight="1" x14ac:dyDescent="0.25">
      <c r="A206" s="7"/>
      <c r="B206" s="62" t="s">
        <v>247</v>
      </c>
      <c r="C206" s="63"/>
      <c r="D206" s="63"/>
      <c r="E206" s="40"/>
      <c r="F206" s="41">
        <v>110340</v>
      </c>
      <c r="G206" s="42"/>
      <c r="H206" s="42"/>
      <c r="I206" s="42"/>
      <c r="J206" s="43"/>
    </row>
    <row r="207" spans="1:10" ht="36" customHeight="1" x14ac:dyDescent="0.25">
      <c r="A207" s="7"/>
      <c r="B207" s="62" t="s">
        <v>248</v>
      </c>
      <c r="C207" s="63"/>
      <c r="D207" s="63"/>
      <c r="E207" s="40"/>
      <c r="F207" s="41">
        <v>1080</v>
      </c>
      <c r="G207" s="42"/>
      <c r="H207" s="42"/>
      <c r="I207" s="42"/>
      <c r="J207" s="43"/>
    </row>
    <row r="208" spans="1:10" ht="36" customHeight="1" x14ac:dyDescent="0.25">
      <c r="A208" s="7"/>
      <c r="B208" s="62" t="s">
        <v>249</v>
      </c>
      <c r="C208" s="63"/>
      <c r="D208" s="63"/>
      <c r="E208" s="40"/>
      <c r="F208" s="41">
        <v>63540</v>
      </c>
      <c r="G208" s="42"/>
      <c r="H208" s="42"/>
      <c r="I208" s="42"/>
      <c r="J208" s="43"/>
    </row>
    <row r="209" spans="1:10" ht="36" customHeight="1" x14ac:dyDescent="0.25">
      <c r="A209" s="7"/>
      <c r="B209" s="62" t="s">
        <v>250</v>
      </c>
      <c r="C209" s="63"/>
      <c r="D209" s="63"/>
      <c r="E209" s="40"/>
      <c r="F209" s="41">
        <v>131940</v>
      </c>
      <c r="G209" s="42"/>
      <c r="H209" s="42"/>
      <c r="I209" s="42"/>
      <c r="J209" s="43"/>
    </row>
    <row r="210" spans="1:10" ht="36" customHeight="1" x14ac:dyDescent="0.25">
      <c r="A210" s="7"/>
      <c r="B210" s="62" t="s">
        <v>251</v>
      </c>
      <c r="C210" s="63"/>
      <c r="D210" s="63"/>
      <c r="E210" s="40"/>
      <c r="F210" s="41">
        <v>158940</v>
      </c>
      <c r="G210" s="42"/>
      <c r="H210" s="42"/>
      <c r="I210" s="42"/>
      <c r="J210" s="43"/>
    </row>
    <row r="211" spans="1:10" ht="36" customHeight="1" thickBot="1" x14ac:dyDescent="0.3">
      <c r="A211" s="7"/>
      <c r="B211" s="62" t="s">
        <v>252</v>
      </c>
      <c r="C211" s="63"/>
      <c r="D211" s="63"/>
      <c r="E211" s="40"/>
      <c r="F211" s="41">
        <v>1800</v>
      </c>
      <c r="G211" s="42"/>
      <c r="H211" s="42"/>
      <c r="I211" s="42"/>
      <c r="J211" s="43"/>
    </row>
    <row r="212" spans="1:10" ht="36" customHeight="1" x14ac:dyDescent="0.25">
      <c r="A212" s="7"/>
      <c r="B212" s="272" t="s">
        <v>232</v>
      </c>
      <c r="C212" s="273"/>
      <c r="D212" s="273"/>
      <c r="E212" s="273"/>
      <c r="F212" s="273"/>
      <c r="G212" s="273"/>
      <c r="H212" s="273"/>
      <c r="I212" s="273"/>
      <c r="J212" s="274"/>
    </row>
    <row r="213" spans="1:10" ht="36" customHeight="1" thickBot="1" x14ac:dyDescent="0.3">
      <c r="A213" s="7"/>
      <c r="B213" s="297" t="s">
        <v>253</v>
      </c>
      <c r="C213" s="297"/>
      <c r="D213" s="297"/>
      <c r="E213" s="297"/>
      <c r="F213" s="286">
        <v>150</v>
      </c>
      <c r="G213" s="286"/>
      <c r="H213" s="286"/>
      <c r="I213" s="286"/>
      <c r="J213" s="287"/>
    </row>
    <row r="214" spans="1:10" ht="24" customHeight="1" thickBot="1" x14ac:dyDescent="0.3">
      <c r="A214" s="7" t="s">
        <v>111</v>
      </c>
      <c r="B214" s="27"/>
      <c r="C214" s="80"/>
      <c r="D214" s="80"/>
      <c r="E214" s="81"/>
      <c r="F214" s="82"/>
      <c r="G214" s="83"/>
      <c r="H214" s="83"/>
      <c r="I214" s="83"/>
      <c r="J214" s="84"/>
    </row>
    <row r="215" spans="1:10" ht="18" customHeight="1" x14ac:dyDescent="0.25">
      <c r="A215" s="7"/>
      <c r="B215" s="119"/>
      <c r="C215" s="120"/>
      <c r="D215" s="120"/>
      <c r="E215" s="120"/>
      <c r="F215" s="121"/>
      <c r="G215" s="121"/>
      <c r="H215" s="121"/>
      <c r="I215" s="121"/>
      <c r="J215" s="121"/>
    </row>
    <row r="216" spans="1:10" ht="67.5" customHeight="1" x14ac:dyDescent="0.25">
      <c r="A216" s="7"/>
      <c r="B216" s="122" t="s">
        <v>386</v>
      </c>
      <c r="C216" s="122"/>
      <c r="D216" s="122"/>
      <c r="E216" s="122"/>
      <c r="F216" s="122"/>
      <c r="G216" s="122"/>
      <c r="H216" s="122"/>
      <c r="I216" s="122"/>
      <c r="J216" s="122"/>
    </row>
    <row r="217" spans="1:10" ht="27" customHeight="1" x14ac:dyDescent="0.25">
      <c r="A217" s="7" t="s">
        <v>113</v>
      </c>
      <c r="B217" s="124" t="s">
        <v>256</v>
      </c>
      <c r="C217" s="124"/>
      <c r="D217" s="124"/>
      <c r="E217" s="124"/>
      <c r="F217" s="124"/>
      <c r="G217" s="124"/>
      <c r="H217" s="124"/>
      <c r="I217" s="124"/>
      <c r="J217" s="124"/>
    </row>
    <row r="218" spans="1:10" s="194" customFormat="1" ht="20.100000000000001" customHeight="1" x14ac:dyDescent="0.25">
      <c r="B218" s="385"/>
      <c r="F218" s="386"/>
      <c r="G218" s="386"/>
      <c r="H218" s="386"/>
      <c r="I218" s="386"/>
      <c r="J218" s="386"/>
    </row>
    <row r="219" spans="1:10" s="322" customFormat="1" ht="36" customHeight="1" thickBot="1" x14ac:dyDescent="0.3">
      <c r="B219" s="323" t="s">
        <v>338</v>
      </c>
      <c r="C219" s="323"/>
      <c r="D219" s="323"/>
      <c r="E219" s="323"/>
      <c r="F219" s="323"/>
      <c r="G219" s="323"/>
      <c r="H219" s="323"/>
      <c r="I219" s="323"/>
    </row>
    <row r="220" spans="1:10" s="127" customFormat="1" ht="36" customHeight="1" thickBot="1" x14ac:dyDescent="0.3">
      <c r="B220" s="324" t="s">
        <v>339</v>
      </c>
      <c r="C220" s="325"/>
      <c r="D220" s="325"/>
      <c r="E220" s="325"/>
      <c r="F220" s="325"/>
      <c r="G220" s="325"/>
      <c r="H220" s="325"/>
      <c r="I220" s="326"/>
    </row>
    <row r="221" spans="1:10" ht="81" customHeight="1" thickBot="1" x14ac:dyDescent="0.3">
      <c r="B221" s="422" t="s">
        <v>340</v>
      </c>
      <c r="C221" s="423"/>
      <c r="D221" s="424" t="s">
        <v>341</v>
      </c>
      <c r="E221" s="425"/>
      <c r="F221" s="426"/>
      <c r="G221" s="330" t="s">
        <v>342</v>
      </c>
      <c r="H221" s="330"/>
      <c r="I221" s="331"/>
      <c r="J221" s="9"/>
    </row>
    <row r="222" spans="1:10" ht="36" customHeight="1" x14ac:dyDescent="0.25">
      <c r="B222" s="332" t="s">
        <v>343</v>
      </c>
      <c r="C222" s="333"/>
      <c r="D222" s="334" t="s">
        <v>344</v>
      </c>
      <c r="E222" s="334"/>
      <c r="F222" s="334"/>
      <c r="G222" s="335">
        <v>2190</v>
      </c>
      <c r="H222" s="334"/>
      <c r="I222" s="336"/>
      <c r="J222" s="9"/>
    </row>
    <row r="223" spans="1:10" ht="36" customHeight="1" x14ac:dyDescent="0.25">
      <c r="B223" s="337" t="s">
        <v>345</v>
      </c>
      <c r="C223" s="338"/>
      <c r="D223" s="339"/>
      <c r="E223" s="339"/>
      <c r="F223" s="339"/>
      <c r="G223" s="340">
        <v>1590</v>
      </c>
      <c r="H223" s="339"/>
      <c r="I223" s="341"/>
      <c r="J223" s="9"/>
    </row>
    <row r="224" spans="1:10" ht="36" customHeight="1" x14ac:dyDescent="0.25">
      <c r="B224" s="337" t="s">
        <v>346</v>
      </c>
      <c r="C224" s="338"/>
      <c r="D224" s="339"/>
      <c r="E224" s="339"/>
      <c r="F224" s="339"/>
      <c r="G224" s="340">
        <v>1440</v>
      </c>
      <c r="H224" s="339"/>
      <c r="I224" s="341"/>
      <c r="J224" s="9"/>
    </row>
    <row r="225" spans="1:10" ht="54" customHeight="1" x14ac:dyDescent="0.25">
      <c r="B225" s="337" t="s">
        <v>347</v>
      </c>
      <c r="C225" s="338"/>
      <c r="D225" s="339"/>
      <c r="E225" s="339"/>
      <c r="F225" s="339"/>
      <c r="G225" s="340">
        <v>1290</v>
      </c>
      <c r="H225" s="339"/>
      <c r="I225" s="341"/>
      <c r="J225" s="9"/>
    </row>
    <row r="226" spans="1:10" ht="25.5" customHeight="1" x14ac:dyDescent="0.25">
      <c r="B226" s="342"/>
      <c r="C226" s="342"/>
      <c r="D226" s="343"/>
      <c r="E226" s="343"/>
      <c r="F226" s="343"/>
      <c r="G226" s="344"/>
      <c r="H226" s="343"/>
      <c r="I226" s="343"/>
      <c r="J226" s="9"/>
    </row>
    <row r="227" spans="1:10" ht="40.5" customHeight="1" x14ac:dyDescent="0.25">
      <c r="A227" s="7"/>
      <c r="B227" s="126" t="s">
        <v>257</v>
      </c>
      <c r="C227" s="126"/>
      <c r="D227" s="126"/>
      <c r="E227" s="126"/>
      <c r="F227" s="126"/>
      <c r="G227" s="126"/>
      <c r="H227" s="126"/>
      <c r="I227" s="126"/>
      <c r="J227" s="126"/>
    </row>
    <row r="228" spans="1:10" ht="18" customHeight="1" x14ac:dyDescent="0.25">
      <c r="A228" s="7"/>
    </row>
  </sheetData>
  <sheetProtection selectLockedCells="1" selectUnlockedCells="1"/>
  <mergeCells count="432">
    <mergeCell ref="B227:J227"/>
    <mergeCell ref="B222:C222"/>
    <mergeCell ref="D222:F225"/>
    <mergeCell ref="G222:I222"/>
    <mergeCell ref="B223:C223"/>
    <mergeCell ref="G223:I223"/>
    <mergeCell ref="B224:C224"/>
    <mergeCell ref="G224:I224"/>
    <mergeCell ref="B225:C225"/>
    <mergeCell ref="G225:I225"/>
    <mergeCell ref="B217:J217"/>
    <mergeCell ref="B219:I219"/>
    <mergeCell ref="B220:I220"/>
    <mergeCell ref="B221:C221"/>
    <mergeCell ref="D221:F221"/>
    <mergeCell ref="G221:I221"/>
    <mergeCell ref="B212:J212"/>
    <mergeCell ref="B213:E213"/>
    <mergeCell ref="F213:J213"/>
    <mergeCell ref="B214:E214"/>
    <mergeCell ref="F214:J214"/>
    <mergeCell ref="B216:J216"/>
    <mergeCell ref="B209:E209"/>
    <mergeCell ref="F209:J209"/>
    <mergeCell ref="B210:E210"/>
    <mergeCell ref="F210:J210"/>
    <mergeCell ref="B211:E211"/>
    <mergeCell ref="F211:J211"/>
    <mergeCell ref="B206:E206"/>
    <mergeCell ref="F206:J206"/>
    <mergeCell ref="B207:E207"/>
    <mergeCell ref="F207:J207"/>
    <mergeCell ref="B208:E208"/>
    <mergeCell ref="F208:J208"/>
    <mergeCell ref="B203:E203"/>
    <mergeCell ref="F203:J203"/>
    <mergeCell ref="B204:E204"/>
    <mergeCell ref="F204:J204"/>
    <mergeCell ref="B205:E205"/>
    <mergeCell ref="F205:J205"/>
    <mergeCell ref="B200:E200"/>
    <mergeCell ref="F200:J200"/>
    <mergeCell ref="B201:E201"/>
    <mergeCell ref="F201:J201"/>
    <mergeCell ref="B202:E202"/>
    <mergeCell ref="F202:J202"/>
    <mergeCell ref="B197:E197"/>
    <mergeCell ref="F197:J197"/>
    <mergeCell ref="B198:E198"/>
    <mergeCell ref="F198:J198"/>
    <mergeCell ref="B199:E199"/>
    <mergeCell ref="F199:J199"/>
    <mergeCell ref="B193:J193"/>
    <mergeCell ref="B194:E194"/>
    <mergeCell ref="F194:J194"/>
    <mergeCell ref="B195:E195"/>
    <mergeCell ref="F195:J195"/>
    <mergeCell ref="B196:E196"/>
    <mergeCell ref="F196:J196"/>
    <mergeCell ref="B189:E189"/>
    <mergeCell ref="F189:J189"/>
    <mergeCell ref="B190:J190"/>
    <mergeCell ref="B191:E191"/>
    <mergeCell ref="F191:J191"/>
    <mergeCell ref="F192:J192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03" activePane="bottomLeft" state="frozen"/>
      <selection activeCell="A198" sqref="A198:XFD198"/>
      <selection pane="bottomLeft" activeCell="A105" sqref="A105:XFD107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24192</v>
      </c>
      <c r="G8" s="32">
        <f>H8*1.1</f>
        <v>22176</v>
      </c>
      <c r="H8" s="32">
        <v>20160</v>
      </c>
      <c r="I8" s="32">
        <f>H8*0.75</f>
        <v>15120</v>
      </c>
      <c r="J8" s="32">
        <f>H8*0.5</f>
        <v>10080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34560</v>
      </c>
      <c r="G9" s="36">
        <f>H9*1.1</f>
        <v>31680.000000000004</v>
      </c>
      <c r="H9" s="36">
        <v>28800</v>
      </c>
      <c r="I9" s="36">
        <f>H9*0.75</f>
        <v>21600</v>
      </c>
      <c r="J9" s="36">
        <f>H9*0.5</f>
        <v>14400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50112</v>
      </c>
      <c r="G10" s="36">
        <f>H10*1.1</f>
        <v>45936.000000000007</v>
      </c>
      <c r="H10" s="36">
        <v>41760</v>
      </c>
      <c r="I10" s="36">
        <f>H10*0.75</f>
        <v>31320</v>
      </c>
      <c r="J10" s="36">
        <f>H10*0.5</f>
        <v>20880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70848</v>
      </c>
      <c r="G11" s="38">
        <f>H11*1.1</f>
        <v>64944.000000000007</v>
      </c>
      <c r="H11" s="38">
        <v>59040</v>
      </c>
      <c r="I11" s="38">
        <f>H11*0.75</f>
        <v>44280</v>
      </c>
      <c r="J11" s="38">
        <f>H11*0.5</f>
        <v>29520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8172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11520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576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864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1188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1728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4320 до 56700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8640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10800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15120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19440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21600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23760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25920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28080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30240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32400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34560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38880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41040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43200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45360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8100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13500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16200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18900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21600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24300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27000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29700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32400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35100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37800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40500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45900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48600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51300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56700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5832 до 92880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5832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8964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15120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28080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32400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36720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41040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45360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49680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54000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58320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62640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66960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71280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75600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79920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84240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88560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92880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792 до 26928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3312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5472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792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10296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3564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7092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1548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1548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3096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4644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26928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3312 до 63720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6840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684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1710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13824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12744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34704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27144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32572.800000000003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14580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12744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63720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211</v>
      </c>
      <c r="C111" s="63"/>
      <c r="D111" s="63"/>
      <c r="E111" s="40"/>
      <c r="F111" s="41">
        <v>23400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3312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11700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7920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36000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12744</v>
      </c>
      <c r="G116" s="42"/>
      <c r="H116" s="42"/>
      <c r="I116" s="42"/>
      <c r="J116" s="43"/>
    </row>
    <row r="117" spans="1:10" ht="37.5" customHeight="1" x14ac:dyDescent="0.25">
      <c r="A117" s="7"/>
      <c r="B117" s="62" t="s">
        <v>217</v>
      </c>
      <c r="C117" s="63"/>
      <c r="D117" s="63"/>
      <c r="E117" s="40"/>
      <c r="F117" s="41">
        <v>3312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19800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18000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19440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18000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48960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38160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45792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20880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18000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89280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5040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50400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18000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24192</v>
      </c>
      <c r="G137" s="246">
        <f>H137*1.1</f>
        <v>22176</v>
      </c>
      <c r="H137" s="246">
        <v>20160</v>
      </c>
      <c r="I137" s="246">
        <f>H137*0.75</f>
        <v>15120</v>
      </c>
      <c r="J137" s="247">
        <f>H137*0.5</f>
        <v>10080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17136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6372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34560</v>
      </c>
      <c r="G140" s="246">
        <f>H140*1.1</f>
        <v>31680.000000000004</v>
      </c>
      <c r="H140" s="246">
        <v>28800</v>
      </c>
      <c r="I140" s="246">
        <f>H140*0.75</f>
        <v>21600</v>
      </c>
      <c r="J140" s="247">
        <f>H140*0.5</f>
        <v>14400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24480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9360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40"/>
      <c r="F143" s="41">
        <v>20160</v>
      </c>
      <c r="G143" s="42"/>
      <c r="H143" s="42"/>
      <c r="I143" s="42"/>
      <c r="J143" s="43"/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27252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54504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68220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792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40896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81792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102420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1548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21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300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F119" sqref="F119:J119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40089.599999999999</v>
      </c>
      <c r="G8" s="32">
        <f>H8*1.1</f>
        <v>36748.800000000003</v>
      </c>
      <c r="H8" s="32">
        <v>33408</v>
      </c>
      <c r="I8" s="32">
        <f>H8*0.75</f>
        <v>25056</v>
      </c>
      <c r="J8" s="32">
        <f>H8*0.5</f>
        <v>16704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56160</v>
      </c>
      <c r="G9" s="36">
        <f>H9*1.1</f>
        <v>51480.000000000007</v>
      </c>
      <c r="H9" s="36">
        <v>46800</v>
      </c>
      <c r="I9" s="36">
        <f>H9*0.75</f>
        <v>35100</v>
      </c>
      <c r="J9" s="36">
        <f>H9*0.5</f>
        <v>23400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46483.199999999997</v>
      </c>
      <c r="G10" s="36">
        <f>H10*1.1</f>
        <v>42609.600000000006</v>
      </c>
      <c r="H10" s="36">
        <v>38736</v>
      </c>
      <c r="I10" s="36">
        <f>H10*0.75</f>
        <v>29052</v>
      </c>
      <c r="J10" s="36">
        <f>H10*0.5</f>
        <v>19368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65664</v>
      </c>
      <c r="G11" s="38">
        <f>H11*1.1</f>
        <v>60192.000000000007</v>
      </c>
      <c r="H11" s="38">
        <v>54720</v>
      </c>
      <c r="I11" s="38">
        <f>H11*0.75</f>
        <v>41040</v>
      </c>
      <c r="J11" s="38">
        <f>H11*0.5</f>
        <v>27360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7560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10800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1296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1872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2088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2952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9792 до 391680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9792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19584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29376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39168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48960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58752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68544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78336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88128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97920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107712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117504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127296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137088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146880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156672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166464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176256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186048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195840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19584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39168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58752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78336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97920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117504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137088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156672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176256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195840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215424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235008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254592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274176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293760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313344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332928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352512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372096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391680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9000 до 210528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9000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13680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24480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34272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44064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53856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63648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73440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83232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93024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102816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112608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122400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132192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141984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151776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161568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171360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181152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190944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200736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210528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2160 до 42840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9720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42840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8640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25560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2160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2160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4320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6480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29880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3600 до 60120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7920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792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1980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26496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48960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57600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47520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57024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34560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48240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43200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211</v>
      </c>
      <c r="C111" s="63"/>
      <c r="D111" s="63"/>
      <c r="E111" s="40"/>
      <c r="F111" s="41">
        <v>54000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3600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12240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10440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60120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22680</v>
      </c>
      <c r="G116" s="42"/>
      <c r="H116" s="42"/>
      <c r="I116" s="42"/>
      <c r="J116" s="43"/>
    </row>
    <row r="117" spans="1:10" ht="37.5" customHeight="1" x14ac:dyDescent="0.25">
      <c r="A117" s="7"/>
      <c r="B117" s="62" t="s">
        <v>217</v>
      </c>
      <c r="C117" s="63"/>
      <c r="D117" s="63"/>
      <c r="E117" s="40"/>
      <c r="F117" s="41">
        <v>2160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30150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21060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37440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69120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80640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66960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80352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48960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67680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60480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5040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84240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32400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26784</v>
      </c>
      <c r="G137" s="246">
        <f>H137*1.1</f>
        <v>24552.000000000004</v>
      </c>
      <c r="H137" s="246">
        <v>22320</v>
      </c>
      <c r="I137" s="246">
        <f>H137*0.75</f>
        <v>16740</v>
      </c>
      <c r="J137" s="247">
        <f>H137*0.5</f>
        <v>11160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17640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28800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38016</v>
      </c>
      <c r="G140" s="246">
        <f>H140*1.1</f>
        <v>34848</v>
      </c>
      <c r="H140" s="246">
        <v>31680</v>
      </c>
      <c r="I140" s="246">
        <f>H140*0.75</f>
        <v>23760</v>
      </c>
      <c r="J140" s="247">
        <f>H140*0.5</f>
        <v>15840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25200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40320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40"/>
      <c r="F143" s="41">
        <v>22320</v>
      </c>
      <c r="G143" s="42"/>
      <c r="H143" s="42"/>
      <c r="I143" s="42"/>
      <c r="J143" s="43"/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18000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35640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45000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432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27000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53640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67320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864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21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300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9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F119" sqref="F119:I119"/>
    </sheetView>
  </sheetViews>
  <sheetFormatPr defaultColWidth="9.140625" defaultRowHeight="21" outlineLevelRow="1" x14ac:dyDescent="0.25"/>
  <cols>
    <col min="1" max="1" width="37.4257812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customHeight="1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30" t="s">
        <v>111</v>
      </c>
      <c r="B8" s="182" t="s">
        <v>112</v>
      </c>
      <c r="C8" s="200"/>
      <c r="D8" s="200"/>
      <c r="E8" s="201"/>
      <c r="F8" s="235">
        <v>22860</v>
      </c>
      <c r="G8" s="236"/>
      <c r="H8" s="236"/>
      <c r="I8" s="237"/>
    </row>
    <row r="9" spans="1:9" ht="36" customHeight="1" x14ac:dyDescent="0.25">
      <c r="A9" s="130" t="s">
        <v>113</v>
      </c>
      <c r="B9" s="30" t="s">
        <v>258</v>
      </c>
      <c r="C9" s="31"/>
      <c r="D9" s="31"/>
      <c r="E9" s="66"/>
      <c r="F9" s="70">
        <v>32400</v>
      </c>
      <c r="G9" s="42"/>
      <c r="H9" s="42"/>
      <c r="I9" s="43"/>
    </row>
    <row r="10" spans="1:9" ht="36" customHeight="1" x14ac:dyDescent="0.25">
      <c r="A10" s="130" t="s">
        <v>111</v>
      </c>
      <c r="B10" s="30" t="s">
        <v>115</v>
      </c>
      <c r="C10" s="31"/>
      <c r="D10" s="31"/>
      <c r="E10" s="66"/>
      <c r="F10" s="70">
        <v>27360</v>
      </c>
      <c r="G10" s="42"/>
      <c r="H10" s="42"/>
      <c r="I10" s="43"/>
    </row>
    <row r="11" spans="1:9" ht="36" customHeight="1" thickBot="1" x14ac:dyDescent="0.3">
      <c r="A11" s="130" t="s">
        <v>113</v>
      </c>
      <c r="B11" s="116" t="s">
        <v>259</v>
      </c>
      <c r="C11" s="206"/>
      <c r="D11" s="206"/>
      <c r="E11" s="207"/>
      <c r="F11" s="238">
        <v>38880</v>
      </c>
      <c r="G11" s="186"/>
      <c r="H11" s="186"/>
      <c r="I11" s="187"/>
    </row>
    <row r="12" spans="1:9" ht="24" customHeight="1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30" t="s">
        <v>111</v>
      </c>
      <c r="B13" s="182" t="s">
        <v>117</v>
      </c>
      <c r="C13" s="200"/>
      <c r="D13" s="200"/>
      <c r="E13" s="201"/>
      <c r="F13" s="235">
        <v>4968</v>
      </c>
      <c r="G13" s="236"/>
      <c r="H13" s="236"/>
      <c r="I13" s="237"/>
    </row>
    <row r="14" spans="1:9" ht="36" customHeight="1" thickBot="1" x14ac:dyDescent="0.3">
      <c r="A14" s="130" t="s">
        <v>113</v>
      </c>
      <c r="B14" s="116" t="s">
        <v>260</v>
      </c>
      <c r="C14" s="206"/>
      <c r="D14" s="206"/>
      <c r="E14" s="207"/>
      <c r="F14" s="238">
        <v>7200</v>
      </c>
      <c r="G14" s="186"/>
      <c r="H14" s="186"/>
      <c r="I14" s="187"/>
    </row>
    <row r="15" spans="1:9" ht="24" customHeight="1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30" t="s">
        <v>111</v>
      </c>
      <c r="B16" s="34" t="s">
        <v>119</v>
      </c>
      <c r="C16" s="35"/>
      <c r="D16" s="35"/>
      <c r="E16" s="40"/>
      <c r="F16" s="211">
        <v>396</v>
      </c>
      <c r="G16" s="236"/>
      <c r="H16" s="236"/>
      <c r="I16" s="237"/>
    </row>
    <row r="17" spans="1:9" ht="36" customHeight="1" x14ac:dyDescent="0.25">
      <c r="A17" s="130" t="s">
        <v>113</v>
      </c>
      <c r="B17" s="34" t="s">
        <v>261</v>
      </c>
      <c r="C17" s="35"/>
      <c r="D17" s="35"/>
      <c r="E17" s="40"/>
      <c r="F17" s="41">
        <v>576</v>
      </c>
      <c r="G17" s="42"/>
      <c r="H17" s="42"/>
      <c r="I17" s="43"/>
    </row>
    <row r="18" spans="1:9" ht="36" customHeight="1" x14ac:dyDescent="0.25">
      <c r="A18" s="130" t="s">
        <v>111</v>
      </c>
      <c r="B18" s="34" t="s">
        <v>121</v>
      </c>
      <c r="C18" s="35"/>
      <c r="D18" s="35"/>
      <c r="E18" s="40"/>
      <c r="F18" s="41">
        <v>1116</v>
      </c>
      <c r="G18" s="42"/>
      <c r="H18" s="42"/>
      <c r="I18" s="43"/>
    </row>
    <row r="19" spans="1:9" ht="36" customHeight="1" thickBot="1" x14ac:dyDescent="0.3">
      <c r="A19" s="130" t="s">
        <v>113</v>
      </c>
      <c r="B19" s="34" t="s">
        <v>262</v>
      </c>
      <c r="C19" s="35"/>
      <c r="D19" s="35"/>
      <c r="E19" s="40"/>
      <c r="F19" s="185">
        <v>1584</v>
      </c>
      <c r="G19" s="186"/>
      <c r="H19" s="186"/>
      <c r="I19" s="187"/>
    </row>
    <row r="20" spans="1:9" ht="24" customHeight="1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4860 до 194400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4860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9720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14580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19440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24300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29160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34020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38880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43740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48600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53460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58320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63180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68040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72900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77760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82620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87480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92340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97200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9720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19440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29160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38880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48600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58320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68040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77760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87480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97200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106920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116640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126360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136080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145800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155520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165240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174960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184680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194400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6336 до 104490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6336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9684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12150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17010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21870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26730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31590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36450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41310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46170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51030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55890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60750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65610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70470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75330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80190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85050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89910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94770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99630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104490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18792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3780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13320</v>
      </c>
      <c r="G87" s="42"/>
      <c r="H87" s="42"/>
      <c r="I87" s="43"/>
    </row>
    <row r="88" spans="2:9" ht="36" customHeight="1" x14ac:dyDescent="0.25">
      <c r="B88" s="62" t="s">
        <v>263</v>
      </c>
      <c r="C88" s="63"/>
      <c r="D88" s="63"/>
      <c r="E88" s="40"/>
      <c r="F88" s="41">
        <v>1980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18792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5328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11340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1080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1080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2160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3240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18792</v>
      </c>
      <c r="G96" s="42"/>
      <c r="H96" s="42"/>
      <c r="I96" s="43"/>
    </row>
    <row r="97" spans="1:9" ht="54" customHeight="1" thickBot="1" x14ac:dyDescent="0.3">
      <c r="B97" s="171" t="s">
        <v>264</v>
      </c>
      <c r="C97" s="172"/>
      <c r="D97" s="172"/>
      <c r="E97" s="173"/>
      <c r="F97" s="94" t="str">
        <f>"Цена от "&amp;MIN(F99,F103:F116)&amp;" до "&amp;MAX(F99,F103:F116)</f>
        <v>Цена от 3168 до 36432</v>
      </c>
      <c r="G97" s="95"/>
      <c r="H97" s="95"/>
      <c r="I97" s="96"/>
    </row>
    <row r="98" spans="1:9" ht="24" customHeight="1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33480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3348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8370</v>
      </c>
      <c r="G101" s="42"/>
      <c r="H101" s="42"/>
      <c r="I101" s="43"/>
    </row>
    <row r="102" spans="1:9" ht="24" customHeight="1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30" t="s">
        <v>111</v>
      </c>
      <c r="B103" s="62" t="s">
        <v>203</v>
      </c>
      <c r="C103" s="63"/>
      <c r="D103" s="63"/>
      <c r="E103" s="40"/>
      <c r="F103" s="41">
        <v>21060</v>
      </c>
      <c r="G103" s="42"/>
      <c r="H103" s="42"/>
      <c r="I103" s="43"/>
    </row>
    <row r="104" spans="1:9" ht="36" customHeight="1" x14ac:dyDescent="0.25">
      <c r="A104" s="130" t="s">
        <v>111</v>
      </c>
      <c r="B104" s="34" t="s">
        <v>204</v>
      </c>
      <c r="C104" s="88"/>
      <c r="D104" s="88"/>
      <c r="E104" s="89"/>
      <c r="F104" s="41">
        <v>9936</v>
      </c>
      <c r="G104" s="42"/>
      <c r="H104" s="42"/>
      <c r="I104" s="43"/>
    </row>
    <row r="105" spans="1:9" ht="36" customHeight="1" x14ac:dyDescent="0.25">
      <c r="A105" s="130" t="s">
        <v>111</v>
      </c>
      <c r="B105" s="62" t="s">
        <v>205</v>
      </c>
      <c r="C105" s="63"/>
      <c r="D105" s="63"/>
      <c r="E105" s="40"/>
      <c r="F105" s="41">
        <v>22680</v>
      </c>
      <c r="G105" s="42"/>
      <c r="H105" s="42"/>
      <c r="I105" s="43"/>
    </row>
    <row r="106" spans="1:9" ht="36" customHeight="1" x14ac:dyDescent="0.25">
      <c r="A106" s="130" t="s">
        <v>111</v>
      </c>
      <c r="B106" s="62" t="s">
        <v>206</v>
      </c>
      <c r="C106" s="63"/>
      <c r="D106" s="63"/>
      <c r="E106" s="40"/>
      <c r="F106" s="41">
        <v>26100</v>
      </c>
      <c r="G106" s="42"/>
      <c r="H106" s="42"/>
      <c r="I106" s="43"/>
    </row>
    <row r="107" spans="1:9" ht="36" customHeight="1" x14ac:dyDescent="0.25">
      <c r="A107" s="130" t="s">
        <v>111</v>
      </c>
      <c r="B107" s="62" t="s">
        <v>207</v>
      </c>
      <c r="C107" s="63"/>
      <c r="D107" s="63"/>
      <c r="E107" s="40"/>
      <c r="F107" s="41">
        <v>31320</v>
      </c>
      <c r="G107" s="42"/>
      <c r="H107" s="42"/>
      <c r="I107" s="43"/>
    </row>
    <row r="108" spans="1:9" ht="36" customHeight="1" x14ac:dyDescent="0.25">
      <c r="A108" s="130" t="s">
        <v>111</v>
      </c>
      <c r="B108" s="62" t="s">
        <v>208</v>
      </c>
      <c r="C108" s="63"/>
      <c r="D108" s="63"/>
      <c r="E108" s="40"/>
      <c r="F108" s="41">
        <v>11340</v>
      </c>
      <c r="G108" s="42"/>
      <c r="H108" s="42"/>
      <c r="I108" s="43"/>
    </row>
    <row r="109" spans="1:9" ht="36" customHeight="1" x14ac:dyDescent="0.25">
      <c r="A109" s="130" t="s">
        <v>111</v>
      </c>
      <c r="B109" s="62" t="s">
        <v>209</v>
      </c>
      <c r="C109" s="63"/>
      <c r="D109" s="63"/>
      <c r="E109" s="40"/>
      <c r="F109" s="41">
        <v>21600</v>
      </c>
      <c r="G109" s="42"/>
      <c r="H109" s="42"/>
      <c r="I109" s="43"/>
    </row>
    <row r="110" spans="1:9" ht="36" customHeight="1" x14ac:dyDescent="0.25">
      <c r="A110" s="130" t="s">
        <v>111</v>
      </c>
      <c r="B110" s="62" t="s">
        <v>210</v>
      </c>
      <c r="C110" s="63"/>
      <c r="D110" s="63"/>
      <c r="E110" s="40"/>
      <c r="F110" s="41">
        <v>26928</v>
      </c>
      <c r="G110" s="42"/>
      <c r="H110" s="42"/>
      <c r="I110" s="43"/>
    </row>
    <row r="111" spans="1:9" ht="36" customHeight="1" x14ac:dyDescent="0.25">
      <c r="B111" s="62" t="s">
        <v>211</v>
      </c>
      <c r="C111" s="63"/>
      <c r="D111" s="63"/>
      <c r="E111" s="40"/>
      <c r="F111" s="41">
        <v>27720</v>
      </c>
      <c r="G111" s="42"/>
      <c r="H111" s="42"/>
      <c r="I111" s="43"/>
    </row>
    <row r="112" spans="1:9" ht="36" customHeight="1" x14ac:dyDescent="0.25">
      <c r="A112" s="130" t="s">
        <v>111</v>
      </c>
      <c r="B112" s="64" t="s">
        <v>212</v>
      </c>
      <c r="C112" s="65"/>
      <c r="D112" s="65"/>
      <c r="E112" s="66"/>
      <c r="F112" s="41">
        <v>3168</v>
      </c>
      <c r="G112" s="42"/>
      <c r="H112" s="42"/>
      <c r="I112" s="43"/>
    </row>
    <row r="113" spans="1:9" ht="36" customHeight="1" x14ac:dyDescent="0.25">
      <c r="B113" s="34" t="s">
        <v>213</v>
      </c>
      <c r="C113" s="88"/>
      <c r="D113" s="88"/>
      <c r="E113" s="89"/>
      <c r="F113" s="41">
        <v>11160</v>
      </c>
      <c r="G113" s="42"/>
      <c r="H113" s="42"/>
      <c r="I113" s="43"/>
    </row>
    <row r="114" spans="1:9" ht="36" customHeight="1" x14ac:dyDescent="0.25">
      <c r="A114" s="9"/>
      <c r="B114" s="34" t="s">
        <v>214</v>
      </c>
      <c r="C114" s="88"/>
      <c r="D114" s="88"/>
      <c r="E114" s="89"/>
      <c r="F114" s="41">
        <v>7380</v>
      </c>
      <c r="G114" s="42"/>
      <c r="H114" s="42"/>
      <c r="I114" s="43"/>
    </row>
    <row r="115" spans="1:9" ht="36" customHeight="1" x14ac:dyDescent="0.25">
      <c r="A115" s="130" t="s">
        <v>111</v>
      </c>
      <c r="B115" s="34" t="s">
        <v>215</v>
      </c>
      <c r="C115" s="88"/>
      <c r="D115" s="88"/>
      <c r="E115" s="89"/>
      <c r="F115" s="41">
        <v>36432</v>
      </c>
      <c r="G115" s="42"/>
      <c r="H115" s="42"/>
      <c r="I115" s="43"/>
    </row>
    <row r="116" spans="1:9" ht="36" customHeight="1" x14ac:dyDescent="0.25">
      <c r="A116" s="130" t="s">
        <v>111</v>
      </c>
      <c r="B116" s="62" t="s">
        <v>216</v>
      </c>
      <c r="C116" s="63"/>
      <c r="D116" s="63"/>
      <c r="E116" s="40"/>
      <c r="F116" s="41">
        <v>10620</v>
      </c>
      <c r="G116" s="42"/>
      <c r="H116" s="42"/>
      <c r="I116" s="43"/>
    </row>
    <row r="117" spans="1:9" ht="37.5" customHeight="1" x14ac:dyDescent="0.25">
      <c r="A117" s="7"/>
      <c r="B117" s="62" t="s">
        <v>217</v>
      </c>
      <c r="C117" s="63"/>
      <c r="D117" s="63"/>
      <c r="E117" s="40"/>
      <c r="F117" s="41">
        <v>3780</v>
      </c>
      <c r="G117" s="42"/>
      <c r="H117" s="42"/>
      <c r="I117" s="43"/>
    </row>
    <row r="118" spans="1:9" ht="36" customHeight="1" x14ac:dyDescent="0.25">
      <c r="A118" s="7"/>
      <c r="B118" s="62" t="s">
        <v>218</v>
      </c>
      <c r="C118" s="63"/>
      <c r="D118" s="63"/>
      <c r="E118" s="40"/>
      <c r="F118" s="41">
        <v>45090</v>
      </c>
      <c r="G118" s="42"/>
      <c r="H118" s="42"/>
      <c r="I118" s="43"/>
    </row>
    <row r="119" spans="1:9" ht="36" customHeight="1" x14ac:dyDescent="0.25">
      <c r="A119" s="7"/>
      <c r="B119" s="62" t="s">
        <v>219</v>
      </c>
      <c r="C119" s="63"/>
      <c r="D119" s="63"/>
      <c r="E119" s="35"/>
      <c r="F119" s="41">
        <v>21060</v>
      </c>
      <c r="G119" s="42"/>
      <c r="H119" s="42"/>
      <c r="I119" s="43"/>
    </row>
    <row r="120" spans="1:9" ht="36" customHeight="1" x14ac:dyDescent="0.25">
      <c r="A120" s="130" t="s">
        <v>113</v>
      </c>
      <c r="B120" s="62" t="s">
        <v>265</v>
      </c>
      <c r="C120" s="63"/>
      <c r="D120" s="63"/>
      <c r="E120" s="40"/>
      <c r="F120" s="41">
        <v>29520</v>
      </c>
      <c r="G120" s="42"/>
      <c r="H120" s="42"/>
      <c r="I120" s="43"/>
    </row>
    <row r="121" spans="1:9" ht="36" customHeight="1" x14ac:dyDescent="0.25">
      <c r="A121" s="130" t="s">
        <v>113</v>
      </c>
      <c r="B121" s="62" t="s">
        <v>266</v>
      </c>
      <c r="C121" s="63"/>
      <c r="D121" s="63"/>
      <c r="E121" s="40"/>
      <c r="F121" s="41">
        <v>14400</v>
      </c>
      <c r="G121" s="42"/>
      <c r="H121" s="42"/>
      <c r="I121" s="43"/>
    </row>
    <row r="122" spans="1:9" ht="36" customHeight="1" x14ac:dyDescent="0.25">
      <c r="A122" s="130" t="s">
        <v>113</v>
      </c>
      <c r="B122" s="62" t="s">
        <v>267</v>
      </c>
      <c r="C122" s="63"/>
      <c r="D122" s="63"/>
      <c r="E122" s="40"/>
      <c r="F122" s="41">
        <v>32400</v>
      </c>
      <c r="G122" s="42"/>
      <c r="H122" s="42"/>
      <c r="I122" s="43"/>
    </row>
    <row r="123" spans="1:9" ht="36" customHeight="1" x14ac:dyDescent="0.25">
      <c r="A123" s="130" t="s">
        <v>113</v>
      </c>
      <c r="B123" s="62" t="s">
        <v>268</v>
      </c>
      <c r="C123" s="63"/>
      <c r="D123" s="63"/>
      <c r="E123" s="40"/>
      <c r="F123" s="41">
        <v>36720</v>
      </c>
      <c r="G123" s="42"/>
      <c r="H123" s="42"/>
      <c r="I123" s="43"/>
    </row>
    <row r="124" spans="1:9" ht="36" customHeight="1" x14ac:dyDescent="0.25">
      <c r="A124" s="130" t="s">
        <v>113</v>
      </c>
      <c r="B124" s="62" t="s">
        <v>269</v>
      </c>
      <c r="C124" s="63"/>
      <c r="D124" s="63"/>
      <c r="E124" s="40"/>
      <c r="F124" s="85">
        <v>44064</v>
      </c>
      <c r="G124" s="86"/>
      <c r="H124" s="86"/>
      <c r="I124" s="87"/>
    </row>
    <row r="125" spans="1:9" ht="36" customHeight="1" x14ac:dyDescent="0.25">
      <c r="A125" s="130" t="s">
        <v>113</v>
      </c>
      <c r="B125" s="62" t="s">
        <v>270</v>
      </c>
      <c r="C125" s="63"/>
      <c r="D125" s="63"/>
      <c r="E125" s="40"/>
      <c r="F125" s="41">
        <v>16560</v>
      </c>
      <c r="G125" s="42"/>
      <c r="H125" s="42"/>
      <c r="I125" s="43"/>
    </row>
    <row r="126" spans="1:9" ht="36" customHeight="1" x14ac:dyDescent="0.25">
      <c r="A126" s="130" t="s">
        <v>113</v>
      </c>
      <c r="B126" s="62" t="s">
        <v>271</v>
      </c>
      <c r="C126" s="63"/>
      <c r="D126" s="63"/>
      <c r="E126" s="40"/>
      <c r="F126" s="41">
        <v>30240</v>
      </c>
      <c r="G126" s="42"/>
      <c r="H126" s="42"/>
      <c r="I126" s="43"/>
    </row>
    <row r="127" spans="1:9" ht="36" customHeight="1" x14ac:dyDescent="0.25">
      <c r="A127" s="130" t="s">
        <v>113</v>
      </c>
      <c r="B127" s="62" t="s">
        <v>272</v>
      </c>
      <c r="C127" s="63"/>
      <c r="D127" s="63"/>
      <c r="E127" s="40"/>
      <c r="F127" s="41">
        <v>38160</v>
      </c>
      <c r="G127" s="42"/>
      <c r="H127" s="42"/>
      <c r="I127" s="43"/>
    </row>
    <row r="128" spans="1:9" ht="36" customHeight="1" x14ac:dyDescent="0.25">
      <c r="A128" s="130" t="s">
        <v>113</v>
      </c>
      <c r="B128" s="62" t="s">
        <v>273</v>
      </c>
      <c r="C128" s="63"/>
      <c r="D128" s="63"/>
      <c r="E128" s="40"/>
      <c r="F128" s="41">
        <v>5040</v>
      </c>
      <c r="G128" s="42"/>
      <c r="H128" s="42"/>
      <c r="I128" s="43"/>
    </row>
    <row r="129" spans="1:9" ht="36" customHeight="1" x14ac:dyDescent="0.25">
      <c r="A129" s="130" t="s">
        <v>113</v>
      </c>
      <c r="B129" s="62" t="s">
        <v>274</v>
      </c>
      <c r="C129" s="63"/>
      <c r="D129" s="63"/>
      <c r="E129" s="40"/>
      <c r="F129" s="41">
        <v>51120</v>
      </c>
      <c r="G129" s="42"/>
      <c r="H129" s="42"/>
      <c r="I129" s="43"/>
    </row>
    <row r="130" spans="1:9" ht="36" customHeight="1" x14ac:dyDescent="0.25">
      <c r="A130" s="130" t="s">
        <v>113</v>
      </c>
      <c r="B130" s="62" t="s">
        <v>275</v>
      </c>
      <c r="C130" s="63"/>
      <c r="D130" s="63"/>
      <c r="E130" s="40"/>
      <c r="F130" s="41">
        <v>15120</v>
      </c>
      <c r="G130" s="42"/>
      <c r="H130" s="42"/>
      <c r="I130" s="43"/>
    </row>
    <row r="131" spans="1:9" ht="27" customHeight="1" thickBot="1" x14ac:dyDescent="0.3">
      <c r="B131" s="174" t="s">
        <v>231</v>
      </c>
      <c r="C131" s="175"/>
      <c r="D131" s="175"/>
      <c r="E131" s="176"/>
      <c r="F131" s="174"/>
      <c r="G131" s="175"/>
      <c r="H131" s="175"/>
      <c r="I131" s="176"/>
    </row>
    <row r="132" spans="1:9" ht="19.5" customHeight="1" thickBot="1" x14ac:dyDescent="0.3">
      <c r="B132" s="177" t="s">
        <v>232</v>
      </c>
      <c r="C132" s="178"/>
      <c r="D132" s="178"/>
      <c r="E132" s="178"/>
      <c r="F132" s="177"/>
      <c r="G132" s="178"/>
      <c r="H132" s="178"/>
      <c r="I132" s="179"/>
    </row>
    <row r="133" spans="1:9" ht="36" customHeight="1" x14ac:dyDescent="0.25">
      <c r="B133" s="30" t="s">
        <v>233</v>
      </c>
      <c r="C133" s="180"/>
      <c r="D133" s="180"/>
      <c r="E133" s="181"/>
      <c r="F133" s="67">
        <v>60</v>
      </c>
      <c r="G133" s="68"/>
      <c r="H133" s="68"/>
      <c r="I133" s="69"/>
    </row>
    <row r="134" spans="1:9" ht="36" customHeight="1" x14ac:dyDescent="0.25">
      <c r="B134" s="62" t="s">
        <v>234</v>
      </c>
      <c r="C134" s="63"/>
      <c r="D134" s="63"/>
      <c r="E134" s="40"/>
      <c r="F134" s="41">
        <v>60</v>
      </c>
      <c r="G134" s="42"/>
      <c r="H134" s="42"/>
      <c r="I134" s="43"/>
    </row>
    <row r="135" spans="1:9" ht="36" customHeight="1" thickBot="1" x14ac:dyDescent="0.3">
      <c r="B135" s="62" t="s">
        <v>235</v>
      </c>
      <c r="C135" s="63"/>
      <c r="D135" s="63"/>
      <c r="E135" s="40"/>
      <c r="F135" s="41">
        <v>120</v>
      </c>
      <c r="G135" s="42"/>
      <c r="H135" s="42"/>
      <c r="I135" s="43"/>
    </row>
    <row r="136" spans="1:9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</row>
    <row r="137" spans="1:9" ht="36" customHeight="1" x14ac:dyDescent="0.25">
      <c r="A137" s="130" t="s">
        <v>111</v>
      </c>
      <c r="B137" s="62" t="s">
        <v>305</v>
      </c>
      <c r="C137" s="63"/>
      <c r="D137" s="63"/>
      <c r="E137" s="40"/>
      <c r="F137" s="41">
        <v>9720</v>
      </c>
      <c r="G137" s="42"/>
      <c r="H137" s="42"/>
      <c r="I137" s="43"/>
    </row>
    <row r="138" spans="1:9" ht="36" customHeight="1" x14ac:dyDescent="0.25">
      <c r="A138" s="130" t="s">
        <v>111</v>
      </c>
      <c r="B138" s="62" t="s">
        <v>238</v>
      </c>
      <c r="C138" s="63"/>
      <c r="D138" s="63"/>
      <c r="E138" s="40"/>
      <c r="F138" s="41">
        <v>9360</v>
      </c>
      <c r="G138" s="42"/>
      <c r="H138" s="42"/>
      <c r="I138" s="43"/>
    </row>
    <row r="139" spans="1:9" ht="36" customHeight="1" x14ac:dyDescent="0.25">
      <c r="A139" s="130" t="s">
        <v>111</v>
      </c>
      <c r="B139" s="62" t="s">
        <v>239</v>
      </c>
      <c r="C139" s="63"/>
      <c r="D139" s="63"/>
      <c r="E139" s="40"/>
      <c r="F139" s="41">
        <v>12744</v>
      </c>
      <c r="G139" s="42"/>
      <c r="H139" s="42"/>
      <c r="I139" s="43"/>
    </row>
    <row r="140" spans="1:9" ht="36" customHeight="1" x14ac:dyDescent="0.25">
      <c r="A140" s="130" t="s">
        <v>113</v>
      </c>
      <c r="B140" s="62" t="s">
        <v>277</v>
      </c>
      <c r="C140" s="63"/>
      <c r="D140" s="63"/>
      <c r="E140" s="40"/>
      <c r="F140" s="41">
        <v>13680</v>
      </c>
      <c r="G140" s="42"/>
      <c r="H140" s="42"/>
      <c r="I140" s="43"/>
    </row>
    <row r="141" spans="1:9" ht="36" customHeight="1" x14ac:dyDescent="0.25">
      <c r="A141" s="130" t="s">
        <v>113</v>
      </c>
      <c r="B141" s="62" t="s">
        <v>278</v>
      </c>
      <c r="C141" s="63"/>
      <c r="D141" s="63"/>
      <c r="E141" s="40"/>
      <c r="F141" s="41">
        <v>13680</v>
      </c>
      <c r="G141" s="42"/>
      <c r="H141" s="42"/>
      <c r="I141" s="43"/>
    </row>
    <row r="142" spans="1:9" ht="36" customHeight="1" x14ac:dyDescent="0.25">
      <c r="A142" s="130" t="s">
        <v>113</v>
      </c>
      <c r="B142" s="62" t="s">
        <v>279</v>
      </c>
      <c r="C142" s="63"/>
      <c r="D142" s="63"/>
      <c r="E142" s="40"/>
      <c r="F142" s="41">
        <v>18000</v>
      </c>
      <c r="G142" s="42"/>
      <c r="H142" s="42"/>
      <c r="I142" s="43"/>
    </row>
    <row r="143" spans="1:9" ht="36" customHeight="1" thickBot="1" x14ac:dyDescent="0.3">
      <c r="A143" s="7"/>
      <c r="B143" s="62" t="s">
        <v>243</v>
      </c>
      <c r="C143" s="63"/>
      <c r="D143" s="63"/>
      <c r="E143" s="40"/>
      <c r="F143" s="41">
        <v>18000</v>
      </c>
      <c r="G143" s="42"/>
      <c r="H143" s="42"/>
      <c r="I143" s="43"/>
    </row>
    <row r="144" spans="1:9" ht="54" customHeight="1" thickBot="1" x14ac:dyDescent="0.3">
      <c r="B144" s="18" t="s">
        <v>244</v>
      </c>
      <c r="C144" s="19"/>
      <c r="D144" s="19"/>
      <c r="E144" s="20"/>
      <c r="F144" s="102"/>
      <c r="G144" s="103"/>
      <c r="H144" s="103"/>
      <c r="I144" s="104"/>
    </row>
    <row r="145" spans="1:9" ht="36" customHeight="1" x14ac:dyDescent="0.25">
      <c r="B145" s="64" t="s">
        <v>245</v>
      </c>
      <c r="C145" s="65"/>
      <c r="D145" s="65"/>
      <c r="E145" s="66"/>
      <c r="F145" s="67">
        <v>21600</v>
      </c>
      <c r="G145" s="68"/>
      <c r="H145" s="68"/>
      <c r="I145" s="69"/>
    </row>
    <row r="146" spans="1:9" ht="36" customHeight="1" x14ac:dyDescent="0.25">
      <c r="B146" s="62" t="s">
        <v>246</v>
      </c>
      <c r="C146" s="63"/>
      <c r="D146" s="63"/>
      <c r="E146" s="40"/>
      <c r="F146" s="41">
        <v>43200</v>
      </c>
      <c r="G146" s="42"/>
      <c r="H146" s="42"/>
      <c r="I146" s="43"/>
    </row>
    <row r="147" spans="1:9" ht="36" customHeight="1" x14ac:dyDescent="0.25">
      <c r="B147" s="62" t="s">
        <v>247</v>
      </c>
      <c r="C147" s="63"/>
      <c r="D147" s="63"/>
      <c r="E147" s="40"/>
      <c r="F147" s="41">
        <v>54180</v>
      </c>
      <c r="G147" s="42"/>
      <c r="H147" s="42"/>
      <c r="I147" s="43"/>
    </row>
    <row r="148" spans="1:9" ht="36" customHeight="1" x14ac:dyDescent="0.25">
      <c r="B148" s="62" t="s">
        <v>248</v>
      </c>
      <c r="C148" s="63"/>
      <c r="D148" s="63"/>
      <c r="E148" s="40"/>
      <c r="F148" s="41">
        <v>720</v>
      </c>
      <c r="G148" s="42"/>
      <c r="H148" s="42"/>
      <c r="I148" s="43"/>
    </row>
    <row r="149" spans="1:9" ht="36" customHeight="1" x14ac:dyDescent="0.25">
      <c r="B149" s="62" t="s">
        <v>249</v>
      </c>
      <c r="C149" s="63"/>
      <c r="D149" s="63"/>
      <c r="E149" s="40"/>
      <c r="F149" s="41">
        <v>32580</v>
      </c>
      <c r="G149" s="42"/>
      <c r="H149" s="42"/>
      <c r="I149" s="43"/>
    </row>
    <row r="150" spans="1:9" ht="36" customHeight="1" x14ac:dyDescent="0.25">
      <c r="B150" s="62" t="s">
        <v>250</v>
      </c>
      <c r="C150" s="63"/>
      <c r="D150" s="63"/>
      <c r="E150" s="40"/>
      <c r="F150" s="41">
        <v>64800</v>
      </c>
      <c r="G150" s="42"/>
      <c r="H150" s="42"/>
      <c r="I150" s="43"/>
    </row>
    <row r="151" spans="1:9" ht="36" customHeight="1" x14ac:dyDescent="0.25">
      <c r="B151" s="62" t="s">
        <v>251</v>
      </c>
      <c r="C151" s="63"/>
      <c r="D151" s="63"/>
      <c r="E151" s="40"/>
      <c r="F151" s="41">
        <v>81072</v>
      </c>
      <c r="G151" s="42"/>
      <c r="H151" s="42"/>
      <c r="I151" s="43"/>
    </row>
    <row r="152" spans="1:9" ht="36" customHeight="1" thickBot="1" x14ac:dyDescent="0.3">
      <c r="B152" s="110" t="s">
        <v>252</v>
      </c>
      <c r="C152" s="111"/>
      <c r="D152" s="111"/>
      <c r="E152" s="112"/>
      <c r="F152" s="185">
        <v>1080</v>
      </c>
      <c r="G152" s="186"/>
      <c r="H152" s="186"/>
      <c r="I152" s="187"/>
    </row>
    <row r="153" spans="1:9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</row>
    <row r="154" spans="1:9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</row>
    <row r="155" spans="1:9" ht="24" thickBot="1" x14ac:dyDescent="0.3">
      <c r="B155" s="27"/>
      <c r="C155" s="80"/>
      <c r="D155" s="80"/>
      <c r="E155" s="81"/>
      <c r="F155" s="82"/>
      <c r="G155" s="83"/>
      <c r="H155" s="83"/>
      <c r="I155" s="84"/>
    </row>
    <row r="156" spans="1:9" ht="21" customHeight="1" x14ac:dyDescent="0.25">
      <c r="B156" s="122"/>
      <c r="C156" s="122"/>
      <c r="D156" s="122"/>
      <c r="E156" s="122"/>
      <c r="F156" s="122"/>
      <c r="G156" s="122"/>
      <c r="H156" s="122"/>
      <c r="I156" s="122"/>
    </row>
    <row r="157" spans="1:9" s="125" customFormat="1" ht="27" customHeight="1" x14ac:dyDescent="0.25">
      <c r="A157" s="7" t="s">
        <v>113</v>
      </c>
      <c r="B157" s="124" t="s">
        <v>353</v>
      </c>
      <c r="C157" s="124"/>
      <c r="D157" s="124"/>
      <c r="E157" s="124"/>
      <c r="F157" s="124"/>
      <c r="G157" s="124"/>
      <c r="H157" s="124"/>
      <c r="I157" s="124"/>
    </row>
    <row r="158" spans="1:9" s="127" customFormat="1" ht="45" customHeight="1" x14ac:dyDescent="0.25">
      <c r="A158" s="7"/>
      <c r="B158" s="126" t="s">
        <v>257</v>
      </c>
      <c r="C158" s="126"/>
      <c r="D158" s="126"/>
      <c r="E158" s="126"/>
      <c r="F158" s="126"/>
      <c r="G158" s="126"/>
      <c r="H158" s="126"/>
      <c r="I158" s="126"/>
    </row>
    <row r="159" spans="1:9" ht="21" customHeight="1" x14ac:dyDescent="0.25"/>
  </sheetData>
  <sheetProtection selectLockedCells="1" selectUnlockedCells="1"/>
  <mergeCells count="308">
    <mergeCell ref="B157:I157"/>
    <mergeCell ref="B158:I158"/>
    <mergeCell ref="B153:I153"/>
    <mergeCell ref="B154:E154"/>
    <mergeCell ref="F154:I154"/>
    <mergeCell ref="B155:E155"/>
    <mergeCell ref="F155:I155"/>
    <mergeCell ref="B156:I156"/>
    <mergeCell ref="B150:E150"/>
    <mergeCell ref="F150:I150"/>
    <mergeCell ref="B151:E151"/>
    <mergeCell ref="F151:I151"/>
    <mergeCell ref="B152:E152"/>
    <mergeCell ref="F152:I152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96"/>
  <sheetViews>
    <sheetView view="pageBreakPreview" topLeftCell="B1" zoomScale="50" zoomScaleNormal="60" zoomScaleSheetLayoutView="50" workbookViewId="0">
      <pane ySplit="4" topLeftCell="A140" activePane="bottomLeft" state="frozen"/>
      <selection activeCell="A198" sqref="A198:XFD198"/>
      <selection pane="bottomLeft" activeCell="A147" sqref="A147:XFD147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63288</v>
      </c>
      <c r="G8" s="32">
        <f>H8*1.1</f>
        <v>58014.000000000007</v>
      </c>
      <c r="H8" s="32">
        <v>52740</v>
      </c>
      <c r="I8" s="32">
        <f>H8*0.75</f>
        <v>39555</v>
      </c>
      <c r="J8" s="32">
        <f>H8*0.5</f>
        <v>26370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88992</v>
      </c>
      <c r="G9" s="36">
        <f>H9*1.1</f>
        <v>81576</v>
      </c>
      <c r="H9" s="36">
        <v>74160</v>
      </c>
      <c r="I9" s="36">
        <f>H9*0.75</f>
        <v>55620</v>
      </c>
      <c r="J9" s="36">
        <f>H9*0.5</f>
        <v>37080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87048</v>
      </c>
      <c r="G10" s="36">
        <f>H10*1.1</f>
        <v>79794</v>
      </c>
      <c r="H10" s="36">
        <v>72540</v>
      </c>
      <c r="I10" s="36">
        <f>H10*0.75</f>
        <v>54405</v>
      </c>
      <c r="J10" s="36">
        <f>H10*0.5</f>
        <v>36270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122688</v>
      </c>
      <c r="G11" s="38">
        <f>H11*1.1</f>
        <v>112464.00000000001</v>
      </c>
      <c r="H11" s="38">
        <v>102240</v>
      </c>
      <c r="I11" s="38">
        <f>H11*0.75</f>
        <v>76680</v>
      </c>
      <c r="J11" s="38">
        <f>H11*0.5</f>
        <v>51120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16740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23760</v>
      </c>
      <c r="G14" s="186"/>
      <c r="H14" s="186"/>
      <c r="I14" s="186"/>
      <c r="J14" s="187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1620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2304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2700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3816</v>
      </c>
      <c r="G19" s="186"/>
      <c r="H19" s="186"/>
      <c r="I19" s="186"/>
      <c r="J19" s="187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"&amp;MIN(F22:F71)&amp;" до "&amp;MAX(F22:F71)</f>
        <v>Цена от 14760 до 590400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44280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59040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73800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88560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103320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118080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132840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147600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162360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177120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191880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206640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221400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236160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250920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265680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280440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295200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284</v>
      </c>
      <c r="C42" s="35"/>
      <c r="D42" s="35"/>
      <c r="E42" s="40"/>
      <c r="F42" s="41">
        <v>309960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285</v>
      </c>
      <c r="C43" s="35"/>
      <c r="D43" s="35"/>
      <c r="E43" s="40"/>
      <c r="F43" s="41">
        <v>324720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286</v>
      </c>
      <c r="C44" s="35"/>
      <c r="D44" s="35"/>
      <c r="E44" s="40"/>
      <c r="F44" s="41">
        <v>339480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287</v>
      </c>
      <c r="C45" s="35"/>
      <c r="D45" s="35"/>
      <c r="E45" s="40"/>
      <c r="F45" s="41">
        <v>354240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288</v>
      </c>
      <c r="C46" s="35"/>
      <c r="D46" s="35"/>
      <c r="E46" s="40"/>
      <c r="F46" s="41">
        <v>369000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289</v>
      </c>
      <c r="C47" s="35"/>
      <c r="D47" s="35"/>
      <c r="E47" s="40"/>
      <c r="F47" s="41">
        <v>383760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290</v>
      </c>
      <c r="C48" s="35"/>
      <c r="D48" s="35"/>
      <c r="E48" s="40"/>
      <c r="F48" s="41">
        <v>398520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291</v>
      </c>
      <c r="C49" s="35"/>
      <c r="D49" s="35"/>
      <c r="E49" s="40"/>
      <c r="F49" s="41">
        <v>413280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292</v>
      </c>
      <c r="C50" s="35"/>
      <c r="D50" s="35"/>
      <c r="E50" s="40"/>
      <c r="F50" s="41">
        <v>428040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293</v>
      </c>
      <c r="C51" s="35"/>
      <c r="D51" s="35"/>
      <c r="E51" s="40"/>
      <c r="F51" s="41">
        <v>442800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29520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59040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88560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118080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147600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177120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206640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236160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265680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295200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324720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354240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383760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413280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442800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472320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501840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531360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560880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590400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294</v>
      </c>
      <c r="C72" s="35"/>
      <c r="D72" s="35"/>
      <c r="E72" s="40"/>
      <c r="F72" s="41">
        <v>619920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295</v>
      </c>
      <c r="C73" s="35"/>
      <c r="D73" s="35"/>
      <c r="E73" s="40"/>
      <c r="F73" s="41">
        <v>649440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296</v>
      </c>
      <c r="C74" s="35"/>
      <c r="D74" s="35"/>
      <c r="E74" s="40"/>
      <c r="F74" s="41">
        <v>678960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297</v>
      </c>
      <c r="C75" s="35"/>
      <c r="D75" s="35"/>
      <c r="E75" s="40"/>
      <c r="F75" s="41">
        <v>708480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298</v>
      </c>
      <c r="C76" s="35"/>
      <c r="D76" s="35"/>
      <c r="E76" s="40"/>
      <c r="F76" s="41">
        <v>738000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299</v>
      </c>
      <c r="C77" s="35"/>
      <c r="D77" s="35"/>
      <c r="E77" s="40"/>
      <c r="F77" s="41">
        <v>767520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300</v>
      </c>
      <c r="C78" s="35"/>
      <c r="D78" s="35"/>
      <c r="E78" s="40"/>
      <c r="F78" s="41">
        <v>797040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301</v>
      </c>
      <c r="C79" s="35"/>
      <c r="D79" s="35"/>
      <c r="E79" s="40"/>
      <c r="F79" s="41">
        <v>826560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302</v>
      </c>
      <c r="C80" s="35"/>
      <c r="D80" s="35"/>
      <c r="E80" s="40"/>
      <c r="F80" s="41">
        <v>856080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303</v>
      </c>
      <c r="C81" s="35"/>
      <c r="D81" s="35"/>
      <c r="E81" s="40"/>
      <c r="F81" s="41">
        <v>885600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18540 до 317340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18540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27540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36900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51660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66420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81180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95940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110700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125460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140220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154980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169740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184500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199260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214020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228780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243540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258300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273060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287820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302580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317340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2520 до 77940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10800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63540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263</v>
      </c>
      <c r="C108" s="63"/>
      <c r="D108" s="63"/>
      <c r="E108" s="40"/>
      <c r="F108" s="41">
        <v>7740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77940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16740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45540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2520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2520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5040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7560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50940</v>
      </c>
      <c r="G116" s="42"/>
      <c r="H116" s="42"/>
      <c r="I116" s="42"/>
      <c r="J116" s="43"/>
    </row>
    <row r="117" spans="1:10" ht="36" customHeight="1" thickBot="1" x14ac:dyDescent="0.3">
      <c r="A117" s="7"/>
      <c r="B117" s="91" t="s">
        <v>231</v>
      </c>
      <c r="C117" s="92"/>
      <c r="D117" s="92"/>
      <c r="E117" s="93"/>
      <c r="F117" s="94"/>
      <c r="G117" s="95"/>
      <c r="H117" s="95"/>
      <c r="I117" s="95"/>
      <c r="J117" s="96"/>
    </row>
    <row r="118" spans="1:10" ht="36" customHeight="1" thickBot="1" x14ac:dyDescent="0.3">
      <c r="A118" s="7"/>
      <c r="B118" s="177" t="s">
        <v>232</v>
      </c>
      <c r="C118" s="178"/>
      <c r="D118" s="178"/>
      <c r="E118" s="178"/>
      <c r="F118" s="178"/>
      <c r="G118" s="178"/>
      <c r="H118" s="178"/>
      <c r="I118" s="178"/>
      <c r="J118" s="179"/>
    </row>
    <row r="119" spans="1:10" ht="36" customHeight="1" x14ac:dyDescent="0.25">
      <c r="A119" s="7"/>
      <c r="B119" s="56" t="s">
        <v>233</v>
      </c>
      <c r="C119" s="100"/>
      <c r="D119" s="100"/>
      <c r="E119" s="101"/>
      <c r="F119" s="41">
        <v>60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234</v>
      </c>
      <c r="C120" s="63"/>
      <c r="D120" s="63"/>
      <c r="E120" s="40"/>
      <c r="F120" s="41">
        <v>99</v>
      </c>
      <c r="G120" s="42"/>
      <c r="H120" s="42"/>
      <c r="I120" s="42"/>
      <c r="J120" s="43"/>
    </row>
    <row r="121" spans="1:10" ht="36" customHeight="1" thickBot="1" x14ac:dyDescent="0.3">
      <c r="A121" s="7"/>
      <c r="B121" s="62" t="s">
        <v>235</v>
      </c>
      <c r="C121" s="63"/>
      <c r="D121" s="63"/>
      <c r="E121" s="40"/>
      <c r="F121" s="41">
        <v>150</v>
      </c>
      <c r="G121" s="42"/>
      <c r="H121" s="42"/>
      <c r="I121" s="42"/>
      <c r="J121" s="43"/>
    </row>
    <row r="122" spans="1:10" ht="54" customHeight="1" thickBot="1" x14ac:dyDescent="0.3">
      <c r="A122" s="7"/>
      <c r="B122" s="220" t="s">
        <v>264</v>
      </c>
      <c r="C122" s="221"/>
      <c r="D122" s="221"/>
      <c r="E122" s="222"/>
      <c r="F122" s="239" t="str">
        <f>"Цена от "&amp;MIN(F124,F128:F144)&amp;" до "&amp;MAX(F124,F128:F144)</f>
        <v>Цена от 3240 до 787140</v>
      </c>
      <c r="G122" s="240"/>
      <c r="H122" s="240"/>
      <c r="I122" s="240"/>
      <c r="J122" s="241"/>
    </row>
    <row r="123" spans="1:10" ht="24" customHeight="1" thickBot="1" x14ac:dyDescent="0.3">
      <c r="A123" s="7"/>
      <c r="B123" s="27"/>
      <c r="C123" s="80"/>
      <c r="D123" s="80"/>
      <c r="E123" s="81"/>
      <c r="F123" s="82"/>
      <c r="G123" s="83"/>
      <c r="H123" s="83"/>
      <c r="I123" s="83"/>
      <c r="J123" s="84"/>
    </row>
    <row r="124" spans="1:10" ht="36" customHeight="1" x14ac:dyDescent="0.25">
      <c r="A124" s="7"/>
      <c r="B124" s="62" t="s">
        <v>200</v>
      </c>
      <c r="C124" s="63"/>
      <c r="D124" s="63"/>
      <c r="E124" s="40"/>
      <c r="F124" s="41">
        <v>92880</v>
      </c>
      <c r="G124" s="42"/>
      <c r="H124" s="42"/>
      <c r="I124" s="42"/>
      <c r="J124" s="43"/>
    </row>
    <row r="125" spans="1:10" ht="36" customHeight="1" x14ac:dyDescent="0.25">
      <c r="A125" s="7"/>
      <c r="B125" s="62" t="s">
        <v>201</v>
      </c>
      <c r="C125" s="63"/>
      <c r="D125" s="63"/>
      <c r="E125" s="40"/>
      <c r="F125" s="41">
        <v>9288</v>
      </c>
      <c r="G125" s="42"/>
      <c r="H125" s="42"/>
      <c r="I125" s="42"/>
      <c r="J125" s="43"/>
    </row>
    <row r="126" spans="1:10" ht="36" customHeight="1" thickBot="1" x14ac:dyDescent="0.3">
      <c r="A126" s="7"/>
      <c r="B126" s="62" t="s">
        <v>202</v>
      </c>
      <c r="C126" s="63"/>
      <c r="D126" s="63"/>
      <c r="E126" s="40"/>
      <c r="F126" s="41">
        <v>23220</v>
      </c>
      <c r="G126" s="42"/>
      <c r="H126" s="42"/>
      <c r="I126" s="42"/>
      <c r="J126" s="43"/>
    </row>
    <row r="127" spans="1:10" ht="24" customHeight="1" thickBot="1" x14ac:dyDescent="0.3">
      <c r="A127" s="7"/>
      <c r="B127" s="27"/>
      <c r="C127" s="80"/>
      <c r="D127" s="80"/>
      <c r="E127" s="81"/>
      <c r="F127" s="82"/>
      <c r="G127" s="83"/>
      <c r="H127" s="83"/>
      <c r="I127" s="83"/>
      <c r="J127" s="84"/>
    </row>
    <row r="128" spans="1:10" ht="36" customHeight="1" x14ac:dyDescent="0.25">
      <c r="A128" s="7" t="s">
        <v>111</v>
      </c>
      <c r="B128" s="62" t="s">
        <v>203</v>
      </c>
      <c r="C128" s="63"/>
      <c r="D128" s="63"/>
      <c r="E128" s="40"/>
      <c r="F128" s="41">
        <v>106740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34" t="s">
        <v>204</v>
      </c>
      <c r="C129" s="88"/>
      <c r="D129" s="88"/>
      <c r="E129" s="89"/>
      <c r="F129" s="41">
        <v>50940</v>
      </c>
      <c r="G129" s="42"/>
      <c r="H129" s="42"/>
      <c r="I129" s="42"/>
      <c r="J129" s="43"/>
    </row>
    <row r="133" spans="1:10" ht="36" customHeight="1" x14ac:dyDescent="0.25">
      <c r="A133" s="7"/>
      <c r="B133" s="62" t="s">
        <v>330</v>
      </c>
      <c r="C133" s="63"/>
      <c r="D133" s="63"/>
      <c r="E133" s="40"/>
      <c r="F133" s="41">
        <v>787140</v>
      </c>
      <c r="G133" s="42"/>
      <c r="H133" s="42"/>
      <c r="I133" s="42"/>
      <c r="J133" s="43"/>
    </row>
    <row r="134" spans="1:10" ht="36" customHeight="1" x14ac:dyDescent="0.25">
      <c r="A134" s="7" t="s">
        <v>111</v>
      </c>
      <c r="B134" s="62" t="s">
        <v>205</v>
      </c>
      <c r="C134" s="63"/>
      <c r="D134" s="63"/>
      <c r="E134" s="40"/>
      <c r="F134" s="41">
        <v>148140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62" t="s">
        <v>206</v>
      </c>
      <c r="C135" s="63"/>
      <c r="D135" s="63"/>
      <c r="E135" s="40"/>
      <c r="F135" s="41">
        <v>81540</v>
      </c>
      <c r="G135" s="42"/>
      <c r="H135" s="42"/>
      <c r="I135" s="42"/>
      <c r="J135" s="43"/>
    </row>
    <row r="136" spans="1:10" ht="36" customHeight="1" x14ac:dyDescent="0.25">
      <c r="A136" s="7" t="s">
        <v>111</v>
      </c>
      <c r="B136" s="62" t="s">
        <v>207</v>
      </c>
      <c r="C136" s="63"/>
      <c r="D136" s="63"/>
      <c r="E136" s="40"/>
      <c r="F136" s="41">
        <v>97848</v>
      </c>
      <c r="G136" s="42"/>
      <c r="H136" s="42"/>
      <c r="I136" s="42"/>
      <c r="J136" s="43"/>
    </row>
    <row r="137" spans="1:10" ht="36" customHeight="1" x14ac:dyDescent="0.25">
      <c r="A137" s="7" t="s">
        <v>111</v>
      </c>
      <c r="B137" s="62" t="s">
        <v>208</v>
      </c>
      <c r="C137" s="63"/>
      <c r="D137" s="63"/>
      <c r="E137" s="40"/>
      <c r="F137" s="41">
        <v>95940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62" t="s">
        <v>209</v>
      </c>
      <c r="C138" s="63"/>
      <c r="D138" s="63"/>
      <c r="E138" s="40"/>
      <c r="F138" s="41">
        <v>88740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210</v>
      </c>
      <c r="C139" s="63"/>
      <c r="D139" s="63"/>
      <c r="E139" s="40"/>
      <c r="F139" s="41">
        <v>178740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211</v>
      </c>
      <c r="C140" s="63"/>
      <c r="D140" s="63"/>
      <c r="E140" s="40"/>
      <c r="F140" s="41">
        <v>108000</v>
      </c>
      <c r="G140" s="42"/>
      <c r="H140" s="42"/>
      <c r="I140" s="42"/>
      <c r="J140" s="43"/>
    </row>
    <row r="141" spans="1:10" ht="36" customHeight="1" x14ac:dyDescent="0.25">
      <c r="A141" s="7" t="s">
        <v>111</v>
      </c>
      <c r="B141" s="64" t="s">
        <v>212</v>
      </c>
      <c r="C141" s="65"/>
      <c r="D141" s="65"/>
      <c r="E141" s="66"/>
      <c r="F141" s="41">
        <v>3240</v>
      </c>
      <c r="G141" s="42"/>
      <c r="H141" s="42"/>
      <c r="I141" s="42"/>
      <c r="J141" s="43"/>
    </row>
    <row r="142" spans="1:10" ht="36" customHeight="1" x14ac:dyDescent="0.25">
      <c r="B142" s="62" t="s">
        <v>213</v>
      </c>
      <c r="C142" s="63"/>
      <c r="D142" s="63"/>
      <c r="E142" s="40"/>
      <c r="F142" s="41">
        <v>61740</v>
      </c>
      <c r="G142" s="42"/>
      <c r="H142" s="42"/>
      <c r="I142" s="42"/>
      <c r="J142" s="43"/>
    </row>
    <row r="143" spans="1:10" ht="36" customHeight="1" x14ac:dyDescent="0.25">
      <c r="B143" s="62" t="s">
        <v>214</v>
      </c>
      <c r="C143" s="63"/>
      <c r="D143" s="63"/>
      <c r="E143" s="40"/>
      <c r="F143" s="41">
        <v>49140</v>
      </c>
      <c r="G143" s="42"/>
      <c r="H143" s="42"/>
      <c r="I143" s="42"/>
      <c r="J143" s="43"/>
    </row>
    <row r="144" spans="1:10" ht="36" customHeight="1" x14ac:dyDescent="0.25">
      <c r="A144" s="7" t="s">
        <v>111</v>
      </c>
      <c r="B144" s="62" t="s">
        <v>216</v>
      </c>
      <c r="C144" s="63"/>
      <c r="D144" s="63"/>
      <c r="E144" s="40"/>
      <c r="F144" s="41">
        <v>76140</v>
      </c>
      <c r="G144" s="42"/>
      <c r="H144" s="42"/>
      <c r="I144" s="42"/>
      <c r="J144" s="43"/>
    </row>
    <row r="145" spans="1:10" ht="37.5" customHeight="1" x14ac:dyDescent="0.25">
      <c r="A145" s="7"/>
      <c r="B145" s="62" t="s">
        <v>217</v>
      </c>
      <c r="C145" s="63"/>
      <c r="D145" s="63"/>
      <c r="E145" s="40"/>
      <c r="F145" s="41">
        <v>10800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218</v>
      </c>
      <c r="C146" s="63"/>
      <c r="D146" s="63"/>
      <c r="E146" s="40"/>
      <c r="F146" s="41">
        <v>73800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219</v>
      </c>
      <c r="C147" s="63"/>
      <c r="D147" s="63"/>
      <c r="E147" s="35"/>
      <c r="F147" s="41">
        <v>56160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220</v>
      </c>
      <c r="C148" s="63"/>
      <c r="D148" s="63"/>
      <c r="E148" s="40"/>
      <c r="F148" s="41">
        <v>149760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62" t="s">
        <v>221</v>
      </c>
      <c r="C149" s="63"/>
      <c r="D149" s="63"/>
      <c r="E149" s="40"/>
      <c r="F149" s="41">
        <v>72000</v>
      </c>
      <c r="G149" s="42"/>
      <c r="H149" s="42"/>
      <c r="I149" s="42"/>
      <c r="J149" s="43"/>
    </row>
    <row r="153" spans="1:10" ht="36" customHeight="1" x14ac:dyDescent="0.25">
      <c r="A153" s="7" t="s">
        <v>113</v>
      </c>
      <c r="B153" s="62" t="s">
        <v>222</v>
      </c>
      <c r="C153" s="63"/>
      <c r="D153" s="63"/>
      <c r="E153" s="40"/>
      <c r="F153" s="41">
        <v>208080</v>
      </c>
      <c r="G153" s="42"/>
      <c r="H153" s="42"/>
      <c r="I153" s="42"/>
      <c r="J153" s="43"/>
    </row>
    <row r="154" spans="1:10" ht="36" customHeight="1" x14ac:dyDescent="0.25">
      <c r="A154" s="7" t="s">
        <v>113</v>
      </c>
      <c r="B154" s="62" t="s">
        <v>223</v>
      </c>
      <c r="C154" s="63"/>
      <c r="D154" s="63"/>
      <c r="E154" s="40"/>
      <c r="F154" s="41">
        <v>114480</v>
      </c>
      <c r="G154" s="42"/>
      <c r="H154" s="42"/>
      <c r="I154" s="42"/>
      <c r="J154" s="43"/>
    </row>
    <row r="155" spans="1:10" ht="36" customHeight="1" x14ac:dyDescent="0.25">
      <c r="A155" s="7" t="s">
        <v>113</v>
      </c>
      <c r="B155" s="71" t="s">
        <v>224</v>
      </c>
      <c r="C155" s="72"/>
      <c r="D155" s="72"/>
      <c r="E155" s="73"/>
      <c r="F155" s="41">
        <v>137376</v>
      </c>
      <c r="G155" s="42"/>
      <c r="H155" s="42"/>
      <c r="I155" s="42"/>
      <c r="J155" s="43"/>
    </row>
    <row r="156" spans="1:10" ht="36" customHeight="1" x14ac:dyDescent="0.25">
      <c r="A156" s="7" t="s">
        <v>113</v>
      </c>
      <c r="B156" s="62" t="s">
        <v>225</v>
      </c>
      <c r="C156" s="63"/>
      <c r="D156" s="63"/>
      <c r="E156" s="40"/>
      <c r="F156" s="41">
        <v>134640</v>
      </c>
      <c r="G156" s="42"/>
      <c r="H156" s="42"/>
      <c r="I156" s="42"/>
      <c r="J156" s="43"/>
    </row>
    <row r="157" spans="1:10" ht="36" customHeight="1" x14ac:dyDescent="0.25">
      <c r="A157" s="7" t="s">
        <v>113</v>
      </c>
      <c r="B157" s="62" t="s">
        <v>226</v>
      </c>
      <c r="C157" s="63"/>
      <c r="D157" s="63"/>
      <c r="E157" s="40"/>
      <c r="F157" s="41">
        <v>124560</v>
      </c>
      <c r="G157" s="42"/>
      <c r="H157" s="42"/>
      <c r="I157" s="42"/>
      <c r="J157" s="43"/>
    </row>
    <row r="158" spans="1:10" ht="36" customHeight="1" x14ac:dyDescent="0.25">
      <c r="A158" s="7" t="s">
        <v>113</v>
      </c>
      <c r="B158" s="62" t="s">
        <v>227</v>
      </c>
      <c r="C158" s="63"/>
      <c r="D158" s="63"/>
      <c r="E158" s="40"/>
      <c r="F158" s="41">
        <v>250560</v>
      </c>
      <c r="G158" s="42"/>
      <c r="H158" s="42"/>
      <c r="I158" s="42"/>
      <c r="J158" s="43"/>
    </row>
    <row r="159" spans="1:10" ht="36" customHeight="1" x14ac:dyDescent="0.25">
      <c r="A159" s="7" t="s">
        <v>113</v>
      </c>
      <c r="B159" s="64" t="s">
        <v>228</v>
      </c>
      <c r="C159" s="65"/>
      <c r="D159" s="65"/>
      <c r="E159" s="66"/>
      <c r="F159" s="41">
        <v>5040</v>
      </c>
      <c r="G159" s="42"/>
      <c r="H159" s="42"/>
      <c r="I159" s="42"/>
      <c r="J159" s="43"/>
    </row>
    <row r="160" spans="1:10" ht="36" customHeight="1" thickBot="1" x14ac:dyDescent="0.3">
      <c r="A160" s="7" t="s">
        <v>113</v>
      </c>
      <c r="B160" s="62" t="s">
        <v>230</v>
      </c>
      <c r="C160" s="63"/>
      <c r="D160" s="63"/>
      <c r="E160" s="40"/>
      <c r="F160" s="41">
        <v>107280</v>
      </c>
      <c r="G160" s="42"/>
      <c r="H160" s="42"/>
      <c r="I160" s="42"/>
      <c r="J160" s="43"/>
    </row>
    <row r="161" spans="1:10" ht="22.5" customHeight="1" x14ac:dyDescent="0.25">
      <c r="A161" s="7" t="s">
        <v>111</v>
      </c>
      <c r="B161" s="97" t="s">
        <v>232</v>
      </c>
      <c r="C161" s="98"/>
      <c r="D161" s="98"/>
      <c r="E161" s="98"/>
      <c r="F161" s="98"/>
      <c r="G161" s="98"/>
      <c r="H161" s="98"/>
      <c r="I161" s="98"/>
      <c r="J161" s="99"/>
    </row>
    <row r="162" spans="1:10" ht="36" customHeight="1" thickBot="1" x14ac:dyDescent="0.3">
      <c r="A162" s="7"/>
      <c r="B162" s="34" t="s">
        <v>215</v>
      </c>
      <c r="C162" s="88"/>
      <c r="D162" s="88"/>
      <c r="E162" s="89"/>
      <c r="F162" s="41">
        <v>40</v>
      </c>
      <c r="G162" s="42"/>
      <c r="H162" s="42"/>
      <c r="I162" s="42"/>
      <c r="J162" s="43"/>
    </row>
    <row r="163" spans="1:10" ht="36" customHeight="1" thickBot="1" x14ac:dyDescent="0.3">
      <c r="A163" s="7"/>
      <c r="B163" s="18" t="s">
        <v>236</v>
      </c>
      <c r="C163" s="19"/>
      <c r="D163" s="19"/>
      <c r="E163" s="20"/>
      <c r="F163" s="239"/>
      <c r="G163" s="240"/>
      <c r="H163" s="240"/>
      <c r="I163" s="240"/>
      <c r="J163" s="241"/>
    </row>
    <row r="164" spans="1:10" ht="36" customHeight="1" x14ac:dyDescent="0.25">
      <c r="A164" s="7" t="s">
        <v>111</v>
      </c>
      <c r="B164" s="62" t="s">
        <v>305</v>
      </c>
      <c r="C164" s="63"/>
      <c r="D164" s="63"/>
      <c r="E164" s="40"/>
      <c r="F164" s="41">
        <v>58140</v>
      </c>
      <c r="G164" s="42"/>
      <c r="H164" s="42"/>
      <c r="I164" s="42"/>
      <c r="J164" s="43"/>
    </row>
    <row r="165" spans="1:10" ht="36" customHeight="1" x14ac:dyDescent="0.25">
      <c r="A165" s="7" t="s">
        <v>111</v>
      </c>
      <c r="B165" s="62" t="s">
        <v>238</v>
      </c>
      <c r="C165" s="63"/>
      <c r="D165" s="63"/>
      <c r="E165" s="40"/>
      <c r="F165" s="41">
        <v>67140</v>
      </c>
      <c r="G165" s="42"/>
      <c r="H165" s="42"/>
      <c r="I165" s="42"/>
      <c r="J165" s="43"/>
    </row>
    <row r="166" spans="1:10" ht="36" customHeight="1" x14ac:dyDescent="0.25">
      <c r="A166" s="7" t="s">
        <v>111</v>
      </c>
      <c r="B166" s="62" t="s">
        <v>239</v>
      </c>
      <c r="C166" s="63"/>
      <c r="D166" s="63"/>
      <c r="E166" s="40"/>
      <c r="F166" s="41">
        <v>43740</v>
      </c>
      <c r="G166" s="42"/>
      <c r="H166" s="42"/>
      <c r="I166" s="42"/>
      <c r="J166" s="43"/>
    </row>
    <row r="167" spans="1:10" ht="36" customHeight="1" x14ac:dyDescent="0.25">
      <c r="A167" s="7" t="s">
        <v>113</v>
      </c>
      <c r="B167" s="62" t="s">
        <v>332</v>
      </c>
      <c r="C167" s="63"/>
      <c r="D167" s="63"/>
      <c r="E167" s="40"/>
      <c r="F167" s="41">
        <v>82080</v>
      </c>
      <c r="G167" s="42"/>
      <c r="H167" s="42"/>
      <c r="I167" s="42"/>
      <c r="J167" s="43"/>
    </row>
    <row r="168" spans="1:10" ht="36" customHeight="1" x14ac:dyDescent="0.25">
      <c r="A168" s="7" t="s">
        <v>113</v>
      </c>
      <c r="B168" s="62" t="s">
        <v>241</v>
      </c>
      <c r="C168" s="63"/>
      <c r="D168" s="63"/>
      <c r="E168" s="40"/>
      <c r="F168" s="41">
        <v>94320</v>
      </c>
      <c r="G168" s="42"/>
      <c r="H168" s="42"/>
      <c r="I168" s="42"/>
      <c r="J168" s="43"/>
    </row>
    <row r="169" spans="1:10" ht="36" customHeight="1" x14ac:dyDescent="0.25">
      <c r="A169" s="7" t="s">
        <v>113</v>
      </c>
      <c r="B169" s="62" t="s">
        <v>242</v>
      </c>
      <c r="C169" s="63"/>
      <c r="D169" s="63"/>
      <c r="E169" s="40"/>
      <c r="F169" s="41">
        <v>61920</v>
      </c>
      <c r="G169" s="42"/>
      <c r="H169" s="42"/>
      <c r="I169" s="42"/>
      <c r="J169" s="43"/>
    </row>
    <row r="170" spans="1:10" ht="36" customHeight="1" thickBot="1" x14ac:dyDescent="0.3">
      <c r="A170" s="7"/>
      <c r="B170" s="62" t="s">
        <v>243</v>
      </c>
      <c r="C170" s="63"/>
      <c r="D170" s="63"/>
      <c r="E170" s="40"/>
      <c r="F170" s="41">
        <v>67140</v>
      </c>
      <c r="G170" s="42"/>
      <c r="H170" s="42"/>
      <c r="I170" s="42"/>
      <c r="J170" s="43"/>
    </row>
    <row r="171" spans="1:10" ht="54" customHeight="1" thickBot="1" x14ac:dyDescent="0.3">
      <c r="A171" s="7"/>
      <c r="B171" s="171" t="s">
        <v>244</v>
      </c>
      <c r="C171" s="172"/>
      <c r="D171" s="172"/>
      <c r="E171" s="173"/>
      <c r="F171" s="94"/>
      <c r="G171" s="95"/>
      <c r="H171" s="95"/>
      <c r="I171" s="95"/>
      <c r="J171" s="96"/>
    </row>
    <row r="172" spans="1:10" ht="36" customHeight="1" x14ac:dyDescent="0.25">
      <c r="A172" s="7"/>
      <c r="B172" s="62" t="s">
        <v>245</v>
      </c>
      <c r="C172" s="63"/>
      <c r="D172" s="63"/>
      <c r="E172" s="40"/>
      <c r="F172" s="41">
        <v>45540</v>
      </c>
      <c r="G172" s="42"/>
      <c r="H172" s="42"/>
      <c r="I172" s="42"/>
      <c r="J172" s="43"/>
    </row>
    <row r="173" spans="1:10" ht="36" customHeight="1" x14ac:dyDescent="0.25">
      <c r="A173" s="7"/>
      <c r="B173" s="62" t="s">
        <v>246</v>
      </c>
      <c r="C173" s="63"/>
      <c r="D173" s="63"/>
      <c r="E173" s="40"/>
      <c r="F173" s="41">
        <v>92340</v>
      </c>
      <c r="G173" s="42"/>
      <c r="H173" s="42"/>
      <c r="I173" s="42"/>
      <c r="J173" s="43"/>
    </row>
    <row r="174" spans="1:10" ht="36" customHeight="1" x14ac:dyDescent="0.25">
      <c r="A174" s="7"/>
      <c r="B174" s="62" t="s">
        <v>247</v>
      </c>
      <c r="C174" s="63"/>
      <c r="D174" s="63"/>
      <c r="E174" s="40"/>
      <c r="F174" s="41">
        <v>110340</v>
      </c>
      <c r="G174" s="42"/>
      <c r="H174" s="42"/>
      <c r="I174" s="42"/>
      <c r="J174" s="43"/>
    </row>
    <row r="175" spans="1:10" ht="36" customHeight="1" x14ac:dyDescent="0.25">
      <c r="A175" s="7"/>
      <c r="B175" s="62" t="s">
        <v>248</v>
      </c>
      <c r="C175" s="63"/>
      <c r="D175" s="63"/>
      <c r="E175" s="40"/>
      <c r="F175" s="41">
        <v>1080</v>
      </c>
      <c r="G175" s="42"/>
      <c r="H175" s="42"/>
      <c r="I175" s="42"/>
      <c r="J175" s="43"/>
    </row>
    <row r="176" spans="1:10" ht="36" customHeight="1" x14ac:dyDescent="0.25">
      <c r="A176" s="7"/>
      <c r="B176" s="62" t="s">
        <v>249</v>
      </c>
      <c r="C176" s="63"/>
      <c r="D176" s="63"/>
      <c r="E176" s="40"/>
      <c r="F176" s="41">
        <v>63540</v>
      </c>
      <c r="G176" s="42"/>
      <c r="H176" s="42"/>
      <c r="I176" s="42"/>
      <c r="J176" s="43"/>
    </row>
    <row r="177" spans="1:10" ht="36" customHeight="1" x14ac:dyDescent="0.25">
      <c r="A177" s="7"/>
      <c r="B177" s="62" t="s">
        <v>250</v>
      </c>
      <c r="C177" s="63"/>
      <c r="D177" s="63"/>
      <c r="E177" s="40"/>
      <c r="F177" s="41">
        <v>131940</v>
      </c>
      <c r="G177" s="42"/>
      <c r="H177" s="42"/>
      <c r="I177" s="42"/>
      <c r="J177" s="43"/>
    </row>
    <row r="178" spans="1:10" ht="36" customHeight="1" x14ac:dyDescent="0.25">
      <c r="A178" s="7"/>
      <c r="B178" s="62" t="s">
        <v>251</v>
      </c>
      <c r="C178" s="63"/>
      <c r="D178" s="63"/>
      <c r="E178" s="40"/>
      <c r="F178" s="41">
        <v>158940</v>
      </c>
      <c r="G178" s="42"/>
      <c r="H178" s="42"/>
      <c r="I178" s="42"/>
      <c r="J178" s="43"/>
    </row>
    <row r="179" spans="1:10" ht="36" customHeight="1" thickBot="1" x14ac:dyDescent="0.3">
      <c r="A179" s="7"/>
      <c r="B179" s="62" t="s">
        <v>252</v>
      </c>
      <c r="C179" s="63"/>
      <c r="D179" s="63"/>
      <c r="E179" s="40"/>
      <c r="F179" s="41">
        <v>1800</v>
      </c>
      <c r="G179" s="42"/>
      <c r="H179" s="42"/>
      <c r="I179" s="42"/>
      <c r="J179" s="43"/>
    </row>
    <row r="180" spans="1:10" ht="36" customHeight="1" x14ac:dyDescent="0.25">
      <c r="A180" s="7"/>
      <c r="B180" s="272" t="s">
        <v>232</v>
      </c>
      <c r="C180" s="273"/>
      <c r="D180" s="273"/>
      <c r="E180" s="273"/>
      <c r="F180" s="273"/>
      <c r="G180" s="273"/>
      <c r="H180" s="273"/>
      <c r="I180" s="273"/>
      <c r="J180" s="274"/>
    </row>
    <row r="181" spans="1:10" ht="36" customHeight="1" thickBot="1" x14ac:dyDescent="0.3">
      <c r="A181" s="7"/>
      <c r="B181" s="297" t="s">
        <v>253</v>
      </c>
      <c r="C181" s="297"/>
      <c r="D181" s="297"/>
      <c r="E181" s="297"/>
      <c r="F181" s="286">
        <v>150</v>
      </c>
      <c r="G181" s="286"/>
      <c r="H181" s="286"/>
      <c r="I181" s="286"/>
      <c r="J181" s="287"/>
    </row>
    <row r="182" spans="1:10" ht="24" customHeight="1" thickBot="1" x14ac:dyDescent="0.3">
      <c r="A182" s="7"/>
      <c r="B182" s="27"/>
      <c r="C182" s="80"/>
      <c r="D182" s="80"/>
      <c r="E182" s="81"/>
      <c r="F182" s="82"/>
      <c r="G182" s="83"/>
      <c r="H182" s="83"/>
      <c r="I182" s="83"/>
      <c r="J182" s="84"/>
    </row>
    <row r="183" spans="1:10" ht="18" customHeight="1" x14ac:dyDescent="0.25">
      <c r="A183" s="7"/>
      <c r="B183" s="119"/>
      <c r="C183" s="120"/>
      <c r="D183" s="120"/>
      <c r="E183" s="120"/>
      <c r="F183" s="121"/>
      <c r="G183" s="121"/>
      <c r="H183" s="121"/>
      <c r="I183" s="121"/>
      <c r="J183" s="121"/>
    </row>
    <row r="184" spans="1:10" ht="67.5" customHeight="1" x14ac:dyDescent="0.25">
      <c r="A184" s="7"/>
      <c r="B184" s="122" t="s">
        <v>337</v>
      </c>
      <c r="C184" s="122"/>
      <c r="D184" s="122"/>
      <c r="E184" s="122"/>
      <c r="F184" s="122"/>
      <c r="G184" s="122"/>
      <c r="H184" s="122"/>
      <c r="I184" s="122"/>
      <c r="J184" s="122"/>
    </row>
    <row r="185" spans="1:10" ht="27" customHeight="1" x14ac:dyDescent="0.25">
      <c r="A185" s="7" t="s">
        <v>113</v>
      </c>
      <c r="B185" s="124" t="s">
        <v>256</v>
      </c>
      <c r="C185" s="124"/>
      <c r="D185" s="124"/>
      <c r="E185" s="124"/>
      <c r="F185" s="124"/>
      <c r="G185" s="124"/>
      <c r="H185" s="124"/>
      <c r="I185" s="124"/>
      <c r="J185" s="124"/>
    </row>
    <row r="186" spans="1:10" s="194" customFormat="1" ht="20.100000000000001" customHeight="1" x14ac:dyDescent="0.25">
      <c r="B186" s="385"/>
      <c r="F186" s="386"/>
      <c r="G186" s="386"/>
      <c r="H186" s="386"/>
      <c r="I186" s="386"/>
      <c r="J186" s="386"/>
    </row>
    <row r="187" spans="1:10" s="322" customFormat="1" ht="36" customHeight="1" thickBot="1" x14ac:dyDescent="0.3">
      <c r="B187" s="323" t="s">
        <v>338</v>
      </c>
      <c r="C187" s="323"/>
      <c r="D187" s="323"/>
      <c r="E187" s="323"/>
      <c r="F187" s="323"/>
      <c r="G187" s="323"/>
      <c r="H187" s="323"/>
      <c r="I187" s="323"/>
    </row>
    <row r="188" spans="1:10" s="127" customFormat="1" ht="36" customHeight="1" thickBot="1" x14ac:dyDescent="0.3">
      <c r="B188" s="324" t="s">
        <v>339</v>
      </c>
      <c r="C188" s="325"/>
      <c r="D188" s="325"/>
      <c r="E188" s="325"/>
      <c r="F188" s="325"/>
      <c r="G188" s="325"/>
      <c r="H188" s="325"/>
      <c r="I188" s="326"/>
    </row>
    <row r="189" spans="1:10" ht="79.5" customHeight="1" thickBot="1" x14ac:dyDescent="0.3">
      <c r="B189" s="422" t="s">
        <v>340</v>
      </c>
      <c r="C189" s="423"/>
      <c r="D189" s="424" t="s">
        <v>341</v>
      </c>
      <c r="E189" s="425"/>
      <c r="F189" s="426"/>
      <c r="G189" s="330" t="s">
        <v>342</v>
      </c>
      <c r="H189" s="330"/>
      <c r="I189" s="331"/>
      <c r="J189" s="9"/>
    </row>
    <row r="190" spans="1:10" ht="36" customHeight="1" x14ac:dyDescent="0.25">
      <c r="B190" s="332" t="s">
        <v>343</v>
      </c>
      <c r="C190" s="333"/>
      <c r="D190" s="334" t="s">
        <v>344</v>
      </c>
      <c r="E190" s="334"/>
      <c r="F190" s="334"/>
      <c r="G190" s="335">
        <v>2190</v>
      </c>
      <c r="H190" s="334"/>
      <c r="I190" s="336"/>
      <c r="J190" s="9"/>
    </row>
    <row r="191" spans="1:10" ht="36" customHeight="1" x14ac:dyDescent="0.25">
      <c r="B191" s="337" t="s">
        <v>345</v>
      </c>
      <c r="C191" s="338"/>
      <c r="D191" s="339"/>
      <c r="E191" s="339"/>
      <c r="F191" s="339"/>
      <c r="G191" s="340">
        <v>1590</v>
      </c>
      <c r="H191" s="339"/>
      <c r="I191" s="341"/>
      <c r="J191" s="9"/>
    </row>
    <row r="192" spans="1:10" ht="36" customHeight="1" x14ac:dyDescent="0.25">
      <c r="B192" s="337" t="s">
        <v>346</v>
      </c>
      <c r="C192" s="338"/>
      <c r="D192" s="339"/>
      <c r="E192" s="339"/>
      <c r="F192" s="339"/>
      <c r="G192" s="340">
        <v>1440</v>
      </c>
      <c r="H192" s="339"/>
      <c r="I192" s="341"/>
      <c r="J192" s="9"/>
    </row>
    <row r="193" spans="1:10" ht="54" customHeight="1" x14ac:dyDescent="0.25">
      <c r="B193" s="337" t="s">
        <v>347</v>
      </c>
      <c r="C193" s="338"/>
      <c r="D193" s="339"/>
      <c r="E193" s="339"/>
      <c r="F193" s="339"/>
      <c r="G193" s="340">
        <v>1290</v>
      </c>
      <c r="H193" s="339"/>
      <c r="I193" s="341"/>
      <c r="J193" s="9"/>
    </row>
    <row r="194" spans="1:10" ht="28.5" customHeight="1" x14ac:dyDescent="0.25">
      <c r="B194" s="342"/>
      <c r="C194" s="342"/>
      <c r="D194" s="343"/>
      <c r="E194" s="343"/>
      <c r="F194" s="343"/>
      <c r="G194" s="344"/>
      <c r="H194" s="343"/>
      <c r="I194" s="343"/>
      <c r="J194" s="9"/>
    </row>
    <row r="195" spans="1:10" ht="40.5" customHeight="1" x14ac:dyDescent="0.25">
      <c r="A195" s="7"/>
      <c r="B195" s="126" t="s">
        <v>257</v>
      </c>
      <c r="C195" s="126"/>
      <c r="D195" s="126"/>
      <c r="E195" s="126"/>
      <c r="F195" s="126"/>
      <c r="G195" s="126"/>
      <c r="H195" s="126"/>
      <c r="I195" s="126"/>
      <c r="J195" s="126"/>
    </row>
    <row r="196" spans="1:10" ht="18" customHeight="1" x14ac:dyDescent="0.25">
      <c r="A196" s="7"/>
    </row>
  </sheetData>
  <sheetProtection selectLockedCells="1" selectUnlockedCells="1"/>
  <mergeCells count="356">
    <mergeCell ref="B195:J195"/>
    <mergeCell ref="B190:C190"/>
    <mergeCell ref="D190:F193"/>
    <mergeCell ref="G190:I190"/>
    <mergeCell ref="B191:C191"/>
    <mergeCell ref="G191:I191"/>
    <mergeCell ref="B192:C192"/>
    <mergeCell ref="G192:I192"/>
    <mergeCell ref="B193:C193"/>
    <mergeCell ref="G193:I193"/>
    <mergeCell ref="B184:J184"/>
    <mergeCell ref="B185:J185"/>
    <mergeCell ref="B187:I187"/>
    <mergeCell ref="B188:I188"/>
    <mergeCell ref="B189:C189"/>
    <mergeCell ref="D189:F189"/>
    <mergeCell ref="G189:I189"/>
    <mergeCell ref="B179:E179"/>
    <mergeCell ref="F179:J179"/>
    <mergeCell ref="B180:J180"/>
    <mergeCell ref="B181:E181"/>
    <mergeCell ref="F181:J181"/>
    <mergeCell ref="B182:E182"/>
    <mergeCell ref="F182:J182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0:E160"/>
    <mergeCell ref="F160:J160"/>
    <mergeCell ref="B161:J161"/>
    <mergeCell ref="B162:E162"/>
    <mergeCell ref="F162:J162"/>
    <mergeCell ref="B163:E163"/>
    <mergeCell ref="F163:J163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48:E148"/>
    <mergeCell ref="F148:J148"/>
    <mergeCell ref="B149:E149"/>
    <mergeCell ref="F149:J149"/>
    <mergeCell ref="B153:E153"/>
    <mergeCell ref="F153:J153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F117:J117"/>
    <mergeCell ref="B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03" activePane="bottomLeft" state="frozen"/>
      <selection activeCell="A198" sqref="A198:XFD198"/>
      <selection pane="bottomLeft" activeCell="A105" sqref="A105:XFD107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28512</v>
      </c>
      <c r="G8" s="32">
        <f>H8*1.1</f>
        <v>26136.000000000004</v>
      </c>
      <c r="H8" s="32">
        <v>23760</v>
      </c>
      <c r="I8" s="32">
        <f>H8*0.75</f>
        <v>17820</v>
      </c>
      <c r="J8" s="32">
        <f>H8*0.5</f>
        <v>11880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40608</v>
      </c>
      <c r="G9" s="36">
        <f>H9*1.1</f>
        <v>37224</v>
      </c>
      <c r="H9" s="36">
        <v>33840</v>
      </c>
      <c r="I9" s="36">
        <f>H9*0.75</f>
        <v>25380</v>
      </c>
      <c r="J9" s="36">
        <f>H9*0.5</f>
        <v>16920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39312</v>
      </c>
      <c r="G10" s="36">
        <f>H10*1.1</f>
        <v>36036</v>
      </c>
      <c r="H10" s="36">
        <v>32760</v>
      </c>
      <c r="I10" s="36">
        <f>H10*0.75</f>
        <v>24570</v>
      </c>
      <c r="J10" s="36">
        <f>H10*0.5</f>
        <v>16380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6480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9360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1080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1512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4320 до 56700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8640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10800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15120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19440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21600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23760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25920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28080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30240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32400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34560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38880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41040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43200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45360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8100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13500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16200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18900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21600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24300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27000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29700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32400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35100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37800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40500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45900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48600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51300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56700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6480 до 47520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7920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12960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15120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17280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19440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21600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23760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28080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30240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32400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34560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36720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38880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41040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43200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45360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47520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34200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3600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8640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2520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34200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6840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20520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24120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3600 до 28800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15840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1584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3960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23040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7200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18000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21600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5760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5760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10800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211</v>
      </c>
      <c r="C111" s="63"/>
      <c r="D111" s="63"/>
      <c r="E111" s="40"/>
      <c r="F111" s="41">
        <v>18000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3600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11880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7200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28800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5760</v>
      </c>
      <c r="G116" s="42"/>
      <c r="H116" s="42"/>
      <c r="I116" s="42"/>
      <c r="J116" s="43"/>
    </row>
    <row r="117" spans="1:10" ht="37.5" customHeight="1" x14ac:dyDescent="0.25">
      <c r="A117" s="7"/>
      <c r="B117" s="62" t="s">
        <v>217</v>
      </c>
      <c r="C117" s="63"/>
      <c r="D117" s="63"/>
      <c r="E117" s="40"/>
      <c r="F117" s="41">
        <v>3600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18090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30060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25200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32400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10080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25200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30240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8640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8640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15120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5040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40320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8640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7776</v>
      </c>
      <c r="G137" s="246">
        <f>H137*1.1</f>
        <v>7128.0000000000009</v>
      </c>
      <c r="H137" s="246">
        <v>6480</v>
      </c>
      <c r="I137" s="246">
        <f>H137*0.75</f>
        <v>4860</v>
      </c>
      <c r="J137" s="247">
        <f>H137*0.5</f>
        <v>3240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5400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9000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11232</v>
      </c>
      <c r="G140" s="246">
        <f>H140*1.1</f>
        <v>10296</v>
      </c>
      <c r="H140" s="246">
        <v>9360</v>
      </c>
      <c r="I140" s="246">
        <f>H140*0.75</f>
        <v>7020</v>
      </c>
      <c r="J140" s="247">
        <f>H140*0.5</f>
        <v>4680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7920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12960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40"/>
      <c r="F143" s="41">
        <v>6030</v>
      </c>
      <c r="G143" s="42"/>
      <c r="H143" s="42"/>
      <c r="I143" s="42"/>
      <c r="J143" s="43"/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15840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31680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39600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792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20520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39600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54000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1080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21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300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03" activePane="bottomLeft" state="frozen"/>
      <selection activeCell="A198" sqref="A198:XFD198"/>
      <selection pane="bottomLeft" activeCell="A105" activeCellId="1" sqref="A125:XFD127 A105:XFD107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283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28886.399999999998</v>
      </c>
      <c r="G8" s="32">
        <f>H8*1.1</f>
        <v>26479.200000000001</v>
      </c>
      <c r="H8" s="32">
        <v>24072</v>
      </c>
      <c r="I8" s="32">
        <f>H8*0.75</f>
        <v>18054</v>
      </c>
      <c r="J8" s="32">
        <f>H8*0.5</f>
        <v>12036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40896</v>
      </c>
      <c r="G9" s="36">
        <f>H9*1.1</f>
        <v>37488</v>
      </c>
      <c r="H9" s="36">
        <v>34080</v>
      </c>
      <c r="I9" s="36">
        <f>H9*0.75</f>
        <v>25560</v>
      </c>
      <c r="J9" s="36">
        <f>H9*0.5</f>
        <v>17040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44553.599999999999</v>
      </c>
      <c r="G10" s="36">
        <f>H10*1.1</f>
        <v>40840.800000000003</v>
      </c>
      <c r="H10" s="36">
        <v>37128</v>
      </c>
      <c r="I10" s="36">
        <f>H10*0.75</f>
        <v>27846</v>
      </c>
      <c r="J10" s="36">
        <f>H10*0.5</f>
        <v>18564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62784</v>
      </c>
      <c r="G11" s="38">
        <f>H11*1.1</f>
        <v>57552.000000000007</v>
      </c>
      <c r="H11" s="38">
        <v>52320</v>
      </c>
      <c r="I11" s="38">
        <f>H11*0.75</f>
        <v>39240</v>
      </c>
      <c r="J11" s="38">
        <f>H11*0.5</f>
        <v>26160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7104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10080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744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1056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1296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1824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8184 до 327360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8184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16368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24552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32736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40920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49104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57288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65472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73656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81840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90024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98208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106392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114576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122760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130944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139128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147312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155496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163680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16368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32736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49104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65472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81840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98208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114576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130944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147312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163680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180048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196416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212784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229152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245520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261888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278256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294624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310992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327360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4560 до 175956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4560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9144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20460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28644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36828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45012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53196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61380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69564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77748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85932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94116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102300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110484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118668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126852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135036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143220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151404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159588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167772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175956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1500 до 32160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5040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19200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2268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32160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6408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19380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1500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1500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3000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4500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21576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2424 до 57192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45360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4536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11340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33516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41280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47004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33540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40248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35856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35856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56652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211</v>
      </c>
      <c r="C111" s="63"/>
      <c r="D111" s="63"/>
      <c r="E111" s="40"/>
      <c r="F111" s="41">
        <v>15000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2424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12048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9684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57192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32964</v>
      </c>
      <c r="G116" s="42"/>
      <c r="H116" s="42"/>
      <c r="I116" s="42"/>
      <c r="J116" s="43"/>
    </row>
    <row r="117" spans="1:10" ht="37.5" customHeight="1" x14ac:dyDescent="0.25">
      <c r="A117" s="7"/>
      <c r="B117" s="62" t="s">
        <v>217</v>
      </c>
      <c r="C117" s="63"/>
      <c r="D117" s="63"/>
      <c r="E117" s="40"/>
      <c r="F117" s="41">
        <v>5040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19368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20040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47040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58080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66240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47040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56448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50400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50400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79680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3840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80160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46560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22406.399999999998</v>
      </c>
      <c r="G137" s="246">
        <f>H137*1.1</f>
        <v>20539.2</v>
      </c>
      <c r="H137" s="246">
        <v>18672</v>
      </c>
      <c r="I137" s="246">
        <f>H137*0.75</f>
        <v>14004</v>
      </c>
      <c r="J137" s="247">
        <f>H137*0.5</f>
        <v>9336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18672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16812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31680</v>
      </c>
      <c r="G140" s="246">
        <f>H140*1.1</f>
        <v>29040.000000000004</v>
      </c>
      <c r="H140" s="246">
        <v>26400</v>
      </c>
      <c r="I140" s="246">
        <f>H140*0.75</f>
        <v>19800</v>
      </c>
      <c r="J140" s="247">
        <f>H140*0.5</f>
        <v>13200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26400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24000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40"/>
      <c r="F143" s="41">
        <v>27480</v>
      </c>
      <c r="G143" s="42"/>
      <c r="H143" s="42"/>
      <c r="I143" s="42"/>
      <c r="J143" s="43"/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42492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84996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106572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1500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63936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127488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159312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2292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21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300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00" activePane="bottomLeft" state="frozen"/>
      <selection activeCell="A198" sqref="A198:XFD198"/>
      <selection pane="bottomLeft" activeCell="A105" activeCellId="1" sqref="A125:XFD127 A105:XFD107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22464</v>
      </c>
      <c r="G8" s="32">
        <f>H8*1.1</f>
        <v>20592</v>
      </c>
      <c r="H8" s="32">
        <v>18720</v>
      </c>
      <c r="I8" s="32">
        <f>H8*0.75</f>
        <v>14040</v>
      </c>
      <c r="J8" s="32">
        <f>H8*0.5</f>
        <v>9360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31968</v>
      </c>
      <c r="G9" s="36">
        <f>H9*1.1</f>
        <v>29304.000000000004</v>
      </c>
      <c r="H9" s="36">
        <v>26640</v>
      </c>
      <c r="I9" s="36">
        <f>H9*0.75</f>
        <v>19980</v>
      </c>
      <c r="J9" s="36">
        <f>H9*0.5</f>
        <v>13320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38664</v>
      </c>
      <c r="G10" s="36">
        <f>H10*1.1</f>
        <v>35442</v>
      </c>
      <c r="H10" s="36">
        <v>32220</v>
      </c>
      <c r="I10" s="36">
        <f>H10*0.75</f>
        <v>24165</v>
      </c>
      <c r="J10" s="36">
        <f>H10*0.5</f>
        <v>16110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54432</v>
      </c>
      <c r="G11" s="38">
        <f>H11*1.1</f>
        <v>49896.000000000007</v>
      </c>
      <c r="H11" s="38">
        <v>45360</v>
      </c>
      <c r="I11" s="38">
        <f>H11*0.75</f>
        <v>34020</v>
      </c>
      <c r="J11" s="38">
        <f>H11*0.5</f>
        <v>22680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6372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9360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756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1080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1512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3240 до 129600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3240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9720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12960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16200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19440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22680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25920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29160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32400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35640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38880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42120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45360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48600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51840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55080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58320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61560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64800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6480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12960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19440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25920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32400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38880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45360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51840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58320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64800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71280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77760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84240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90720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97200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103680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110160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116640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123120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129600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5328 до 69660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5328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8136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8100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11340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14580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17820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21060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24300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27540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30780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34020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37260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40500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43740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46980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50220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53460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56700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59940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63180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66420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69660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24120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3600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7200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24120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6048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18072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20880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3024 до 30240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9072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907.19999999999993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2268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6048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22680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21600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30240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13104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8856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26928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211</v>
      </c>
      <c r="C111" s="63"/>
      <c r="D111" s="63"/>
      <c r="E111" s="40"/>
      <c r="F111" s="41">
        <v>7200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3024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10620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7092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26928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18072</v>
      </c>
      <c r="G116" s="42"/>
      <c r="H116" s="42"/>
      <c r="I116" s="42"/>
      <c r="J116" s="43"/>
    </row>
    <row r="117" spans="1:10" ht="37.5" customHeight="1" x14ac:dyDescent="0.25">
      <c r="A117" s="7"/>
      <c r="B117" s="62" t="s">
        <v>217</v>
      </c>
      <c r="C117" s="63"/>
      <c r="D117" s="63"/>
      <c r="E117" s="40"/>
      <c r="F117" s="41">
        <v>3600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12060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18000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25200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8640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32400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30240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36288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18720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12960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38160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38160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25920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8640</v>
      </c>
      <c r="G137" s="246">
        <f>H137*1.1</f>
        <v>7920.0000000000009</v>
      </c>
      <c r="H137" s="246">
        <v>7200</v>
      </c>
      <c r="I137" s="246">
        <f>H137*0.75</f>
        <v>5400</v>
      </c>
      <c r="J137" s="247">
        <f>H137*0.5</f>
        <v>3600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7200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14868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12096</v>
      </c>
      <c r="G140" s="246">
        <f>H140*1.1</f>
        <v>11088</v>
      </c>
      <c r="H140" s="246">
        <v>10080</v>
      </c>
      <c r="I140" s="246">
        <f>H140*0.75</f>
        <v>7560</v>
      </c>
      <c r="J140" s="247">
        <f>H140*0.5</f>
        <v>5040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10080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20880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35"/>
      <c r="F143" s="109">
        <f>H143*1.2</f>
        <v>8640</v>
      </c>
      <c r="G143" s="109">
        <f>H143*1.1</f>
        <v>7920.0000000000009</v>
      </c>
      <c r="H143" s="109">
        <v>7200</v>
      </c>
      <c r="I143" s="109">
        <f>H143*0.75</f>
        <v>5400</v>
      </c>
      <c r="J143" s="109">
        <f>H143*0.5</f>
        <v>3600</v>
      </c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18072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36108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45360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720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27252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54180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67608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1080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21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03" activePane="bottomLeft" state="frozen"/>
      <selection activeCell="A198" sqref="A198:XFD198"/>
      <selection pane="bottomLeft" activeCell="A105" sqref="A105:XFD107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283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18230.399999999998</v>
      </c>
      <c r="G8" s="32">
        <f>H8*1.1</f>
        <v>16711.2</v>
      </c>
      <c r="H8" s="32">
        <v>15192</v>
      </c>
      <c r="I8" s="32">
        <f>H8*0.75</f>
        <v>11394</v>
      </c>
      <c r="J8" s="32">
        <f>H8*0.5</f>
        <v>7596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25920</v>
      </c>
      <c r="G9" s="36">
        <f>H9*1.1</f>
        <v>23760.000000000004</v>
      </c>
      <c r="H9" s="36">
        <v>21600</v>
      </c>
      <c r="I9" s="36">
        <f>H9*0.75</f>
        <v>16200</v>
      </c>
      <c r="J9" s="36">
        <f>H9*0.5</f>
        <v>10800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29088</v>
      </c>
      <c r="G10" s="36">
        <f>H10*1.1</f>
        <v>26664.000000000004</v>
      </c>
      <c r="H10" s="36">
        <v>24240</v>
      </c>
      <c r="I10" s="36">
        <f>H10*0.75</f>
        <v>18180</v>
      </c>
      <c r="J10" s="36">
        <f>H10*0.5</f>
        <v>12120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40896</v>
      </c>
      <c r="G11" s="38">
        <f>H11*1.1</f>
        <v>37488</v>
      </c>
      <c r="H11" s="38">
        <v>34080</v>
      </c>
      <c r="I11" s="38">
        <f>H11*0.75</f>
        <v>25560</v>
      </c>
      <c r="J11" s="38">
        <f>H11*0.5</f>
        <v>17040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4320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6240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792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1152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1296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1824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5196 до 207840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5196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10392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15588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20784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25980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31176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36372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41568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46764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51960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57156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62352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67548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72744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77940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83136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88332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93528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98724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103920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10392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20784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31176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41568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51960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62352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72744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83136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93528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103920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114312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124704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135096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145488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155880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166272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176664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187056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197448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207840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5520 до 111714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5520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8640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12990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18186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23382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28578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33774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38970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44166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49362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54558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59754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64950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70146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75342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80538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85734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90930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96126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101322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106518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111714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1008 до 24240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2592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9120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1536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24240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4800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14400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1008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1008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2016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3024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17040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2160 до 17280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12000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1200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3192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6792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8640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7128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7680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9216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3240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2592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7776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211</v>
      </c>
      <c r="C111" s="63"/>
      <c r="D111" s="63"/>
      <c r="E111" s="40"/>
      <c r="F111" s="41">
        <v>7992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2160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7680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5040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17280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6480</v>
      </c>
      <c r="G116" s="42"/>
      <c r="H116" s="42"/>
      <c r="I116" s="42"/>
      <c r="J116" s="43"/>
    </row>
    <row r="117" spans="1:10" ht="37.5" customHeight="1" x14ac:dyDescent="0.25">
      <c r="A117" s="7"/>
      <c r="B117" s="62" t="s">
        <v>217</v>
      </c>
      <c r="C117" s="63"/>
      <c r="D117" s="63"/>
      <c r="E117" s="40"/>
      <c r="F117" s="41">
        <v>2592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24000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20040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9600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12480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10080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11040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13248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4800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3840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11040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3360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24480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9120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12009.6</v>
      </c>
      <c r="G137" s="246">
        <f>H137*1.1</f>
        <v>11008.800000000001</v>
      </c>
      <c r="H137" s="246">
        <v>10008</v>
      </c>
      <c r="I137" s="246">
        <f>H137*0.75</f>
        <v>7506</v>
      </c>
      <c r="J137" s="247">
        <f>H137*0.5</f>
        <v>5004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9600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4896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17280</v>
      </c>
      <c r="G140" s="246">
        <f>H140*1.1</f>
        <v>15840.000000000002</v>
      </c>
      <c r="H140" s="246">
        <v>14400</v>
      </c>
      <c r="I140" s="246">
        <f>H140*0.75</f>
        <v>10800</v>
      </c>
      <c r="J140" s="247">
        <f>H140*0.5</f>
        <v>7200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13440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7200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35"/>
      <c r="F143" s="109">
        <f>H143*1.2</f>
        <v>16790.399999999998</v>
      </c>
      <c r="G143" s="109">
        <f>H143*1.1</f>
        <v>15391.2</v>
      </c>
      <c r="H143" s="109">
        <v>13992</v>
      </c>
      <c r="I143" s="109">
        <f>H143*0.75</f>
        <v>10494</v>
      </c>
      <c r="J143" s="109">
        <f>H143*0.5</f>
        <v>6996</v>
      </c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15456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31080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38976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552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23352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46536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58128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739.19999999999993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21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1"/>
  <sheetViews>
    <sheetView view="pageBreakPreview" topLeftCell="B1" zoomScale="65" zoomScaleNormal="60" zoomScaleSheetLayoutView="65" workbookViewId="0">
      <pane ySplit="4" topLeftCell="A136" activePane="bottomLeft" state="frozen"/>
      <selection activeCell="A198" sqref="A198:XFD198"/>
      <selection pane="bottomLeft" activeCell="F140" sqref="F140:J140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43200</v>
      </c>
      <c r="G8" s="32">
        <f>H8*1.1</f>
        <v>39600</v>
      </c>
      <c r="H8" s="32">
        <v>36000</v>
      </c>
      <c r="I8" s="32">
        <f>H8*0.75</f>
        <v>27000</v>
      </c>
      <c r="J8" s="32">
        <f>H8*0.5</f>
        <v>18000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60480</v>
      </c>
      <c r="G9" s="36">
        <f>H9*1.1</f>
        <v>55440.000000000007</v>
      </c>
      <c r="H9" s="36">
        <v>50400</v>
      </c>
      <c r="I9" s="36">
        <f>H9*0.75</f>
        <v>37800</v>
      </c>
      <c r="J9" s="36">
        <f>H9*0.5</f>
        <v>25200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64368</v>
      </c>
      <c r="G10" s="36">
        <f>H10*1.1</f>
        <v>59004.000000000007</v>
      </c>
      <c r="H10" s="36">
        <v>53640</v>
      </c>
      <c r="I10" s="36">
        <f>H10*0.75</f>
        <v>40230</v>
      </c>
      <c r="J10" s="36">
        <f>H10*0.5</f>
        <v>26820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90720</v>
      </c>
      <c r="G11" s="38">
        <f>H11*1.1</f>
        <v>83160</v>
      </c>
      <c r="H11" s="38">
        <v>75600</v>
      </c>
      <c r="I11" s="38">
        <f>H11*0.75</f>
        <v>56700</v>
      </c>
      <c r="J11" s="38">
        <f>H11*0.5</f>
        <v>37800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9720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13680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1584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2232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2664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3744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"&amp;MIN($F$22:F81)&amp;" до "&amp;MAX($F$32:F81)</f>
        <v>Цена от 5760 до 345600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11520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17280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23040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28800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34560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40320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46080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51840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63360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69120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74880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80640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86400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92160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97920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103680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109440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115200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284</v>
      </c>
      <c r="C42" s="35"/>
      <c r="D42" s="35"/>
      <c r="E42" s="40"/>
      <c r="F42" s="41">
        <v>120960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285</v>
      </c>
      <c r="C43" s="35"/>
      <c r="D43" s="35"/>
      <c r="E43" s="40"/>
      <c r="F43" s="41">
        <v>126720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286</v>
      </c>
      <c r="C44" s="35"/>
      <c r="D44" s="35"/>
      <c r="E44" s="40"/>
      <c r="F44" s="41">
        <v>132480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287</v>
      </c>
      <c r="C45" s="35"/>
      <c r="D45" s="35"/>
      <c r="E45" s="40"/>
      <c r="F45" s="41">
        <v>138240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288</v>
      </c>
      <c r="C46" s="35"/>
      <c r="D46" s="35"/>
      <c r="E46" s="40"/>
      <c r="F46" s="41">
        <v>144000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289</v>
      </c>
      <c r="C47" s="35"/>
      <c r="D47" s="35"/>
      <c r="E47" s="40"/>
      <c r="F47" s="41">
        <v>149760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290</v>
      </c>
      <c r="C48" s="35"/>
      <c r="D48" s="35"/>
      <c r="E48" s="40"/>
      <c r="F48" s="41">
        <v>155520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291</v>
      </c>
      <c r="C49" s="35"/>
      <c r="D49" s="35"/>
      <c r="E49" s="40"/>
      <c r="F49" s="41">
        <v>161280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292</v>
      </c>
      <c r="C50" s="35"/>
      <c r="D50" s="35"/>
      <c r="E50" s="40"/>
      <c r="F50" s="41">
        <v>167040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293</v>
      </c>
      <c r="C51" s="35"/>
      <c r="D51" s="35"/>
      <c r="E51" s="40"/>
      <c r="F51" s="41">
        <v>172800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11520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23040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34560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46080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57600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69120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80640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92160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103680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115200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126720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138240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149760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161280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172800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184320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195840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207360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218880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230400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294</v>
      </c>
      <c r="C72" s="35"/>
      <c r="D72" s="35"/>
      <c r="E72" s="40"/>
      <c r="F72" s="41">
        <v>241920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295</v>
      </c>
      <c r="C73" s="35"/>
      <c r="D73" s="35"/>
      <c r="E73" s="40"/>
      <c r="F73" s="41">
        <v>253440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296</v>
      </c>
      <c r="C74" s="35"/>
      <c r="D74" s="35"/>
      <c r="E74" s="40"/>
      <c r="F74" s="41">
        <v>264960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297</v>
      </c>
      <c r="C75" s="35"/>
      <c r="D75" s="35"/>
      <c r="E75" s="40"/>
      <c r="F75" s="41">
        <v>276480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298</v>
      </c>
      <c r="C76" s="35"/>
      <c r="D76" s="35"/>
      <c r="E76" s="40"/>
      <c r="F76" s="41">
        <v>288000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299</v>
      </c>
      <c r="C77" s="35"/>
      <c r="D77" s="35"/>
      <c r="E77" s="40"/>
      <c r="F77" s="41">
        <v>299520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300</v>
      </c>
      <c r="C78" s="35"/>
      <c r="D78" s="35"/>
      <c r="E78" s="40"/>
      <c r="F78" s="41">
        <v>311040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301</v>
      </c>
      <c r="C79" s="35"/>
      <c r="D79" s="35"/>
      <c r="E79" s="40"/>
      <c r="F79" s="41">
        <v>322560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302</v>
      </c>
      <c r="C80" s="35"/>
      <c r="D80" s="35"/>
      <c r="E80" s="40"/>
      <c r="F80" s="41">
        <v>334080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303</v>
      </c>
      <c r="C81" s="35"/>
      <c r="D81" s="35"/>
      <c r="E81" s="40"/>
      <c r="F81" s="41">
        <v>345600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11880 до 236160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11880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17640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17280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28800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40320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51840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63360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74880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86400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97920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109440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120960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132480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144000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155520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167040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178560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190080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201600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213120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224640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236160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1944 до 93240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5400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21600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263</v>
      </c>
      <c r="C108" s="63"/>
      <c r="D108" s="63"/>
      <c r="E108" s="40"/>
      <c r="F108" s="41">
        <v>3168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93240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11160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22320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1944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1944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3888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5832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36720</v>
      </c>
      <c r="G116" s="42"/>
      <c r="H116" s="42"/>
      <c r="I116" s="42"/>
      <c r="J116" s="43"/>
    </row>
    <row r="117" spans="1:10" ht="54" customHeight="1" thickBot="1" x14ac:dyDescent="0.3">
      <c r="A117" s="7"/>
      <c r="B117" s="220" t="s">
        <v>264</v>
      </c>
      <c r="C117" s="221"/>
      <c r="D117" s="221"/>
      <c r="E117" s="222"/>
      <c r="F117" s="239" t="str">
        <f>"Цена от "&amp;MIN(F119,F123:J124,H157,F125:J136)&amp;" до "&amp;MAX(F119,F123:J124,H157,F125:J136)</f>
        <v>Цена от 1584 до 149040</v>
      </c>
      <c r="G117" s="240"/>
      <c r="H117" s="240"/>
      <c r="I117" s="240"/>
      <c r="J117" s="241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29700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2970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7434</v>
      </c>
      <c r="G121" s="86"/>
      <c r="H121" s="86"/>
      <c r="I121" s="86"/>
      <c r="J121" s="87"/>
    </row>
    <row r="122" spans="1:10" ht="24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37080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41">
        <v>9540</v>
      </c>
      <c r="G124" s="42"/>
      <c r="H124" s="42"/>
      <c r="I124" s="42"/>
      <c r="J124" s="43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41">
        <v>19080</v>
      </c>
      <c r="G125" s="42"/>
      <c r="H125" s="42"/>
      <c r="I125" s="42"/>
      <c r="J125" s="43"/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37080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44496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41">
        <v>9540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41">
        <v>9540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41">
        <v>19080</v>
      </c>
      <c r="G130" s="42"/>
      <c r="H130" s="42"/>
      <c r="I130" s="42"/>
      <c r="J130" s="43"/>
    </row>
    <row r="131" spans="1:10" ht="36" customHeight="1" x14ac:dyDescent="0.25">
      <c r="A131" s="7"/>
      <c r="B131" s="62" t="s">
        <v>211</v>
      </c>
      <c r="C131" s="63"/>
      <c r="D131" s="63"/>
      <c r="E131" s="40"/>
      <c r="F131" s="41">
        <v>45684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4" t="s">
        <v>212</v>
      </c>
      <c r="C132" s="65"/>
      <c r="D132" s="65"/>
      <c r="E132" s="66"/>
      <c r="F132" s="41">
        <v>3240</v>
      </c>
      <c r="G132" s="42"/>
      <c r="H132" s="42"/>
      <c r="I132" s="42"/>
      <c r="J132" s="43"/>
    </row>
    <row r="133" spans="1:10" ht="36" customHeight="1" x14ac:dyDescent="0.25">
      <c r="A133" s="7"/>
      <c r="B133" s="34" t="s">
        <v>213</v>
      </c>
      <c r="C133" s="88"/>
      <c r="D133" s="88"/>
      <c r="E133" s="89"/>
      <c r="F133" s="41">
        <v>29880</v>
      </c>
      <c r="G133" s="42"/>
      <c r="H133" s="42"/>
      <c r="I133" s="42"/>
      <c r="J133" s="43"/>
    </row>
    <row r="134" spans="1:10" ht="36" customHeight="1" x14ac:dyDescent="0.25">
      <c r="A134" s="7"/>
      <c r="B134" s="34" t="s">
        <v>214</v>
      </c>
      <c r="C134" s="88"/>
      <c r="D134" s="88"/>
      <c r="E134" s="89"/>
      <c r="F134" s="41">
        <v>25200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34" t="s">
        <v>215</v>
      </c>
      <c r="C135" s="88"/>
      <c r="D135" s="88"/>
      <c r="E135" s="89"/>
      <c r="F135" s="41">
        <v>149040</v>
      </c>
      <c r="G135" s="42"/>
      <c r="H135" s="42"/>
      <c r="I135" s="42"/>
      <c r="J135" s="43"/>
    </row>
    <row r="136" spans="1:10" ht="36" customHeight="1" x14ac:dyDescent="0.25">
      <c r="A136" s="7" t="s">
        <v>111</v>
      </c>
      <c r="B136" s="62" t="s">
        <v>216</v>
      </c>
      <c r="C136" s="63"/>
      <c r="D136" s="63"/>
      <c r="E136" s="40"/>
      <c r="F136" s="41">
        <v>1584</v>
      </c>
      <c r="G136" s="42"/>
      <c r="H136" s="42"/>
      <c r="I136" s="42"/>
      <c r="J136" s="43"/>
    </row>
    <row r="137" spans="1:10" ht="37.5" customHeight="1" x14ac:dyDescent="0.25">
      <c r="A137" s="7"/>
      <c r="B137" s="62" t="s">
        <v>217</v>
      </c>
      <c r="C137" s="63"/>
      <c r="D137" s="63"/>
      <c r="E137" s="40"/>
      <c r="F137" s="41">
        <v>5400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218</v>
      </c>
      <c r="C138" s="63"/>
      <c r="D138" s="63"/>
      <c r="E138" s="40"/>
      <c r="F138" s="41">
        <v>45684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219</v>
      </c>
      <c r="C139" s="63"/>
      <c r="D139" s="63"/>
      <c r="E139" s="35"/>
      <c r="F139" s="41">
        <v>9540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220</v>
      </c>
      <c r="C140" s="63"/>
      <c r="D140" s="63"/>
      <c r="E140" s="40"/>
      <c r="F140" s="41">
        <v>52560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62" t="s">
        <v>221</v>
      </c>
      <c r="C141" s="63"/>
      <c r="D141" s="63"/>
      <c r="E141" s="40"/>
      <c r="F141" s="41">
        <v>13680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41">
        <v>27360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52560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71" t="s">
        <v>224</v>
      </c>
      <c r="C144" s="72"/>
      <c r="D144" s="72"/>
      <c r="E144" s="73"/>
      <c r="F144" s="85">
        <v>63072</v>
      </c>
      <c r="G144" s="86"/>
      <c r="H144" s="86"/>
      <c r="I144" s="86"/>
      <c r="J144" s="87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41">
        <v>13680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13680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41">
        <v>27360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41">
        <v>5040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41">
        <v>208800</v>
      </c>
      <c r="G149" s="42"/>
      <c r="H149" s="42"/>
      <c r="I149" s="42"/>
      <c r="J149" s="43"/>
    </row>
    <row r="150" spans="1:10" ht="36" customHeight="1" thickBot="1" x14ac:dyDescent="0.3">
      <c r="A150" s="7" t="s">
        <v>113</v>
      </c>
      <c r="B150" s="62" t="s">
        <v>230</v>
      </c>
      <c r="C150" s="63"/>
      <c r="D150" s="63"/>
      <c r="E150" s="40"/>
      <c r="F150" s="41">
        <v>2880</v>
      </c>
      <c r="G150" s="42"/>
      <c r="H150" s="42"/>
      <c r="I150" s="42"/>
      <c r="J150" s="43"/>
    </row>
    <row r="151" spans="1:10" ht="36" customHeight="1" thickBot="1" x14ac:dyDescent="0.3">
      <c r="A151" s="7"/>
      <c r="B151" s="242" t="s">
        <v>231</v>
      </c>
      <c r="C151" s="243"/>
      <c r="D151" s="243"/>
      <c r="E151" s="244"/>
      <c r="F151" s="239"/>
      <c r="G151" s="240"/>
      <c r="H151" s="240"/>
      <c r="I151" s="240"/>
      <c r="J151" s="241"/>
    </row>
    <row r="152" spans="1:10" ht="22.5" customHeight="1" thickBot="1" x14ac:dyDescent="0.3">
      <c r="A152" s="7" t="s">
        <v>111</v>
      </c>
      <c r="B152" s="177" t="s">
        <v>232</v>
      </c>
      <c r="C152" s="178"/>
      <c r="D152" s="178"/>
      <c r="E152" s="178"/>
      <c r="F152" s="178"/>
      <c r="G152" s="178"/>
      <c r="H152" s="178"/>
      <c r="I152" s="178"/>
      <c r="J152" s="179"/>
    </row>
    <row r="153" spans="1:10" ht="36" customHeight="1" x14ac:dyDescent="0.25">
      <c r="A153" s="7"/>
      <c r="B153" s="30" t="s">
        <v>233</v>
      </c>
      <c r="C153" s="180"/>
      <c r="D153" s="180"/>
      <c r="E153" s="181"/>
      <c r="F153" s="67">
        <v>60</v>
      </c>
      <c r="G153" s="68"/>
      <c r="H153" s="68"/>
      <c r="I153" s="68"/>
      <c r="J153" s="69"/>
    </row>
    <row r="154" spans="1:10" ht="36" customHeight="1" x14ac:dyDescent="0.25">
      <c r="A154" s="7"/>
      <c r="B154" s="62" t="s">
        <v>234</v>
      </c>
      <c r="C154" s="63"/>
      <c r="D154" s="63"/>
      <c r="E154" s="40"/>
      <c r="F154" s="41">
        <v>60</v>
      </c>
      <c r="G154" s="42"/>
      <c r="H154" s="42"/>
      <c r="I154" s="42"/>
      <c r="J154" s="43"/>
    </row>
    <row r="155" spans="1:10" ht="36" customHeight="1" thickBot="1" x14ac:dyDescent="0.3">
      <c r="A155" s="7"/>
      <c r="B155" s="62" t="s">
        <v>235</v>
      </c>
      <c r="C155" s="63"/>
      <c r="D155" s="63"/>
      <c r="E155" s="40"/>
      <c r="F155" s="41">
        <v>120</v>
      </c>
      <c r="G155" s="42"/>
      <c r="H155" s="42"/>
      <c r="I155" s="42"/>
      <c r="J155" s="43"/>
    </row>
    <row r="156" spans="1:10" ht="36" customHeight="1" thickBot="1" x14ac:dyDescent="0.3">
      <c r="A156" s="7"/>
      <c r="B156" s="18" t="s">
        <v>236</v>
      </c>
      <c r="C156" s="19"/>
      <c r="D156" s="19"/>
      <c r="E156" s="20"/>
      <c r="F156" s="239"/>
      <c r="G156" s="240"/>
      <c r="H156" s="240"/>
      <c r="I156" s="240"/>
      <c r="J156" s="241"/>
    </row>
    <row r="157" spans="1:10" ht="36" customHeight="1" x14ac:dyDescent="0.25">
      <c r="A157" s="7" t="s">
        <v>111</v>
      </c>
      <c r="B157" s="62" t="s">
        <v>237</v>
      </c>
      <c r="C157" s="63"/>
      <c r="D157" s="63"/>
      <c r="E157" s="40"/>
      <c r="F157" s="245">
        <f>H157*1.2</f>
        <v>22896</v>
      </c>
      <c r="G157" s="246">
        <f>H157*1.1</f>
        <v>20988</v>
      </c>
      <c r="H157" s="246">
        <v>19080</v>
      </c>
      <c r="I157" s="246">
        <f>H157*0.75</f>
        <v>14310</v>
      </c>
      <c r="J157" s="247">
        <f>H157*0.5</f>
        <v>9540</v>
      </c>
    </row>
    <row r="158" spans="1:10" ht="36" customHeight="1" x14ac:dyDescent="0.25">
      <c r="A158" s="7" t="s">
        <v>111</v>
      </c>
      <c r="B158" s="62" t="s">
        <v>238</v>
      </c>
      <c r="C158" s="63"/>
      <c r="D158" s="63"/>
      <c r="E158" s="40"/>
      <c r="F158" s="41">
        <v>9540</v>
      </c>
      <c r="G158" s="42"/>
      <c r="H158" s="42"/>
      <c r="I158" s="42"/>
      <c r="J158" s="43"/>
    </row>
    <row r="159" spans="1:10" ht="36" customHeight="1" x14ac:dyDescent="0.25">
      <c r="A159" s="7" t="s">
        <v>111</v>
      </c>
      <c r="B159" s="62" t="s">
        <v>239</v>
      </c>
      <c r="C159" s="63"/>
      <c r="D159" s="63"/>
      <c r="E159" s="40"/>
      <c r="F159" s="41">
        <v>9540</v>
      </c>
      <c r="G159" s="42"/>
      <c r="H159" s="42"/>
      <c r="I159" s="42"/>
      <c r="J159" s="43"/>
    </row>
    <row r="160" spans="1:10" ht="36" customHeight="1" x14ac:dyDescent="0.25">
      <c r="A160" s="7" t="s">
        <v>113</v>
      </c>
      <c r="B160" s="62" t="s">
        <v>240</v>
      </c>
      <c r="C160" s="63"/>
      <c r="D160" s="63"/>
      <c r="E160" s="40"/>
      <c r="F160" s="245">
        <f>H160*1.2</f>
        <v>32832</v>
      </c>
      <c r="G160" s="246">
        <f>H160*1.1</f>
        <v>30096.000000000004</v>
      </c>
      <c r="H160" s="246">
        <v>27360</v>
      </c>
      <c r="I160" s="246">
        <f>H160*0.75</f>
        <v>20520</v>
      </c>
      <c r="J160" s="247">
        <f>H160*0.5</f>
        <v>13680</v>
      </c>
    </row>
    <row r="161" spans="1:10" ht="36" customHeight="1" x14ac:dyDescent="0.25">
      <c r="A161" s="7" t="s">
        <v>113</v>
      </c>
      <c r="B161" s="62" t="s">
        <v>241</v>
      </c>
      <c r="C161" s="63"/>
      <c r="D161" s="63"/>
      <c r="E161" s="40"/>
      <c r="F161" s="41">
        <v>13680</v>
      </c>
      <c r="G161" s="42"/>
      <c r="H161" s="42"/>
      <c r="I161" s="42"/>
      <c r="J161" s="43"/>
    </row>
    <row r="162" spans="1:10" ht="36" customHeight="1" x14ac:dyDescent="0.25">
      <c r="A162" s="7" t="s">
        <v>113</v>
      </c>
      <c r="B162" s="62" t="s">
        <v>242</v>
      </c>
      <c r="C162" s="63"/>
      <c r="D162" s="63"/>
      <c r="E162" s="40"/>
      <c r="F162" s="41">
        <v>13680</v>
      </c>
      <c r="G162" s="42"/>
      <c r="H162" s="42"/>
      <c r="I162" s="42"/>
      <c r="J162" s="43"/>
    </row>
    <row r="163" spans="1:10" ht="36" customHeight="1" thickBot="1" x14ac:dyDescent="0.3">
      <c r="A163" s="7"/>
      <c r="B163" s="62" t="s">
        <v>243</v>
      </c>
      <c r="C163" s="63"/>
      <c r="D163" s="63"/>
      <c r="E163" s="40"/>
      <c r="F163" s="41">
        <v>19080</v>
      </c>
      <c r="G163" s="42"/>
      <c r="H163" s="42"/>
      <c r="I163" s="42"/>
      <c r="J163" s="43"/>
    </row>
    <row r="164" spans="1:10" ht="54" customHeight="1" thickBot="1" x14ac:dyDescent="0.3">
      <c r="A164" s="7"/>
      <c r="B164" s="18" t="s">
        <v>244</v>
      </c>
      <c r="C164" s="19"/>
      <c r="D164" s="19"/>
      <c r="E164" s="20"/>
      <c r="F164" s="102"/>
      <c r="G164" s="103"/>
      <c r="H164" s="103"/>
      <c r="I164" s="103"/>
      <c r="J164" s="104"/>
    </row>
    <row r="165" spans="1:10" ht="36" customHeight="1" x14ac:dyDescent="0.25">
      <c r="A165" s="7"/>
      <c r="B165" s="64" t="s">
        <v>245</v>
      </c>
      <c r="C165" s="65"/>
      <c r="D165" s="65"/>
      <c r="E165" s="66"/>
      <c r="F165" s="67">
        <v>46800</v>
      </c>
      <c r="G165" s="68"/>
      <c r="H165" s="68"/>
      <c r="I165" s="68"/>
      <c r="J165" s="69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93240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116640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1584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249</v>
      </c>
      <c r="C169" s="63"/>
      <c r="D169" s="63"/>
      <c r="E169" s="40"/>
      <c r="F169" s="41">
        <v>69840</v>
      </c>
      <c r="G169" s="42"/>
      <c r="H169" s="42"/>
      <c r="I169" s="42"/>
      <c r="J169" s="43"/>
    </row>
    <row r="170" spans="1:10" ht="36" customHeight="1" x14ac:dyDescent="0.25">
      <c r="A170" s="7"/>
      <c r="B170" s="62" t="s">
        <v>250</v>
      </c>
      <c r="C170" s="63"/>
      <c r="D170" s="63"/>
      <c r="E170" s="40"/>
      <c r="F170" s="41">
        <v>140040</v>
      </c>
      <c r="G170" s="42"/>
      <c r="H170" s="42"/>
      <c r="I170" s="42"/>
      <c r="J170" s="43"/>
    </row>
    <row r="171" spans="1:10" ht="36" customHeight="1" x14ac:dyDescent="0.25">
      <c r="A171" s="7"/>
      <c r="B171" s="62" t="s">
        <v>251</v>
      </c>
      <c r="C171" s="63"/>
      <c r="D171" s="63"/>
      <c r="E171" s="40"/>
      <c r="F171" s="41">
        <v>174960</v>
      </c>
      <c r="G171" s="42"/>
      <c r="H171" s="42"/>
      <c r="I171" s="42"/>
      <c r="J171" s="43"/>
    </row>
    <row r="172" spans="1:10" ht="36" customHeight="1" thickBot="1" x14ac:dyDescent="0.3">
      <c r="A172" s="7"/>
      <c r="B172" s="110" t="s">
        <v>252</v>
      </c>
      <c r="C172" s="111"/>
      <c r="D172" s="111"/>
      <c r="E172" s="112"/>
      <c r="F172" s="113">
        <v>2304</v>
      </c>
      <c r="G172" s="114"/>
      <c r="H172" s="114"/>
      <c r="I172" s="114"/>
      <c r="J172" s="115"/>
    </row>
    <row r="173" spans="1:10" ht="36" customHeight="1" x14ac:dyDescent="0.25">
      <c r="A173" s="7"/>
      <c r="B173" s="272" t="s">
        <v>232</v>
      </c>
      <c r="C173" s="273"/>
      <c r="D173" s="273"/>
      <c r="E173" s="273"/>
      <c r="F173" s="273"/>
      <c r="G173" s="273"/>
      <c r="H173" s="273"/>
      <c r="I173" s="273"/>
      <c r="J173" s="274"/>
    </row>
    <row r="174" spans="1:10" ht="36" customHeight="1" thickBot="1" x14ac:dyDescent="0.3">
      <c r="A174" s="7"/>
      <c r="B174" s="297" t="s">
        <v>253</v>
      </c>
      <c r="C174" s="297"/>
      <c r="D174" s="297"/>
      <c r="E174" s="297"/>
      <c r="F174" s="286">
        <v>90</v>
      </c>
      <c r="G174" s="286"/>
      <c r="H174" s="286"/>
      <c r="I174" s="286"/>
      <c r="J174" s="287"/>
    </row>
    <row r="175" spans="1:10" ht="24" thickBot="1" x14ac:dyDescent="0.3">
      <c r="A175" s="7"/>
      <c r="B175" s="27"/>
      <c r="C175" s="80"/>
      <c r="D175" s="80"/>
      <c r="E175" s="81"/>
      <c r="F175" s="82"/>
      <c r="G175" s="83"/>
      <c r="H175" s="83"/>
      <c r="I175" s="83"/>
      <c r="J175" s="84"/>
    </row>
    <row r="176" spans="1:10" ht="21" customHeight="1" x14ac:dyDescent="0.25">
      <c r="A176" s="7"/>
      <c r="B176" s="119"/>
      <c r="C176" s="120"/>
      <c r="D176" s="120"/>
      <c r="E176" s="120"/>
      <c r="F176" s="121"/>
      <c r="G176" s="121"/>
      <c r="H176" s="121"/>
      <c r="I176" s="121"/>
      <c r="J176" s="121"/>
    </row>
    <row r="177" spans="1:10" ht="56.25" customHeight="1" x14ac:dyDescent="0.25">
      <c r="A177" s="7"/>
      <c r="B177" s="122" t="s">
        <v>304</v>
      </c>
      <c r="C177" s="122"/>
      <c r="D177" s="122"/>
      <c r="E177" s="122"/>
      <c r="F177" s="122"/>
      <c r="G177" s="122"/>
      <c r="H177" s="122"/>
      <c r="I177" s="122"/>
      <c r="J177" s="122"/>
    </row>
    <row r="178" spans="1:10" ht="41.25" customHeight="1" x14ac:dyDescent="0.25">
      <c r="A178" s="7"/>
      <c r="B178" s="122" t="s">
        <v>255</v>
      </c>
      <c r="C178" s="122"/>
      <c r="D178" s="122"/>
      <c r="E178" s="122"/>
      <c r="F178" s="122"/>
      <c r="G178" s="122"/>
      <c r="H178" s="122"/>
      <c r="I178" s="122"/>
      <c r="J178" s="122"/>
    </row>
    <row r="179" spans="1:10" ht="21" x14ac:dyDescent="0.25">
      <c r="A179" s="7" t="s">
        <v>113</v>
      </c>
      <c r="B179" s="124" t="s">
        <v>308</v>
      </c>
      <c r="C179" s="124"/>
      <c r="D179" s="124"/>
      <c r="E179" s="124"/>
      <c r="F179" s="124"/>
      <c r="G179" s="124"/>
      <c r="H179" s="124"/>
      <c r="I179" s="124"/>
      <c r="J179" s="124"/>
    </row>
    <row r="180" spans="1:10" ht="42" customHeight="1" x14ac:dyDescent="0.25">
      <c r="A180" s="7"/>
      <c r="B180" s="126" t="s">
        <v>257</v>
      </c>
      <c r="C180" s="126"/>
      <c r="D180" s="126"/>
      <c r="E180" s="126"/>
      <c r="F180" s="126"/>
      <c r="G180" s="126"/>
      <c r="H180" s="126"/>
      <c r="I180" s="126"/>
      <c r="J180" s="126"/>
    </row>
    <row r="181" spans="1:10" ht="21" x14ac:dyDescent="0.25">
      <c r="A181" s="7"/>
    </row>
  </sheetData>
  <sheetProtection selectLockedCells="1" selectUnlockedCells="1"/>
  <mergeCells count="340">
    <mergeCell ref="B178:J178"/>
    <mergeCell ref="B179:J179"/>
    <mergeCell ref="B180:J180"/>
    <mergeCell ref="B173:J173"/>
    <mergeCell ref="B174:E174"/>
    <mergeCell ref="F174:J174"/>
    <mergeCell ref="B175:E175"/>
    <mergeCell ref="F175:J175"/>
    <mergeCell ref="B177:J177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7:E157"/>
    <mergeCell ref="B158:E158"/>
    <mergeCell ref="F158:J158"/>
    <mergeCell ref="B159:E159"/>
    <mergeCell ref="F159:J159"/>
    <mergeCell ref="B160:E160"/>
    <mergeCell ref="B154:E154"/>
    <mergeCell ref="F154:J154"/>
    <mergeCell ref="B155:E155"/>
    <mergeCell ref="F155:J155"/>
    <mergeCell ref="B156:E156"/>
    <mergeCell ref="F156:J156"/>
    <mergeCell ref="B150:E150"/>
    <mergeCell ref="F150:J150"/>
    <mergeCell ref="F151:J151"/>
    <mergeCell ref="B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3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F120" sqref="F120:J120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41472</v>
      </c>
      <c r="G10" s="36">
        <f>H10*1.1</f>
        <v>38016</v>
      </c>
      <c r="H10" s="36">
        <v>34560</v>
      </c>
      <c r="I10" s="36">
        <f>H10*0.75</f>
        <v>25920</v>
      </c>
      <c r="J10" s="36">
        <f>H10*0.5</f>
        <v>17280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58752</v>
      </c>
      <c r="G11" s="38">
        <f>H11*1.1</f>
        <v>53856.000000000007</v>
      </c>
      <c r="H11" s="38">
        <v>48960</v>
      </c>
      <c r="I11" s="38">
        <f>H11*0.75</f>
        <v>36720</v>
      </c>
      <c r="J11" s="38">
        <f>H11*0.5</f>
        <v>24480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8640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12240</v>
      </c>
      <c r="G14" s="186"/>
      <c r="H14" s="186"/>
      <c r="I14" s="186"/>
      <c r="J14" s="187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1440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2520</v>
      </c>
      <c r="G19" s="186"/>
      <c r="H19" s="186"/>
      <c r="I19" s="186"/>
      <c r="J19" s="187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5400 до 216000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5400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10800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16200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21600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27000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37800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43200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48600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54000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59400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64800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70200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75600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81000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86400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91800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97200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102600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108000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10800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21600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32400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43200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54000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64800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75600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86400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97200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108000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118800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129600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140400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151200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162000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172800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183600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194400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205200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216000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8280 до 116100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8280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13500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18900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24300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29700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35100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40500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45900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51300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56700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62100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67500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72900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78300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83700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89100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94500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99900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105300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110700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116100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34560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6120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8280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34560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20880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24120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"&amp;MIN(F99,F103:F116)&amp;" до "&amp;MAX(F99,F103:F116)</f>
        <v>Цена от 3060 до 90000</v>
      </c>
      <c r="G97" s="240"/>
      <c r="H97" s="240"/>
      <c r="I97" s="240"/>
      <c r="J97" s="241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17280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1728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6048</v>
      </c>
      <c r="G101" s="86"/>
      <c r="H101" s="86"/>
      <c r="I101" s="86"/>
      <c r="J101" s="87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14400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20160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46080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29520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35424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30960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30960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55440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211</v>
      </c>
      <c r="C111" s="63"/>
      <c r="D111" s="63"/>
      <c r="E111" s="40"/>
      <c r="F111" s="41">
        <v>90000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3060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11520</v>
      </c>
      <c r="G113" s="42"/>
      <c r="H113" s="42"/>
      <c r="I113" s="42"/>
      <c r="J113" s="43"/>
    </row>
    <row r="114" spans="1:10" ht="36" customHeight="1" x14ac:dyDescent="0.25">
      <c r="B114" s="34" t="s">
        <v>214</v>
      </c>
      <c r="C114" s="88"/>
      <c r="D114" s="88"/>
      <c r="E114" s="89"/>
      <c r="F114" s="41">
        <v>9360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72000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20160</v>
      </c>
      <c r="G116" s="42"/>
      <c r="H116" s="42"/>
      <c r="I116" s="42"/>
      <c r="J116" s="43"/>
    </row>
    <row r="117" spans="1:10" ht="37.5" customHeight="1" x14ac:dyDescent="0.25">
      <c r="A117" s="7"/>
      <c r="B117" s="62" t="s">
        <v>217</v>
      </c>
      <c r="C117" s="63"/>
      <c r="D117" s="63"/>
      <c r="E117" s="40"/>
      <c r="F117" s="41">
        <v>5400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23040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18000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20160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28800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64800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41760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50112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43920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43920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77760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100800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28800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21600</v>
      </c>
      <c r="G137" s="246">
        <f>H137*1.1</f>
        <v>19800</v>
      </c>
      <c r="H137" s="246">
        <v>18000</v>
      </c>
      <c r="I137" s="246">
        <f>H137*0.75</f>
        <v>13500</v>
      </c>
      <c r="J137" s="247">
        <f>H137*0.5</f>
        <v>9000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16200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331</v>
      </c>
      <c r="C139" s="63"/>
      <c r="D139" s="63"/>
      <c r="E139" s="40"/>
      <c r="F139" s="41">
        <v>9360</v>
      </c>
      <c r="G139" s="42"/>
      <c r="H139" s="42"/>
      <c r="I139" s="42"/>
      <c r="J139" s="43"/>
    </row>
    <row r="140" spans="1:10" ht="36" customHeight="1" x14ac:dyDescent="0.25">
      <c r="A140" s="7" t="s">
        <v>111</v>
      </c>
      <c r="B140" s="62" t="s">
        <v>239</v>
      </c>
      <c r="C140" s="63"/>
      <c r="D140" s="63"/>
      <c r="E140" s="40"/>
      <c r="F140" s="41">
        <v>9000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62" t="s">
        <v>240</v>
      </c>
      <c r="C141" s="63"/>
      <c r="D141" s="63"/>
      <c r="E141" s="40"/>
      <c r="F141" s="245">
        <f>H141*1.2</f>
        <v>30240</v>
      </c>
      <c r="G141" s="246">
        <f>H141*1.1</f>
        <v>27720.000000000004</v>
      </c>
      <c r="H141" s="246">
        <v>25200</v>
      </c>
      <c r="I141" s="246">
        <f>H141*0.75</f>
        <v>18900</v>
      </c>
      <c r="J141" s="247">
        <f>H141*0.5</f>
        <v>12600</v>
      </c>
    </row>
    <row r="142" spans="1:10" ht="36" customHeight="1" x14ac:dyDescent="0.25">
      <c r="A142" s="7" t="s">
        <v>113</v>
      </c>
      <c r="B142" s="62" t="s">
        <v>241</v>
      </c>
      <c r="C142" s="63"/>
      <c r="D142" s="63"/>
      <c r="E142" s="40"/>
      <c r="F142" s="41">
        <v>23040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333</v>
      </c>
      <c r="C143" s="63"/>
      <c r="D143" s="63"/>
      <c r="E143" s="40"/>
      <c r="F143" s="41">
        <v>13680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242</v>
      </c>
      <c r="C144" s="63"/>
      <c r="D144" s="63"/>
      <c r="E144" s="40"/>
      <c r="F144" s="41">
        <v>12960</v>
      </c>
      <c r="G144" s="42"/>
      <c r="H144" s="42"/>
      <c r="I144" s="42"/>
      <c r="J144" s="43"/>
    </row>
    <row r="145" spans="1:10" ht="36" customHeight="1" thickBot="1" x14ac:dyDescent="0.3">
      <c r="A145" s="7"/>
      <c r="B145" s="62" t="s">
        <v>243</v>
      </c>
      <c r="C145" s="63"/>
      <c r="D145" s="63"/>
      <c r="E145" s="35"/>
      <c r="F145" s="109">
        <f>H145*1.2</f>
        <v>14688</v>
      </c>
      <c r="G145" s="109">
        <f>H145*1.1</f>
        <v>13464.000000000002</v>
      </c>
      <c r="H145" s="109">
        <v>12240</v>
      </c>
      <c r="I145" s="109">
        <f>H145*0.75</f>
        <v>9180</v>
      </c>
      <c r="J145" s="109">
        <f>H145*0.5</f>
        <v>6120</v>
      </c>
    </row>
    <row r="146" spans="1:10" ht="54" customHeight="1" thickBot="1" x14ac:dyDescent="0.3">
      <c r="A146" s="7"/>
      <c r="B146" s="18" t="s">
        <v>244</v>
      </c>
      <c r="C146" s="19"/>
      <c r="D146" s="19"/>
      <c r="E146" s="20"/>
      <c r="F146" s="102"/>
      <c r="G146" s="103"/>
      <c r="H146" s="103"/>
      <c r="I146" s="103"/>
      <c r="J146" s="104"/>
    </row>
    <row r="147" spans="1:10" ht="36" customHeight="1" x14ac:dyDescent="0.25">
      <c r="A147" s="7"/>
      <c r="B147" s="64" t="s">
        <v>245</v>
      </c>
      <c r="C147" s="65"/>
      <c r="D147" s="65"/>
      <c r="E147" s="66"/>
      <c r="F147" s="67">
        <v>23760</v>
      </c>
      <c r="G147" s="68"/>
      <c r="H147" s="68"/>
      <c r="I147" s="68"/>
      <c r="J147" s="69"/>
    </row>
    <row r="148" spans="1:10" ht="36" customHeight="1" x14ac:dyDescent="0.25">
      <c r="A148" s="7"/>
      <c r="B148" s="62" t="s">
        <v>246</v>
      </c>
      <c r="C148" s="63"/>
      <c r="D148" s="63"/>
      <c r="E148" s="40"/>
      <c r="F148" s="41">
        <v>47520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247</v>
      </c>
      <c r="C149" s="63"/>
      <c r="D149" s="63"/>
      <c r="E149" s="40"/>
      <c r="F149" s="41">
        <v>59400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248</v>
      </c>
      <c r="C150" s="63"/>
      <c r="D150" s="63"/>
      <c r="E150" s="40"/>
      <c r="F150" s="41">
        <v>720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249</v>
      </c>
      <c r="C151" s="63"/>
      <c r="D151" s="63"/>
      <c r="E151" s="40"/>
      <c r="F151" s="41">
        <v>35640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250</v>
      </c>
      <c r="C152" s="63"/>
      <c r="D152" s="63"/>
      <c r="E152" s="40"/>
      <c r="F152" s="41">
        <v>71280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251</v>
      </c>
      <c r="C153" s="63"/>
      <c r="D153" s="63"/>
      <c r="E153" s="40"/>
      <c r="F153" s="41">
        <v>89280</v>
      </c>
      <c r="G153" s="42"/>
      <c r="H153" s="42"/>
      <c r="I153" s="42"/>
      <c r="J153" s="43"/>
    </row>
    <row r="154" spans="1:10" ht="36" customHeight="1" thickBot="1" x14ac:dyDescent="0.3">
      <c r="A154" s="7"/>
      <c r="B154" s="110" t="s">
        <v>252</v>
      </c>
      <c r="C154" s="111"/>
      <c r="D154" s="111"/>
      <c r="E154" s="112"/>
      <c r="F154" s="113">
        <v>1080</v>
      </c>
      <c r="G154" s="114"/>
      <c r="H154" s="114"/>
      <c r="I154" s="114"/>
      <c r="J154" s="115"/>
    </row>
    <row r="155" spans="1:10" ht="36" customHeight="1" x14ac:dyDescent="0.25">
      <c r="A155" s="7"/>
      <c r="B155" s="272" t="s">
        <v>232</v>
      </c>
      <c r="C155" s="273"/>
      <c r="D155" s="273"/>
      <c r="E155" s="273"/>
      <c r="F155" s="273"/>
      <c r="G155" s="273"/>
      <c r="H155" s="273"/>
      <c r="I155" s="273"/>
      <c r="J155" s="274"/>
    </row>
    <row r="156" spans="1:10" ht="36" customHeight="1" thickBot="1" x14ac:dyDescent="0.3">
      <c r="A156" s="7"/>
      <c r="B156" s="297" t="s">
        <v>253</v>
      </c>
      <c r="C156" s="297"/>
      <c r="D156" s="297"/>
      <c r="E156" s="297"/>
      <c r="F156" s="286">
        <v>90</v>
      </c>
      <c r="G156" s="286"/>
      <c r="H156" s="286"/>
      <c r="I156" s="286"/>
      <c r="J156" s="287"/>
    </row>
    <row r="157" spans="1:10" ht="24" thickBot="1" x14ac:dyDescent="0.3">
      <c r="A157" s="7"/>
      <c r="B157" s="27"/>
      <c r="C157" s="28"/>
      <c r="D157" s="28"/>
      <c r="E157" s="29"/>
      <c r="F157" s="199"/>
      <c r="G157" s="270"/>
      <c r="H157" s="270"/>
      <c r="I157" s="270"/>
      <c r="J157" s="271"/>
    </row>
    <row r="158" spans="1:10" ht="21" customHeight="1" x14ac:dyDescent="0.25">
      <c r="A158" s="7"/>
      <c r="B158" s="119"/>
      <c r="C158" s="120"/>
      <c r="D158" s="120"/>
      <c r="E158" s="120"/>
      <c r="F158" s="121"/>
      <c r="G158" s="121"/>
      <c r="H158" s="121"/>
      <c r="I158" s="121"/>
      <c r="J158" s="121"/>
    </row>
    <row r="159" spans="1:10" ht="56.25" customHeight="1" x14ac:dyDescent="0.25">
      <c r="A159" s="7"/>
      <c r="B159" s="122" t="s">
        <v>304</v>
      </c>
      <c r="C159" s="122"/>
      <c r="D159" s="122"/>
      <c r="E159" s="122"/>
      <c r="F159" s="122"/>
      <c r="G159" s="122"/>
      <c r="H159" s="122"/>
      <c r="I159" s="122"/>
      <c r="J159" s="122"/>
    </row>
    <row r="160" spans="1:10" ht="41.25" customHeight="1" x14ac:dyDescent="0.25">
      <c r="A160" s="7"/>
      <c r="B160" s="122" t="s">
        <v>255</v>
      </c>
      <c r="C160" s="122"/>
      <c r="D160" s="122"/>
      <c r="E160" s="122"/>
      <c r="F160" s="122"/>
      <c r="G160" s="122"/>
      <c r="H160" s="122"/>
      <c r="I160" s="122"/>
      <c r="J160" s="122"/>
    </row>
    <row r="161" spans="1:10" ht="21" x14ac:dyDescent="0.25">
      <c r="A161" s="7" t="s">
        <v>113</v>
      </c>
      <c r="B161" s="124" t="s">
        <v>308</v>
      </c>
      <c r="C161" s="124"/>
      <c r="D161" s="124"/>
      <c r="E161" s="124"/>
      <c r="F161" s="124"/>
      <c r="G161" s="124"/>
      <c r="H161" s="124"/>
      <c r="I161" s="124"/>
      <c r="J161" s="124"/>
    </row>
    <row r="162" spans="1:10" ht="42" customHeight="1" x14ac:dyDescent="0.25">
      <c r="A162" s="7"/>
      <c r="B162" s="126" t="s">
        <v>257</v>
      </c>
      <c r="C162" s="126"/>
      <c r="D162" s="126"/>
      <c r="E162" s="126"/>
      <c r="F162" s="126"/>
      <c r="G162" s="126"/>
      <c r="H162" s="126"/>
      <c r="I162" s="126"/>
      <c r="J162" s="126"/>
    </row>
    <row r="163" spans="1:10" ht="21" x14ac:dyDescent="0.25">
      <c r="A163" s="7"/>
    </row>
  </sheetData>
  <sheetProtection selectLockedCells="1" selectUnlockedCells="1"/>
  <mergeCells count="303">
    <mergeCell ref="B159:J159"/>
    <mergeCell ref="B160:J160"/>
    <mergeCell ref="B161:J161"/>
    <mergeCell ref="B162:J162"/>
    <mergeCell ref="B154:E154"/>
    <mergeCell ref="F154:J154"/>
    <mergeCell ref="B155:J155"/>
    <mergeCell ref="B156:E156"/>
    <mergeCell ref="F156:J156"/>
    <mergeCell ref="B157:E157"/>
    <mergeCell ref="F157:J157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4:E144"/>
    <mergeCell ref="F144:J144"/>
    <mergeCell ref="B145:E145"/>
    <mergeCell ref="B146:E146"/>
    <mergeCell ref="F146:J146"/>
    <mergeCell ref="B147:E147"/>
    <mergeCell ref="F147:J147"/>
    <mergeCell ref="B140:E140"/>
    <mergeCell ref="F140:J140"/>
    <mergeCell ref="B141:E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4"/>
  <sheetViews>
    <sheetView view="pageBreakPreview" topLeftCell="B1" zoomScale="50" zoomScaleNormal="60" zoomScaleSheetLayoutView="50" workbookViewId="0">
      <pane ySplit="4" topLeftCell="A104" activePane="bottomLeft" state="frozen"/>
      <selection activeCell="A198" sqref="A198:XFD198"/>
      <selection pane="bottomLeft" activeCell="A107" activeCellId="1" sqref="A126:XFD127 A107:XFD108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61128</v>
      </c>
      <c r="G8" s="32">
        <f>H8*1.1</f>
        <v>56034.000000000007</v>
      </c>
      <c r="H8" s="32">
        <v>50940</v>
      </c>
      <c r="I8" s="32">
        <f>H8*0.75</f>
        <v>38205</v>
      </c>
      <c r="J8" s="32">
        <f>H8*0.5</f>
        <v>25470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86400</v>
      </c>
      <c r="G9" s="36">
        <f>H9*1.1</f>
        <v>79200</v>
      </c>
      <c r="H9" s="36">
        <v>72000</v>
      </c>
      <c r="I9" s="36">
        <f>H9*0.75</f>
        <v>54000</v>
      </c>
      <c r="J9" s="36">
        <f>H9*0.5</f>
        <v>36000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76248</v>
      </c>
      <c r="G10" s="36">
        <f>H10*1.1</f>
        <v>69894</v>
      </c>
      <c r="H10" s="36">
        <v>63540</v>
      </c>
      <c r="I10" s="36">
        <f>H10*0.75</f>
        <v>47655</v>
      </c>
      <c r="J10" s="36">
        <f>H10*0.5</f>
        <v>31770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107136</v>
      </c>
      <c r="G11" s="38">
        <f>H11*1.1</f>
        <v>98208.000000000015</v>
      </c>
      <c r="H11" s="38">
        <v>89280</v>
      </c>
      <c r="I11" s="38">
        <f>H11*0.75</f>
        <v>66960</v>
      </c>
      <c r="J11" s="38">
        <f>H11*0.5</f>
        <v>44640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16740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23760</v>
      </c>
      <c r="G14" s="186"/>
      <c r="H14" s="186"/>
      <c r="I14" s="186"/>
      <c r="J14" s="187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1440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2700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3816</v>
      </c>
      <c r="G19" s="186"/>
      <c r="H19" s="186"/>
      <c r="I19" s="186"/>
      <c r="J19" s="187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"&amp;MIN(F22:F62)&amp;" до "&amp;MAX(F22:F62)</f>
        <v>Цена от 12600 до 504000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25200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37800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50400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63000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75600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88200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100800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113400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126000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138600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151200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163800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176400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189000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201600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214200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226800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239400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252000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284</v>
      </c>
      <c r="C42" s="35"/>
      <c r="D42" s="35"/>
      <c r="E42" s="40"/>
      <c r="F42" s="41">
        <v>264600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144</v>
      </c>
      <c r="C43" s="35"/>
      <c r="D43" s="35"/>
      <c r="E43" s="40"/>
      <c r="F43" s="41">
        <v>25200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145</v>
      </c>
      <c r="C44" s="35"/>
      <c r="D44" s="35"/>
      <c r="E44" s="40"/>
      <c r="F44" s="41">
        <v>50400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146</v>
      </c>
      <c r="C45" s="35"/>
      <c r="D45" s="35"/>
      <c r="E45" s="40"/>
      <c r="F45" s="41">
        <v>75600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147</v>
      </c>
      <c r="C46" s="35"/>
      <c r="D46" s="35"/>
      <c r="E46" s="40"/>
      <c r="F46" s="41">
        <v>100800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148</v>
      </c>
      <c r="C47" s="35"/>
      <c r="D47" s="35"/>
      <c r="E47" s="40"/>
      <c r="F47" s="41">
        <v>126000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149</v>
      </c>
      <c r="C48" s="35"/>
      <c r="D48" s="35"/>
      <c r="E48" s="40"/>
      <c r="F48" s="41">
        <v>151200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150</v>
      </c>
      <c r="C49" s="35"/>
      <c r="D49" s="35"/>
      <c r="E49" s="40"/>
      <c r="F49" s="41">
        <v>176400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151</v>
      </c>
      <c r="C50" s="35"/>
      <c r="D50" s="35"/>
      <c r="E50" s="40"/>
      <c r="F50" s="41">
        <v>201600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152</v>
      </c>
      <c r="C51" s="35"/>
      <c r="D51" s="35"/>
      <c r="E51" s="40"/>
      <c r="F51" s="41">
        <v>226800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153</v>
      </c>
      <c r="C52" s="35"/>
      <c r="D52" s="35"/>
      <c r="E52" s="40"/>
      <c r="F52" s="41">
        <v>252000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154</v>
      </c>
      <c r="C53" s="35"/>
      <c r="D53" s="35"/>
      <c r="E53" s="40"/>
      <c r="F53" s="41">
        <v>277200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155</v>
      </c>
      <c r="C54" s="35"/>
      <c r="D54" s="35"/>
      <c r="E54" s="40"/>
      <c r="F54" s="41">
        <v>302400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156</v>
      </c>
      <c r="C55" s="35"/>
      <c r="D55" s="35"/>
      <c r="E55" s="40"/>
      <c r="F55" s="41">
        <v>327600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157</v>
      </c>
      <c r="C56" s="35"/>
      <c r="D56" s="35"/>
      <c r="E56" s="40"/>
      <c r="F56" s="41">
        <v>352800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158</v>
      </c>
      <c r="C57" s="35"/>
      <c r="D57" s="35"/>
      <c r="E57" s="40"/>
      <c r="F57" s="41">
        <v>378000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159</v>
      </c>
      <c r="C58" s="35"/>
      <c r="D58" s="35"/>
      <c r="E58" s="40"/>
      <c r="F58" s="41">
        <v>403200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160</v>
      </c>
      <c r="C59" s="35"/>
      <c r="D59" s="35"/>
      <c r="E59" s="40"/>
      <c r="F59" s="41">
        <v>428400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161</v>
      </c>
      <c r="C60" s="35"/>
      <c r="D60" s="35"/>
      <c r="E60" s="40"/>
      <c r="F60" s="41">
        <v>453600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162</v>
      </c>
      <c r="C61" s="35"/>
      <c r="D61" s="35"/>
      <c r="E61" s="40"/>
      <c r="F61" s="41">
        <v>478800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163</v>
      </c>
      <c r="C62" s="35"/>
      <c r="D62" s="35"/>
      <c r="E62" s="40"/>
      <c r="F62" s="41">
        <v>504000</v>
      </c>
      <c r="G62" s="42"/>
      <c r="H62" s="42"/>
      <c r="I62" s="42"/>
      <c r="J62" s="43"/>
    </row>
    <row r="63" spans="1:10" ht="36" customHeight="1" outlineLevel="1" thickBot="1" x14ac:dyDescent="0.3">
      <c r="A63" s="7"/>
      <c r="B63" s="34" t="s">
        <v>294</v>
      </c>
      <c r="C63" s="35"/>
      <c r="D63" s="35"/>
      <c r="E63" s="40"/>
      <c r="F63" s="41">
        <v>529200</v>
      </c>
      <c r="G63" s="42"/>
      <c r="H63" s="42"/>
      <c r="I63" s="42"/>
      <c r="J63" s="43"/>
    </row>
    <row r="64" spans="1:10" ht="36" customHeight="1" thickBot="1" x14ac:dyDescent="0.3">
      <c r="A64" s="7"/>
      <c r="B64" s="50" t="s">
        <v>164</v>
      </c>
      <c r="C64" s="51"/>
      <c r="D64" s="51"/>
      <c r="E64" s="52"/>
      <c r="F64" s="53" t="str">
        <f>"Цена от "&amp;MIN(F65:F86)&amp;" до "&amp;MAX(F65:F86)</f>
        <v>Цена от 16740 до 270900</v>
      </c>
      <c r="G64" s="54"/>
      <c r="H64" s="54"/>
      <c r="I64" s="54"/>
      <c r="J64" s="55"/>
    </row>
    <row r="65" spans="1:10" ht="36" customHeight="1" outlineLevel="1" x14ac:dyDescent="0.25">
      <c r="A65" s="7"/>
      <c r="B65" s="56" t="s">
        <v>165</v>
      </c>
      <c r="C65" s="57"/>
      <c r="D65" s="57"/>
      <c r="E65" s="58"/>
      <c r="F65" s="59">
        <v>16740</v>
      </c>
      <c r="G65" s="60"/>
      <c r="H65" s="60"/>
      <c r="I65" s="60"/>
      <c r="J65" s="61"/>
    </row>
    <row r="66" spans="1:10" ht="36" customHeight="1" outlineLevel="1" x14ac:dyDescent="0.25">
      <c r="A66" s="7"/>
      <c r="B66" s="34" t="s">
        <v>166</v>
      </c>
      <c r="C66" s="35"/>
      <c r="D66" s="35"/>
      <c r="E66" s="40"/>
      <c r="F66" s="41">
        <v>23940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167</v>
      </c>
      <c r="C67" s="35"/>
      <c r="D67" s="35"/>
      <c r="E67" s="40"/>
      <c r="F67" s="41">
        <v>31500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168</v>
      </c>
      <c r="C68" s="35"/>
      <c r="D68" s="35"/>
      <c r="E68" s="40"/>
      <c r="F68" s="41">
        <v>44100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169</v>
      </c>
      <c r="C69" s="35"/>
      <c r="D69" s="35"/>
      <c r="E69" s="40"/>
      <c r="F69" s="41">
        <v>56700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170</v>
      </c>
      <c r="C70" s="35"/>
      <c r="D70" s="35"/>
      <c r="E70" s="40"/>
      <c r="F70" s="41">
        <v>69300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171</v>
      </c>
      <c r="C71" s="35"/>
      <c r="D71" s="35"/>
      <c r="E71" s="40"/>
      <c r="F71" s="41">
        <v>81900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172</v>
      </c>
      <c r="C72" s="35"/>
      <c r="D72" s="35"/>
      <c r="E72" s="40"/>
      <c r="F72" s="41">
        <v>94500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173</v>
      </c>
      <c r="C73" s="35"/>
      <c r="D73" s="35"/>
      <c r="E73" s="40"/>
      <c r="F73" s="41">
        <v>107100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174</v>
      </c>
      <c r="C74" s="35"/>
      <c r="D74" s="35"/>
      <c r="E74" s="40"/>
      <c r="F74" s="41">
        <v>119700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175</v>
      </c>
      <c r="C75" s="35"/>
      <c r="D75" s="35"/>
      <c r="E75" s="40"/>
      <c r="F75" s="41">
        <v>132300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176</v>
      </c>
      <c r="C76" s="35"/>
      <c r="D76" s="35"/>
      <c r="E76" s="40"/>
      <c r="F76" s="41">
        <v>144900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177</v>
      </c>
      <c r="C77" s="35"/>
      <c r="D77" s="35"/>
      <c r="E77" s="40"/>
      <c r="F77" s="41">
        <v>157500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178</v>
      </c>
      <c r="C78" s="35"/>
      <c r="D78" s="35"/>
      <c r="E78" s="40"/>
      <c r="F78" s="41">
        <v>170100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179</v>
      </c>
      <c r="C79" s="35"/>
      <c r="D79" s="35"/>
      <c r="E79" s="40"/>
      <c r="F79" s="41">
        <v>182700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180</v>
      </c>
      <c r="C80" s="35"/>
      <c r="D80" s="35"/>
      <c r="E80" s="40"/>
      <c r="F80" s="41">
        <v>195300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181</v>
      </c>
      <c r="C81" s="35"/>
      <c r="D81" s="35"/>
      <c r="E81" s="40"/>
      <c r="F81" s="41">
        <v>207900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182</v>
      </c>
      <c r="C82" s="35"/>
      <c r="D82" s="35"/>
      <c r="E82" s="40"/>
      <c r="F82" s="41">
        <v>220500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183</v>
      </c>
      <c r="C83" s="35"/>
      <c r="D83" s="35"/>
      <c r="E83" s="40"/>
      <c r="F83" s="41">
        <v>233100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184</v>
      </c>
      <c r="C84" s="35"/>
      <c r="D84" s="35"/>
      <c r="E84" s="40"/>
      <c r="F84" s="41">
        <v>245700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185</v>
      </c>
      <c r="C85" s="35"/>
      <c r="D85" s="35"/>
      <c r="E85" s="40"/>
      <c r="F85" s="41">
        <v>258300</v>
      </c>
      <c r="G85" s="42"/>
      <c r="H85" s="42"/>
      <c r="I85" s="42"/>
      <c r="J85" s="43"/>
    </row>
    <row r="86" spans="1:10" ht="36" customHeight="1" outlineLevel="1" thickBot="1" x14ac:dyDescent="0.3">
      <c r="A86" s="7"/>
      <c r="B86" s="34" t="s">
        <v>186</v>
      </c>
      <c r="C86" s="35"/>
      <c r="D86" s="35"/>
      <c r="E86" s="40"/>
      <c r="F86" s="41">
        <v>270900</v>
      </c>
      <c r="G86" s="42"/>
      <c r="H86" s="42"/>
      <c r="I86" s="42"/>
      <c r="J86" s="43"/>
    </row>
    <row r="87" spans="1:10" ht="36" customHeight="1" thickBot="1" x14ac:dyDescent="0.3">
      <c r="A87" s="7"/>
      <c r="B87" s="50" t="s">
        <v>187</v>
      </c>
      <c r="C87" s="51"/>
      <c r="D87" s="51"/>
      <c r="E87" s="52"/>
      <c r="F87" s="53" t="str">
        <f>"Цена от "&amp;MIN(F88:F98)&amp;" до "&amp;MAX(F88:F98)</f>
        <v>Цена от 1980 до 56340</v>
      </c>
      <c r="G87" s="54"/>
      <c r="H87" s="54"/>
      <c r="I87" s="54"/>
      <c r="J87" s="55"/>
    </row>
    <row r="88" spans="1:10" ht="36" customHeight="1" x14ac:dyDescent="0.25">
      <c r="A88" s="7"/>
      <c r="B88" s="62" t="s">
        <v>188</v>
      </c>
      <c r="C88" s="63"/>
      <c r="D88" s="63"/>
      <c r="E88" s="40"/>
      <c r="F88" s="41">
        <v>8280</v>
      </c>
      <c r="G88" s="42"/>
      <c r="H88" s="42"/>
      <c r="I88" s="42"/>
      <c r="J88" s="43"/>
    </row>
    <row r="89" spans="1:10" ht="36" customHeight="1" x14ac:dyDescent="0.25">
      <c r="A89" s="7"/>
      <c r="B89" s="62" t="s">
        <v>189</v>
      </c>
      <c r="C89" s="63"/>
      <c r="D89" s="63"/>
      <c r="E89" s="40"/>
      <c r="F89" s="41">
        <v>31140</v>
      </c>
      <c r="G89" s="42"/>
      <c r="H89" s="42"/>
      <c r="I89" s="42"/>
      <c r="J89" s="43"/>
    </row>
    <row r="90" spans="1:10" ht="36" customHeight="1" x14ac:dyDescent="0.25">
      <c r="A90" s="7"/>
      <c r="B90" s="62" t="s">
        <v>263</v>
      </c>
      <c r="C90" s="63"/>
      <c r="D90" s="63"/>
      <c r="E90" s="40"/>
      <c r="F90" s="41">
        <v>5400</v>
      </c>
      <c r="G90" s="42"/>
      <c r="H90" s="42"/>
      <c r="I90" s="42"/>
      <c r="J90" s="43"/>
    </row>
    <row r="91" spans="1:10" ht="36" customHeight="1" x14ac:dyDescent="0.25">
      <c r="A91" s="7"/>
      <c r="B91" s="64" t="s">
        <v>191</v>
      </c>
      <c r="C91" s="65"/>
      <c r="D91" s="65"/>
      <c r="E91" s="66"/>
      <c r="F91" s="67">
        <v>56340</v>
      </c>
      <c r="G91" s="68"/>
      <c r="H91" s="68"/>
      <c r="I91" s="68"/>
      <c r="J91" s="69"/>
    </row>
    <row r="92" spans="1:10" ht="36" customHeight="1" x14ac:dyDescent="0.25">
      <c r="A92" s="7"/>
      <c r="B92" s="62" t="s">
        <v>192</v>
      </c>
      <c r="C92" s="63"/>
      <c r="D92" s="63"/>
      <c r="E92" s="40"/>
      <c r="F92" s="41">
        <v>11340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193</v>
      </c>
      <c r="C93" s="63"/>
      <c r="D93" s="63"/>
      <c r="E93" s="40"/>
      <c r="F93" s="41">
        <v>38340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194</v>
      </c>
      <c r="C94" s="63"/>
      <c r="D94" s="63"/>
      <c r="E94" s="40"/>
      <c r="F94" s="41">
        <v>1980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195</v>
      </c>
      <c r="C95" s="63"/>
      <c r="D95" s="63"/>
      <c r="E95" s="40"/>
      <c r="F95" s="41">
        <v>1980</v>
      </c>
      <c r="G95" s="42"/>
      <c r="H95" s="42"/>
      <c r="I95" s="42"/>
      <c r="J95" s="43"/>
    </row>
    <row r="96" spans="1:10" ht="36" customHeight="1" x14ac:dyDescent="0.25">
      <c r="A96" s="7"/>
      <c r="B96" s="62" t="s">
        <v>196</v>
      </c>
      <c r="C96" s="63"/>
      <c r="D96" s="63"/>
      <c r="E96" s="40"/>
      <c r="F96" s="41">
        <v>3960</v>
      </c>
      <c r="G96" s="42"/>
      <c r="H96" s="42"/>
      <c r="I96" s="42"/>
      <c r="J96" s="43"/>
    </row>
    <row r="97" spans="1:10" ht="36" customHeight="1" x14ac:dyDescent="0.25">
      <c r="A97" s="7"/>
      <c r="B97" s="62" t="s">
        <v>197</v>
      </c>
      <c r="C97" s="63"/>
      <c r="D97" s="63"/>
      <c r="E97" s="40"/>
      <c r="F97" s="41">
        <v>5940</v>
      </c>
      <c r="G97" s="42"/>
      <c r="H97" s="42"/>
      <c r="I97" s="42"/>
      <c r="J97" s="43"/>
    </row>
    <row r="98" spans="1:10" ht="36" customHeight="1" thickBot="1" x14ac:dyDescent="0.3">
      <c r="A98" s="7"/>
      <c r="B98" s="62" t="s">
        <v>198</v>
      </c>
      <c r="C98" s="63"/>
      <c r="D98" s="63"/>
      <c r="E98" s="40"/>
      <c r="F98" s="41">
        <v>38340</v>
      </c>
      <c r="G98" s="42"/>
      <c r="H98" s="42"/>
      <c r="I98" s="42"/>
      <c r="J98" s="43"/>
    </row>
    <row r="99" spans="1:10" ht="54" customHeight="1" thickBot="1" x14ac:dyDescent="0.3">
      <c r="A99" s="7"/>
      <c r="B99" s="220" t="s">
        <v>264</v>
      </c>
      <c r="C99" s="221"/>
      <c r="D99" s="221"/>
      <c r="E99" s="222"/>
      <c r="F99" s="239" t="str">
        <f>"Цена от "&amp;MIN(F101,F105:F118)&amp;" до "&amp;MAX(F101,F105:F118)</f>
        <v>Цена от 3240 до 787140</v>
      </c>
      <c r="G99" s="240"/>
      <c r="H99" s="240"/>
      <c r="I99" s="240"/>
      <c r="J99" s="241"/>
    </row>
    <row r="100" spans="1:10" ht="24" customHeight="1" thickBot="1" x14ac:dyDescent="0.3">
      <c r="A100" s="7"/>
      <c r="B100" s="27"/>
      <c r="C100" s="80"/>
      <c r="D100" s="80"/>
      <c r="E100" s="81"/>
      <c r="F100" s="82"/>
      <c r="G100" s="83"/>
      <c r="H100" s="83"/>
      <c r="I100" s="83"/>
      <c r="J100" s="84"/>
    </row>
    <row r="101" spans="1:10" ht="36" customHeight="1" x14ac:dyDescent="0.25">
      <c r="A101" s="7"/>
      <c r="B101" s="62" t="s">
        <v>200</v>
      </c>
      <c r="C101" s="63"/>
      <c r="D101" s="63"/>
      <c r="E101" s="40"/>
      <c r="F101" s="41">
        <v>75600</v>
      </c>
      <c r="G101" s="42"/>
      <c r="H101" s="42"/>
      <c r="I101" s="42"/>
      <c r="J101" s="43"/>
    </row>
    <row r="102" spans="1:10" ht="36" customHeight="1" x14ac:dyDescent="0.25">
      <c r="A102" s="7"/>
      <c r="B102" s="71" t="s">
        <v>201</v>
      </c>
      <c r="C102" s="72"/>
      <c r="D102" s="72"/>
      <c r="E102" s="73"/>
      <c r="F102" s="41">
        <v>7560</v>
      </c>
      <c r="G102" s="42"/>
      <c r="H102" s="42"/>
      <c r="I102" s="42"/>
      <c r="J102" s="43"/>
    </row>
    <row r="103" spans="1:10" ht="36" customHeight="1" thickBot="1" x14ac:dyDescent="0.3">
      <c r="A103" s="7"/>
      <c r="B103" s="71" t="s">
        <v>202</v>
      </c>
      <c r="C103" s="72"/>
      <c r="D103" s="72"/>
      <c r="E103" s="73"/>
      <c r="F103" s="41">
        <v>18900</v>
      </c>
      <c r="G103" s="42"/>
      <c r="H103" s="42"/>
      <c r="I103" s="42"/>
      <c r="J103" s="43"/>
    </row>
    <row r="104" spans="1:10" ht="24" customHeight="1" thickBot="1" x14ac:dyDescent="0.3">
      <c r="A104" s="7"/>
      <c r="B104" s="27"/>
      <c r="C104" s="80"/>
      <c r="D104" s="80"/>
      <c r="E104" s="81"/>
      <c r="F104" s="82"/>
      <c r="G104" s="83"/>
      <c r="H104" s="83"/>
      <c r="I104" s="83"/>
      <c r="J104" s="84"/>
    </row>
    <row r="105" spans="1:10" ht="36" customHeight="1" x14ac:dyDescent="0.25">
      <c r="A105" s="7" t="s">
        <v>111</v>
      </c>
      <c r="B105" s="64" t="s">
        <v>203</v>
      </c>
      <c r="C105" s="65"/>
      <c r="D105" s="65"/>
      <c r="E105" s="66"/>
      <c r="F105" s="67">
        <v>94140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34" t="s">
        <v>204</v>
      </c>
      <c r="C106" s="88"/>
      <c r="D106" s="88"/>
      <c r="E106" s="89"/>
      <c r="F106" s="213">
        <v>50940</v>
      </c>
      <c r="G106" s="280"/>
      <c r="H106" s="280"/>
      <c r="I106" s="280"/>
      <c r="J106" s="281"/>
    </row>
    <row r="107" spans="1:10" ht="36" customHeight="1" x14ac:dyDescent="0.25">
      <c r="A107" s="7"/>
      <c r="B107" s="34" t="s">
        <v>330</v>
      </c>
      <c r="C107" s="88"/>
      <c r="D107" s="88"/>
      <c r="E107" s="89"/>
      <c r="F107" s="213">
        <v>787140</v>
      </c>
      <c r="G107" s="280"/>
      <c r="H107" s="280"/>
      <c r="I107" s="280"/>
      <c r="J107" s="281"/>
    </row>
    <row r="108" spans="1:10" ht="36" customHeight="1" x14ac:dyDescent="0.25">
      <c r="A108" s="7" t="s">
        <v>111</v>
      </c>
      <c r="B108" s="62" t="s">
        <v>205</v>
      </c>
      <c r="C108" s="63"/>
      <c r="D108" s="63"/>
      <c r="E108" s="40"/>
      <c r="F108" s="213">
        <v>187740</v>
      </c>
      <c r="G108" s="280"/>
      <c r="H108" s="280"/>
      <c r="I108" s="280"/>
      <c r="J108" s="281"/>
    </row>
    <row r="109" spans="1:10" ht="36" customHeight="1" x14ac:dyDescent="0.25">
      <c r="A109" s="7" t="s">
        <v>111</v>
      </c>
      <c r="B109" s="62" t="s">
        <v>206</v>
      </c>
      <c r="C109" s="63"/>
      <c r="D109" s="63"/>
      <c r="E109" s="40"/>
      <c r="F109" s="213">
        <v>187740</v>
      </c>
      <c r="G109" s="280"/>
      <c r="H109" s="280"/>
      <c r="I109" s="280"/>
      <c r="J109" s="281"/>
    </row>
    <row r="110" spans="1:10" ht="36" customHeight="1" x14ac:dyDescent="0.25">
      <c r="A110" s="7" t="s">
        <v>111</v>
      </c>
      <c r="B110" s="62" t="s">
        <v>207</v>
      </c>
      <c r="C110" s="63"/>
      <c r="D110" s="63"/>
      <c r="E110" s="40"/>
      <c r="F110" s="213">
        <v>225288</v>
      </c>
      <c r="G110" s="280"/>
      <c r="H110" s="280"/>
      <c r="I110" s="280"/>
      <c r="J110" s="281"/>
    </row>
    <row r="111" spans="1:10" ht="36" customHeight="1" x14ac:dyDescent="0.25">
      <c r="A111" s="7" t="s">
        <v>111</v>
      </c>
      <c r="B111" s="62" t="s">
        <v>208</v>
      </c>
      <c r="C111" s="63"/>
      <c r="D111" s="63"/>
      <c r="E111" s="40"/>
      <c r="F111" s="213">
        <v>54540</v>
      </c>
      <c r="G111" s="280"/>
      <c r="H111" s="280"/>
      <c r="I111" s="280"/>
      <c r="J111" s="281"/>
    </row>
    <row r="112" spans="1:10" ht="36" customHeight="1" x14ac:dyDescent="0.25">
      <c r="A112" s="7" t="s">
        <v>111</v>
      </c>
      <c r="B112" s="62" t="s">
        <v>209</v>
      </c>
      <c r="C112" s="63"/>
      <c r="D112" s="63"/>
      <c r="E112" s="40"/>
      <c r="F112" s="213">
        <v>94140</v>
      </c>
      <c r="G112" s="280"/>
      <c r="H112" s="280"/>
      <c r="I112" s="280"/>
      <c r="J112" s="281"/>
    </row>
    <row r="113" spans="1:10" ht="36" customHeight="1" x14ac:dyDescent="0.25">
      <c r="A113" s="7" t="s">
        <v>111</v>
      </c>
      <c r="B113" s="34" t="s">
        <v>210</v>
      </c>
      <c r="C113" s="88"/>
      <c r="D113" s="88"/>
      <c r="E113" s="89"/>
      <c r="F113" s="213">
        <v>187740</v>
      </c>
      <c r="G113" s="280"/>
      <c r="H113" s="280"/>
      <c r="I113" s="280"/>
      <c r="J113" s="281"/>
    </row>
    <row r="114" spans="1:10" ht="36" customHeight="1" x14ac:dyDescent="0.25">
      <c r="A114" s="7"/>
      <c r="B114" s="34" t="s">
        <v>211</v>
      </c>
      <c r="C114" s="88"/>
      <c r="D114" s="88"/>
      <c r="E114" s="89"/>
      <c r="F114" s="213">
        <v>55800</v>
      </c>
      <c r="G114" s="280"/>
      <c r="H114" s="280"/>
      <c r="I114" s="280"/>
      <c r="J114" s="281"/>
    </row>
    <row r="115" spans="1:10" ht="36" customHeight="1" x14ac:dyDescent="0.25">
      <c r="A115" s="7" t="s">
        <v>111</v>
      </c>
      <c r="B115" s="64" t="s">
        <v>212</v>
      </c>
      <c r="C115" s="65"/>
      <c r="D115" s="65"/>
      <c r="E115" s="66"/>
      <c r="F115" s="213">
        <v>3240</v>
      </c>
      <c r="G115" s="280"/>
      <c r="H115" s="280"/>
      <c r="I115" s="280"/>
      <c r="J115" s="281"/>
    </row>
    <row r="116" spans="1:10" ht="36" customHeight="1" x14ac:dyDescent="0.25">
      <c r="A116" s="7"/>
      <c r="B116" s="34" t="s">
        <v>213</v>
      </c>
      <c r="C116" s="88"/>
      <c r="D116" s="88"/>
      <c r="E116" s="89"/>
      <c r="F116" s="213">
        <v>38340</v>
      </c>
      <c r="G116" s="280"/>
      <c r="H116" s="280"/>
      <c r="I116" s="280"/>
      <c r="J116" s="281"/>
    </row>
    <row r="117" spans="1:10" ht="36" customHeight="1" x14ac:dyDescent="0.25">
      <c r="B117" s="34" t="s">
        <v>214</v>
      </c>
      <c r="C117" s="88"/>
      <c r="D117" s="88"/>
      <c r="E117" s="89"/>
      <c r="F117" s="213">
        <v>31140</v>
      </c>
      <c r="G117" s="280"/>
      <c r="H117" s="280"/>
      <c r="I117" s="280"/>
      <c r="J117" s="281"/>
    </row>
    <row r="118" spans="1:10" ht="36" customHeight="1" x14ac:dyDescent="0.25">
      <c r="A118" s="7" t="s">
        <v>111</v>
      </c>
      <c r="B118" s="34" t="s">
        <v>216</v>
      </c>
      <c r="C118" s="88"/>
      <c r="D118" s="88"/>
      <c r="E118" s="89"/>
      <c r="F118" s="213">
        <v>94140</v>
      </c>
      <c r="G118" s="280"/>
      <c r="H118" s="280"/>
      <c r="I118" s="280"/>
      <c r="J118" s="281"/>
    </row>
    <row r="119" spans="1:10" ht="37.5" customHeight="1" x14ac:dyDescent="0.25">
      <c r="A119" s="7"/>
      <c r="B119" s="62" t="s">
        <v>217</v>
      </c>
      <c r="C119" s="63"/>
      <c r="D119" s="63"/>
      <c r="E119" s="40"/>
      <c r="F119" s="213">
        <v>8280</v>
      </c>
      <c r="G119" s="280"/>
      <c r="H119" s="280"/>
      <c r="I119" s="280"/>
      <c r="J119" s="281"/>
    </row>
    <row r="120" spans="1:10" ht="36" customHeight="1" x14ac:dyDescent="0.25">
      <c r="A120" s="7"/>
      <c r="B120" s="62" t="s">
        <v>218</v>
      </c>
      <c r="C120" s="63"/>
      <c r="D120" s="63"/>
      <c r="E120" s="40"/>
      <c r="F120" s="213">
        <v>54090</v>
      </c>
      <c r="G120" s="280"/>
      <c r="H120" s="280"/>
      <c r="I120" s="280"/>
      <c r="J120" s="281"/>
    </row>
    <row r="121" spans="1:10" ht="36" customHeight="1" x14ac:dyDescent="0.25">
      <c r="A121" s="7"/>
      <c r="B121" s="62" t="s">
        <v>219</v>
      </c>
      <c r="C121" s="63"/>
      <c r="D121" s="63"/>
      <c r="E121" s="35"/>
      <c r="F121" s="213">
        <v>60030</v>
      </c>
      <c r="G121" s="280"/>
      <c r="H121" s="280"/>
      <c r="I121" s="280"/>
      <c r="J121" s="281"/>
    </row>
    <row r="122" spans="1:10" ht="36" customHeight="1" x14ac:dyDescent="0.25">
      <c r="A122" s="7" t="s">
        <v>113</v>
      </c>
      <c r="B122" s="62" t="s">
        <v>220</v>
      </c>
      <c r="C122" s="63"/>
      <c r="D122" s="63"/>
      <c r="E122" s="40"/>
      <c r="F122" s="213">
        <v>132480</v>
      </c>
      <c r="G122" s="280"/>
      <c r="H122" s="280"/>
      <c r="I122" s="280"/>
      <c r="J122" s="281"/>
    </row>
    <row r="123" spans="1:10" ht="36" customHeight="1" x14ac:dyDescent="0.25">
      <c r="A123" s="7" t="s">
        <v>113</v>
      </c>
      <c r="B123" s="62" t="s">
        <v>221</v>
      </c>
      <c r="C123" s="63"/>
      <c r="D123" s="63"/>
      <c r="E123" s="40"/>
      <c r="F123" s="213">
        <v>72000</v>
      </c>
      <c r="G123" s="280"/>
      <c r="H123" s="280"/>
      <c r="I123" s="280"/>
      <c r="J123" s="281"/>
    </row>
    <row r="124" spans="1:10" ht="36" customHeight="1" x14ac:dyDescent="0.25">
      <c r="A124" s="7" t="s">
        <v>113</v>
      </c>
      <c r="B124" s="62" t="s">
        <v>222</v>
      </c>
      <c r="C124" s="63"/>
      <c r="D124" s="63"/>
      <c r="E124" s="40"/>
      <c r="F124" s="213">
        <v>263520</v>
      </c>
      <c r="G124" s="280"/>
      <c r="H124" s="280"/>
      <c r="I124" s="280"/>
      <c r="J124" s="281"/>
    </row>
    <row r="125" spans="1:10" ht="36" customHeight="1" x14ac:dyDescent="0.25">
      <c r="A125" s="7" t="s">
        <v>113</v>
      </c>
      <c r="B125" s="62" t="s">
        <v>223</v>
      </c>
      <c r="C125" s="63"/>
      <c r="D125" s="63"/>
      <c r="E125" s="40"/>
      <c r="F125" s="213">
        <v>263520</v>
      </c>
      <c r="G125" s="280"/>
      <c r="H125" s="280"/>
      <c r="I125" s="280"/>
      <c r="J125" s="281"/>
    </row>
    <row r="126" spans="1:10" ht="36" customHeight="1" x14ac:dyDescent="0.25">
      <c r="A126" s="7" t="s">
        <v>113</v>
      </c>
      <c r="B126" s="71" t="s">
        <v>224</v>
      </c>
      <c r="C126" s="72"/>
      <c r="D126" s="72"/>
      <c r="E126" s="73"/>
      <c r="F126" s="213">
        <v>316224</v>
      </c>
      <c r="G126" s="280"/>
      <c r="H126" s="280"/>
      <c r="I126" s="280"/>
      <c r="J126" s="281"/>
    </row>
    <row r="127" spans="1:10" ht="36" customHeight="1" x14ac:dyDescent="0.25">
      <c r="A127" s="7" t="s">
        <v>113</v>
      </c>
      <c r="B127" s="62" t="s">
        <v>225</v>
      </c>
      <c r="C127" s="63"/>
      <c r="D127" s="63"/>
      <c r="E127" s="40"/>
      <c r="F127" s="213">
        <v>77040</v>
      </c>
      <c r="G127" s="280"/>
      <c r="H127" s="280"/>
      <c r="I127" s="280"/>
      <c r="J127" s="281"/>
    </row>
    <row r="128" spans="1:10" ht="36" customHeight="1" x14ac:dyDescent="0.25">
      <c r="A128" s="7" t="s">
        <v>113</v>
      </c>
      <c r="B128" s="62" t="s">
        <v>226</v>
      </c>
      <c r="C128" s="63"/>
      <c r="D128" s="63"/>
      <c r="E128" s="40"/>
      <c r="F128" s="213">
        <v>132480</v>
      </c>
      <c r="G128" s="280"/>
      <c r="H128" s="280"/>
      <c r="I128" s="280"/>
      <c r="J128" s="281"/>
    </row>
    <row r="129" spans="1:10" ht="36" customHeight="1" x14ac:dyDescent="0.25">
      <c r="A129" s="7" t="s">
        <v>113</v>
      </c>
      <c r="B129" s="62" t="s">
        <v>227</v>
      </c>
      <c r="C129" s="63"/>
      <c r="D129" s="63"/>
      <c r="E129" s="40"/>
      <c r="F129" s="213">
        <v>263520</v>
      </c>
      <c r="G129" s="280"/>
      <c r="H129" s="280"/>
      <c r="I129" s="280"/>
      <c r="J129" s="281"/>
    </row>
    <row r="130" spans="1:10" ht="36" customHeight="1" x14ac:dyDescent="0.25">
      <c r="A130" s="7" t="s">
        <v>113</v>
      </c>
      <c r="B130" s="64" t="s">
        <v>228</v>
      </c>
      <c r="C130" s="65"/>
      <c r="D130" s="65"/>
      <c r="E130" s="66"/>
      <c r="F130" s="213">
        <v>5040</v>
      </c>
      <c r="G130" s="280"/>
      <c r="H130" s="280"/>
      <c r="I130" s="280"/>
      <c r="J130" s="281"/>
    </row>
    <row r="131" spans="1:10" ht="36" customHeight="1" thickBot="1" x14ac:dyDescent="0.3">
      <c r="A131" s="7" t="s">
        <v>113</v>
      </c>
      <c r="B131" s="62" t="s">
        <v>230</v>
      </c>
      <c r="C131" s="63"/>
      <c r="D131" s="63"/>
      <c r="E131" s="40"/>
      <c r="F131" s="213">
        <v>132480</v>
      </c>
      <c r="G131" s="280"/>
      <c r="H131" s="280"/>
      <c r="I131" s="280"/>
      <c r="J131" s="281"/>
    </row>
    <row r="132" spans="1:10" ht="22.5" customHeight="1" x14ac:dyDescent="0.25">
      <c r="A132" s="7" t="s">
        <v>111</v>
      </c>
      <c r="B132" s="97" t="s">
        <v>232</v>
      </c>
      <c r="C132" s="98"/>
      <c r="D132" s="98"/>
      <c r="E132" s="98"/>
      <c r="F132" s="98"/>
      <c r="G132" s="98"/>
      <c r="H132" s="98"/>
      <c r="I132" s="98"/>
      <c r="J132" s="99"/>
    </row>
    <row r="133" spans="1:10" ht="36" customHeight="1" thickBot="1" x14ac:dyDescent="0.3">
      <c r="A133" s="7"/>
      <c r="B133" s="34" t="s">
        <v>215</v>
      </c>
      <c r="C133" s="88"/>
      <c r="D133" s="88"/>
      <c r="E133" s="89"/>
      <c r="F133" s="41">
        <v>40</v>
      </c>
      <c r="G133" s="42"/>
      <c r="H133" s="42"/>
      <c r="I133" s="42"/>
      <c r="J133" s="43"/>
    </row>
    <row r="134" spans="1:10" ht="36" customHeight="1" thickBot="1" x14ac:dyDescent="0.3">
      <c r="A134" s="7"/>
      <c r="B134" s="91" t="s">
        <v>231</v>
      </c>
      <c r="C134" s="92"/>
      <c r="D134" s="92"/>
      <c r="E134" s="93"/>
      <c r="F134" s="94"/>
      <c r="G134" s="95"/>
      <c r="H134" s="95"/>
      <c r="I134" s="95"/>
      <c r="J134" s="96"/>
    </row>
    <row r="135" spans="1:10" ht="36" customHeight="1" thickBot="1" x14ac:dyDescent="0.3">
      <c r="A135" s="7"/>
      <c r="B135" s="177" t="s">
        <v>232</v>
      </c>
      <c r="C135" s="178"/>
      <c r="D135" s="178"/>
      <c r="E135" s="178"/>
      <c r="F135" s="178"/>
      <c r="G135" s="178"/>
      <c r="H135" s="178"/>
      <c r="I135" s="178"/>
      <c r="J135" s="179"/>
    </row>
    <row r="136" spans="1:10" ht="36" customHeight="1" x14ac:dyDescent="0.25">
      <c r="A136" s="7"/>
      <c r="B136" s="56" t="s">
        <v>233</v>
      </c>
      <c r="C136" s="100"/>
      <c r="D136" s="100"/>
      <c r="E136" s="101"/>
      <c r="F136" s="41">
        <v>60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234</v>
      </c>
      <c r="C137" s="63"/>
      <c r="D137" s="63"/>
      <c r="E137" s="40"/>
      <c r="F137" s="41">
        <v>99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235</v>
      </c>
      <c r="C138" s="63"/>
      <c r="D138" s="63"/>
      <c r="E138" s="40"/>
      <c r="F138" s="41">
        <v>150</v>
      </c>
      <c r="G138" s="42"/>
      <c r="H138" s="42"/>
      <c r="I138" s="42"/>
      <c r="J138" s="43"/>
    </row>
    <row r="139" spans="1:10" ht="36" customHeight="1" thickBot="1" x14ac:dyDescent="0.3">
      <c r="A139" s="7"/>
      <c r="B139" s="18" t="s">
        <v>236</v>
      </c>
      <c r="C139" s="19"/>
      <c r="D139" s="19"/>
      <c r="E139" s="20"/>
      <c r="F139" s="239"/>
      <c r="G139" s="240"/>
      <c r="H139" s="240"/>
      <c r="I139" s="240"/>
      <c r="J139" s="241"/>
    </row>
    <row r="140" spans="1:10" ht="36" customHeight="1" x14ac:dyDescent="0.25">
      <c r="A140" s="7" t="s">
        <v>111</v>
      </c>
      <c r="B140" s="62" t="s">
        <v>305</v>
      </c>
      <c r="C140" s="63"/>
      <c r="D140" s="63"/>
      <c r="E140" s="40"/>
      <c r="F140" s="41">
        <v>61740</v>
      </c>
      <c r="G140" s="42"/>
      <c r="H140" s="42"/>
      <c r="I140" s="42"/>
      <c r="J140" s="43"/>
    </row>
    <row r="141" spans="1:10" ht="36" customHeight="1" x14ac:dyDescent="0.25">
      <c r="A141" s="7" t="s">
        <v>111</v>
      </c>
      <c r="B141" s="62" t="s">
        <v>331</v>
      </c>
      <c r="C141" s="63"/>
      <c r="D141" s="63"/>
      <c r="E141" s="40"/>
      <c r="F141" s="41">
        <v>61740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332</v>
      </c>
      <c r="C142" s="63"/>
      <c r="D142" s="63"/>
      <c r="E142" s="40"/>
      <c r="F142" s="41">
        <v>87120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34" t="s">
        <v>333</v>
      </c>
      <c r="C143" s="88"/>
      <c r="D143" s="88"/>
      <c r="E143" s="89"/>
      <c r="F143" s="41">
        <v>87120</v>
      </c>
      <c r="G143" s="42"/>
      <c r="H143" s="42"/>
      <c r="I143" s="42"/>
      <c r="J143" s="43"/>
    </row>
    <row r="144" spans="1:10" ht="36" customHeight="1" thickBot="1" x14ac:dyDescent="0.3">
      <c r="A144" s="7"/>
      <c r="B144" s="62" t="s">
        <v>243</v>
      </c>
      <c r="C144" s="63"/>
      <c r="D144" s="63"/>
      <c r="E144" s="40"/>
      <c r="F144" s="41">
        <v>43740</v>
      </c>
      <c r="G144" s="42"/>
      <c r="H144" s="42"/>
      <c r="I144" s="42"/>
      <c r="J144" s="43"/>
    </row>
    <row r="145" spans="1:10" ht="54" customHeight="1" thickBot="1" x14ac:dyDescent="0.3">
      <c r="A145" s="7"/>
      <c r="B145" s="18" t="s">
        <v>244</v>
      </c>
      <c r="C145" s="19"/>
      <c r="D145" s="19"/>
      <c r="E145" s="20"/>
      <c r="F145" s="102"/>
      <c r="G145" s="103"/>
      <c r="H145" s="103"/>
      <c r="I145" s="103"/>
      <c r="J145" s="104"/>
    </row>
    <row r="146" spans="1:10" ht="36" customHeight="1" x14ac:dyDescent="0.25">
      <c r="A146" s="7"/>
      <c r="B146" s="64" t="s">
        <v>245</v>
      </c>
      <c r="C146" s="65"/>
      <c r="D146" s="65"/>
      <c r="E146" s="66"/>
      <c r="F146" s="67">
        <v>31140</v>
      </c>
      <c r="G146" s="68"/>
      <c r="H146" s="68"/>
      <c r="I146" s="68"/>
      <c r="J146" s="69"/>
    </row>
    <row r="147" spans="1:10" ht="36" customHeight="1" x14ac:dyDescent="0.25">
      <c r="A147" s="7"/>
      <c r="B147" s="62" t="s">
        <v>246</v>
      </c>
      <c r="C147" s="63"/>
      <c r="D147" s="63"/>
      <c r="E147" s="40"/>
      <c r="F147" s="41">
        <v>61740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247</v>
      </c>
      <c r="C148" s="63"/>
      <c r="D148" s="63"/>
      <c r="E148" s="40"/>
      <c r="F148" s="41">
        <v>76140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248</v>
      </c>
      <c r="C149" s="63"/>
      <c r="D149" s="63"/>
      <c r="E149" s="40"/>
      <c r="F149" s="41">
        <v>1080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249</v>
      </c>
      <c r="C150" s="63"/>
      <c r="D150" s="63"/>
      <c r="E150" s="40"/>
      <c r="F150" s="41">
        <v>43740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250</v>
      </c>
      <c r="C151" s="63"/>
      <c r="D151" s="63"/>
      <c r="E151" s="40"/>
      <c r="F151" s="41">
        <v>88740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251</v>
      </c>
      <c r="C152" s="63"/>
      <c r="D152" s="63"/>
      <c r="E152" s="40"/>
      <c r="F152" s="41">
        <v>110340</v>
      </c>
      <c r="G152" s="42"/>
      <c r="H152" s="42"/>
      <c r="I152" s="42"/>
      <c r="J152" s="43"/>
    </row>
    <row r="153" spans="1:10" ht="36" customHeight="1" thickBot="1" x14ac:dyDescent="0.3">
      <c r="A153" s="7"/>
      <c r="B153" s="110" t="s">
        <v>252</v>
      </c>
      <c r="C153" s="111"/>
      <c r="D153" s="111"/>
      <c r="E153" s="112"/>
      <c r="F153" s="113">
        <v>1440</v>
      </c>
      <c r="G153" s="114"/>
      <c r="H153" s="114"/>
      <c r="I153" s="114"/>
      <c r="J153" s="115"/>
    </row>
    <row r="154" spans="1:10" ht="24" customHeight="1" thickBot="1" x14ac:dyDescent="0.3">
      <c r="A154" s="7"/>
      <c r="B154" s="27"/>
      <c r="C154" s="80"/>
      <c r="D154" s="80"/>
      <c r="E154" s="81"/>
      <c r="F154" s="82"/>
      <c r="G154" s="83"/>
      <c r="H154" s="83"/>
      <c r="I154" s="83"/>
      <c r="J154" s="84"/>
    </row>
    <row r="155" spans="1:10" ht="36" customHeight="1" x14ac:dyDescent="0.25">
      <c r="A155" s="7"/>
      <c r="B155" s="272" t="s">
        <v>232</v>
      </c>
      <c r="C155" s="273"/>
      <c r="D155" s="273"/>
      <c r="E155" s="273"/>
      <c r="F155" s="273"/>
      <c r="G155" s="273"/>
      <c r="H155" s="273"/>
      <c r="I155" s="273"/>
      <c r="J155" s="274"/>
    </row>
    <row r="156" spans="1:10" ht="36" customHeight="1" thickBot="1" x14ac:dyDescent="0.3">
      <c r="A156" s="7"/>
      <c r="B156" s="297" t="s">
        <v>253</v>
      </c>
      <c r="C156" s="297"/>
      <c r="D156" s="297"/>
      <c r="E156" s="297"/>
      <c r="F156" s="286">
        <v>150</v>
      </c>
      <c r="G156" s="286"/>
      <c r="H156" s="286"/>
      <c r="I156" s="286"/>
      <c r="J156" s="287"/>
    </row>
    <row r="157" spans="1:10" ht="24" customHeight="1" thickBot="1" x14ac:dyDescent="0.3">
      <c r="A157" s="7"/>
      <c r="B157" s="27"/>
      <c r="C157" s="28"/>
      <c r="D157" s="28"/>
      <c r="E157" s="29"/>
      <c r="F157" s="199"/>
      <c r="G157" s="270"/>
      <c r="H157" s="270"/>
      <c r="I157" s="270"/>
      <c r="J157" s="271"/>
    </row>
    <row r="158" spans="1:10" ht="54" customHeight="1" thickBot="1" x14ac:dyDescent="0.3">
      <c r="A158" s="7" t="s">
        <v>111</v>
      </c>
      <c r="B158" s="445" t="s">
        <v>334</v>
      </c>
      <c r="C158" s="398"/>
      <c r="D158" s="398"/>
      <c r="E158" s="399"/>
      <c r="F158" s="102"/>
      <c r="G158" s="103"/>
      <c r="H158" s="103"/>
      <c r="I158" s="103"/>
      <c r="J158" s="104"/>
    </row>
    <row r="159" spans="1:10" ht="36" customHeight="1" x14ac:dyDescent="0.25">
      <c r="A159" s="7" t="s">
        <v>111</v>
      </c>
      <c r="B159" s="404" t="s">
        <v>335</v>
      </c>
      <c r="C159" s="405"/>
      <c r="D159" s="405"/>
      <c r="E159" s="406"/>
      <c r="F159" s="320"/>
      <c r="G159" s="320"/>
      <c r="H159" s="320"/>
      <c r="I159" s="320"/>
      <c r="J159" s="321"/>
    </row>
    <row r="160" spans="1:10" ht="36" customHeight="1" thickBot="1" x14ac:dyDescent="0.3">
      <c r="A160" s="7"/>
      <c r="B160" s="446" t="s">
        <v>336</v>
      </c>
      <c r="C160" s="447"/>
      <c r="D160" s="447"/>
      <c r="E160" s="448"/>
      <c r="F160" s="320"/>
      <c r="G160" s="320"/>
      <c r="H160" s="320"/>
      <c r="I160" s="320"/>
      <c r="J160" s="320"/>
    </row>
    <row r="161" spans="1:10" ht="18" customHeight="1" x14ac:dyDescent="0.25">
      <c r="A161" s="7"/>
      <c r="B161" s="119"/>
      <c r="C161" s="120"/>
      <c r="D161" s="120"/>
      <c r="E161" s="120"/>
      <c r="F161" s="121"/>
      <c r="G161" s="121"/>
      <c r="H161" s="121"/>
      <c r="I161" s="121"/>
      <c r="J161" s="121"/>
    </row>
    <row r="162" spans="1:10" ht="67.5" customHeight="1" x14ac:dyDescent="0.25">
      <c r="A162" s="7"/>
      <c r="B162" s="122" t="s">
        <v>337</v>
      </c>
      <c r="C162" s="122"/>
      <c r="D162" s="122"/>
      <c r="E162" s="122"/>
      <c r="F162" s="122"/>
      <c r="G162" s="122"/>
      <c r="H162" s="122"/>
      <c r="I162" s="122"/>
      <c r="J162" s="122"/>
    </row>
    <row r="163" spans="1:10" ht="27" customHeight="1" x14ac:dyDescent="0.25">
      <c r="A163" s="7" t="s">
        <v>113</v>
      </c>
      <c r="B163" s="124" t="s">
        <v>256</v>
      </c>
      <c r="C163" s="124"/>
      <c r="D163" s="124"/>
      <c r="E163" s="124"/>
      <c r="F163" s="124"/>
      <c r="G163" s="124"/>
      <c r="H163" s="124"/>
      <c r="I163" s="124"/>
      <c r="J163" s="124"/>
    </row>
    <row r="164" spans="1:10" s="194" customFormat="1" ht="20.100000000000001" customHeight="1" x14ac:dyDescent="0.25">
      <c r="B164" s="385"/>
      <c r="F164" s="386"/>
      <c r="G164" s="386"/>
      <c r="H164" s="386"/>
      <c r="I164" s="386"/>
      <c r="J164" s="386"/>
    </row>
    <row r="165" spans="1:10" s="322" customFormat="1" ht="36" customHeight="1" thickBot="1" x14ac:dyDescent="0.3">
      <c r="B165" s="323" t="s">
        <v>338</v>
      </c>
      <c r="C165" s="323"/>
      <c r="D165" s="323"/>
      <c r="E165" s="323"/>
      <c r="F165" s="323"/>
      <c r="G165" s="323"/>
      <c r="H165" s="323"/>
      <c r="I165" s="323"/>
    </row>
    <row r="166" spans="1:10" s="127" customFormat="1" ht="36" customHeight="1" thickBot="1" x14ac:dyDescent="0.3">
      <c r="B166" s="324" t="s">
        <v>339</v>
      </c>
      <c r="C166" s="325"/>
      <c r="D166" s="325"/>
      <c r="E166" s="325"/>
      <c r="F166" s="325"/>
      <c r="G166" s="325"/>
      <c r="H166" s="325"/>
      <c r="I166" s="326"/>
    </row>
    <row r="167" spans="1:10" ht="76.5" customHeight="1" thickBot="1" x14ac:dyDescent="0.3">
      <c r="B167" s="327" t="s">
        <v>340</v>
      </c>
      <c r="C167" s="328"/>
      <c r="D167" s="329" t="s">
        <v>341</v>
      </c>
      <c r="E167" s="330"/>
      <c r="F167" s="331"/>
      <c r="G167" s="330" t="s">
        <v>342</v>
      </c>
      <c r="H167" s="330"/>
      <c r="I167" s="331"/>
      <c r="J167" s="9"/>
    </row>
    <row r="168" spans="1:10" ht="36" customHeight="1" x14ac:dyDescent="0.25">
      <c r="B168" s="332" t="s">
        <v>343</v>
      </c>
      <c r="C168" s="333"/>
      <c r="D168" s="334" t="s">
        <v>344</v>
      </c>
      <c r="E168" s="334"/>
      <c r="F168" s="334"/>
      <c r="G168" s="335">
        <v>2190</v>
      </c>
      <c r="H168" s="334"/>
      <c r="I168" s="336"/>
      <c r="J168" s="9"/>
    </row>
    <row r="169" spans="1:10" ht="36" customHeight="1" x14ac:dyDescent="0.25">
      <c r="B169" s="337" t="s">
        <v>345</v>
      </c>
      <c r="C169" s="338"/>
      <c r="D169" s="339"/>
      <c r="E169" s="339"/>
      <c r="F169" s="339"/>
      <c r="G169" s="340">
        <v>1590</v>
      </c>
      <c r="H169" s="339"/>
      <c r="I169" s="341"/>
      <c r="J169" s="9"/>
    </row>
    <row r="170" spans="1:10" ht="36" customHeight="1" x14ac:dyDescent="0.25">
      <c r="B170" s="337" t="s">
        <v>346</v>
      </c>
      <c r="C170" s="338"/>
      <c r="D170" s="339"/>
      <c r="E170" s="339"/>
      <c r="F170" s="339"/>
      <c r="G170" s="340">
        <v>1440</v>
      </c>
      <c r="H170" s="339"/>
      <c r="I170" s="341"/>
      <c r="J170" s="9"/>
    </row>
    <row r="171" spans="1:10" ht="54" customHeight="1" x14ac:dyDescent="0.25">
      <c r="B171" s="337" t="s">
        <v>347</v>
      </c>
      <c r="C171" s="338"/>
      <c r="D171" s="339"/>
      <c r="E171" s="339"/>
      <c r="F171" s="339"/>
      <c r="G171" s="340">
        <v>1290</v>
      </c>
      <c r="H171" s="339"/>
      <c r="I171" s="341"/>
      <c r="J171" s="9"/>
    </row>
    <row r="172" spans="1:10" ht="18" customHeight="1" x14ac:dyDescent="0.25">
      <c r="B172" s="342"/>
      <c r="C172" s="342"/>
      <c r="D172" s="343"/>
      <c r="E172" s="343"/>
      <c r="F172" s="343"/>
      <c r="G172" s="344"/>
      <c r="H172" s="343"/>
      <c r="I172" s="343"/>
      <c r="J172" s="9"/>
    </row>
    <row r="173" spans="1:10" ht="40.5" customHeight="1" x14ac:dyDescent="0.25">
      <c r="A173" s="7"/>
      <c r="B173" s="126" t="s">
        <v>257</v>
      </c>
      <c r="C173" s="126"/>
      <c r="D173" s="126"/>
      <c r="E173" s="126"/>
      <c r="F173" s="126"/>
      <c r="G173" s="126"/>
      <c r="H173" s="126"/>
      <c r="I173" s="126"/>
      <c r="J173" s="126"/>
    </row>
    <row r="174" spans="1:10" ht="18" customHeight="1" x14ac:dyDescent="0.25">
      <c r="A174" s="7"/>
    </row>
  </sheetData>
  <sheetProtection selectLockedCells="1" selectUnlockedCells="1"/>
  <mergeCells count="322">
    <mergeCell ref="B171:C171"/>
    <mergeCell ref="G171:I171"/>
    <mergeCell ref="B173:J173"/>
    <mergeCell ref="B167:C167"/>
    <mergeCell ref="D167:F167"/>
    <mergeCell ref="G167:I167"/>
    <mergeCell ref="B168:C168"/>
    <mergeCell ref="D168:F171"/>
    <mergeCell ref="G168:I168"/>
    <mergeCell ref="B169:C169"/>
    <mergeCell ref="G169:I169"/>
    <mergeCell ref="B170:C170"/>
    <mergeCell ref="G170:I170"/>
    <mergeCell ref="B159:E159"/>
    <mergeCell ref="B160:E160"/>
    <mergeCell ref="B162:J162"/>
    <mergeCell ref="B163:J163"/>
    <mergeCell ref="B165:I165"/>
    <mergeCell ref="B166:I166"/>
    <mergeCell ref="B155:J155"/>
    <mergeCell ref="B156:E156"/>
    <mergeCell ref="F156:J156"/>
    <mergeCell ref="B157:E157"/>
    <mergeCell ref="F157:J157"/>
    <mergeCell ref="B158:E158"/>
    <mergeCell ref="F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2:J132"/>
    <mergeCell ref="B133:E133"/>
    <mergeCell ref="F133:J133"/>
    <mergeCell ref="F134:J134"/>
    <mergeCell ref="B135:J135"/>
    <mergeCell ref="B136:E136"/>
    <mergeCell ref="F136:J136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96"/>
  <sheetViews>
    <sheetView view="pageBreakPreview" topLeftCell="B1" zoomScale="50" zoomScaleNormal="60" zoomScaleSheetLayoutView="50" workbookViewId="0">
      <pane ySplit="4" topLeftCell="A130" activePane="bottomLeft" state="frozen"/>
      <selection activeCell="A198" sqref="A198:XFD198"/>
      <selection pane="bottomLeft" activeCell="F134" sqref="F134:J134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63288</v>
      </c>
      <c r="G8" s="32">
        <f>H8*1.1</f>
        <v>58014.000000000007</v>
      </c>
      <c r="H8" s="32">
        <v>52740</v>
      </c>
      <c r="I8" s="32">
        <f>H8*0.75</f>
        <v>39555</v>
      </c>
      <c r="J8" s="32">
        <f>H8*0.5</f>
        <v>26370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158976</v>
      </c>
      <c r="G9" s="36">
        <f>H9*1.1</f>
        <v>145728</v>
      </c>
      <c r="H9" s="36">
        <v>132480</v>
      </c>
      <c r="I9" s="36">
        <f>H9*0.75</f>
        <v>99360</v>
      </c>
      <c r="J9" s="36">
        <f>H9*0.5</f>
        <v>66240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93528</v>
      </c>
      <c r="G10" s="36">
        <f>H10*1.1</f>
        <v>85734</v>
      </c>
      <c r="H10" s="36">
        <v>77940</v>
      </c>
      <c r="I10" s="36">
        <f>H10*0.75</f>
        <v>58455</v>
      </c>
      <c r="J10" s="36">
        <f>H10*0.5</f>
        <v>38970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234144</v>
      </c>
      <c r="G11" s="38">
        <f>H11*1.1</f>
        <v>214632.00000000003</v>
      </c>
      <c r="H11" s="38">
        <v>195120</v>
      </c>
      <c r="I11" s="38">
        <f>H11*0.75</f>
        <v>146340</v>
      </c>
      <c r="J11" s="38">
        <f>H11*0.5</f>
        <v>97560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14940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37440</v>
      </c>
      <c r="G14" s="186"/>
      <c r="H14" s="186"/>
      <c r="I14" s="186"/>
      <c r="J14" s="187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2160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5400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4140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10368</v>
      </c>
      <c r="G19" s="186"/>
      <c r="H19" s="186"/>
      <c r="I19" s="186"/>
      <c r="J19" s="187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"&amp;MIN(F22:F75)&amp;" до "&amp;MAX(F26:F75)</f>
        <v>Цена от 14760 до 1535040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59040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88560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118080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147600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177120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206640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236160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265680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295200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324720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354240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383760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413280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442800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472320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501840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531360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560880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284</v>
      </c>
      <c r="C42" s="35"/>
      <c r="D42" s="35"/>
      <c r="E42" s="40"/>
      <c r="F42" s="41">
        <v>590400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285</v>
      </c>
      <c r="C43" s="35"/>
      <c r="D43" s="35"/>
      <c r="E43" s="40"/>
      <c r="F43" s="41">
        <v>619920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286</v>
      </c>
      <c r="C44" s="35"/>
      <c r="D44" s="35"/>
      <c r="E44" s="40"/>
      <c r="F44" s="41">
        <v>649440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287</v>
      </c>
      <c r="C45" s="35"/>
      <c r="D45" s="35"/>
      <c r="E45" s="40"/>
      <c r="F45" s="41">
        <v>678960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288</v>
      </c>
      <c r="C46" s="35"/>
      <c r="D46" s="35"/>
      <c r="E46" s="40"/>
      <c r="F46" s="41">
        <v>708480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289</v>
      </c>
      <c r="C47" s="35"/>
      <c r="D47" s="35"/>
      <c r="E47" s="40"/>
      <c r="F47" s="41">
        <v>738000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290</v>
      </c>
      <c r="C48" s="35"/>
      <c r="D48" s="35"/>
      <c r="E48" s="40"/>
      <c r="F48" s="41">
        <v>767520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144</v>
      </c>
      <c r="C49" s="35"/>
      <c r="D49" s="35"/>
      <c r="E49" s="40"/>
      <c r="F49" s="41">
        <v>29520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145</v>
      </c>
      <c r="C50" s="35"/>
      <c r="D50" s="35"/>
      <c r="E50" s="40"/>
      <c r="F50" s="41">
        <v>59040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146</v>
      </c>
      <c r="C51" s="35"/>
      <c r="D51" s="35"/>
      <c r="E51" s="40"/>
      <c r="F51" s="41">
        <v>118080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147</v>
      </c>
      <c r="C52" s="35"/>
      <c r="D52" s="35"/>
      <c r="E52" s="40"/>
      <c r="F52" s="41">
        <v>177120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148</v>
      </c>
      <c r="C53" s="35"/>
      <c r="D53" s="35"/>
      <c r="E53" s="40"/>
      <c r="F53" s="41">
        <v>236160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149</v>
      </c>
      <c r="C54" s="35"/>
      <c r="D54" s="35"/>
      <c r="E54" s="40"/>
      <c r="F54" s="41">
        <v>295200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150</v>
      </c>
      <c r="C55" s="35"/>
      <c r="D55" s="35"/>
      <c r="E55" s="40"/>
      <c r="F55" s="41">
        <v>354240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151</v>
      </c>
      <c r="C56" s="35"/>
      <c r="D56" s="35"/>
      <c r="E56" s="40"/>
      <c r="F56" s="41">
        <v>413280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152</v>
      </c>
      <c r="C57" s="35"/>
      <c r="D57" s="35"/>
      <c r="E57" s="40"/>
      <c r="F57" s="41">
        <v>472320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153</v>
      </c>
      <c r="C58" s="35"/>
      <c r="D58" s="35"/>
      <c r="E58" s="40"/>
      <c r="F58" s="41">
        <v>531360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154</v>
      </c>
      <c r="C59" s="35"/>
      <c r="D59" s="35"/>
      <c r="E59" s="40"/>
      <c r="F59" s="41">
        <v>590400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155</v>
      </c>
      <c r="C60" s="35"/>
      <c r="D60" s="35"/>
      <c r="E60" s="40"/>
      <c r="F60" s="41">
        <v>649440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156</v>
      </c>
      <c r="C61" s="35"/>
      <c r="D61" s="35"/>
      <c r="E61" s="40"/>
      <c r="F61" s="41">
        <v>708480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157</v>
      </c>
      <c r="C62" s="35"/>
      <c r="D62" s="35"/>
      <c r="E62" s="40"/>
      <c r="F62" s="41">
        <v>767520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158</v>
      </c>
      <c r="C63" s="35"/>
      <c r="D63" s="35"/>
      <c r="E63" s="40"/>
      <c r="F63" s="41">
        <v>826560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159</v>
      </c>
      <c r="C64" s="35"/>
      <c r="D64" s="35"/>
      <c r="E64" s="40"/>
      <c r="F64" s="41">
        <v>885600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160</v>
      </c>
      <c r="C65" s="35"/>
      <c r="D65" s="35"/>
      <c r="E65" s="40"/>
      <c r="F65" s="41">
        <v>944640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161</v>
      </c>
      <c r="C66" s="35"/>
      <c r="D66" s="35"/>
      <c r="E66" s="40"/>
      <c r="F66" s="41">
        <v>1003680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162</v>
      </c>
      <c r="C67" s="35"/>
      <c r="D67" s="35"/>
      <c r="E67" s="40"/>
      <c r="F67" s="41">
        <v>1062720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163</v>
      </c>
      <c r="C68" s="35"/>
      <c r="D68" s="35"/>
      <c r="E68" s="40"/>
      <c r="F68" s="41">
        <v>1121760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294</v>
      </c>
      <c r="C69" s="35"/>
      <c r="D69" s="35"/>
      <c r="E69" s="40"/>
      <c r="F69" s="41">
        <v>1180800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295</v>
      </c>
      <c r="C70" s="35"/>
      <c r="D70" s="35"/>
      <c r="E70" s="40"/>
      <c r="F70" s="41">
        <v>1239840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296</v>
      </c>
      <c r="C71" s="35"/>
      <c r="D71" s="35"/>
      <c r="E71" s="40"/>
      <c r="F71" s="41">
        <v>1298880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297</v>
      </c>
      <c r="C72" s="35"/>
      <c r="D72" s="35"/>
      <c r="E72" s="40"/>
      <c r="F72" s="41">
        <v>1357920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298</v>
      </c>
      <c r="C73" s="35"/>
      <c r="D73" s="35"/>
      <c r="E73" s="40"/>
      <c r="F73" s="41">
        <v>1416960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299</v>
      </c>
      <c r="C74" s="35"/>
      <c r="D74" s="35"/>
      <c r="E74" s="40"/>
      <c r="F74" s="41">
        <v>1476000</v>
      </c>
      <c r="G74" s="42"/>
      <c r="H74" s="42"/>
      <c r="I74" s="42"/>
      <c r="J74" s="43"/>
    </row>
    <row r="75" spans="1:10" ht="36" customHeight="1" outlineLevel="1" thickBot="1" x14ac:dyDescent="0.3">
      <c r="A75" s="7"/>
      <c r="B75" s="34" t="s">
        <v>300</v>
      </c>
      <c r="C75" s="35"/>
      <c r="D75" s="35"/>
      <c r="E75" s="40"/>
      <c r="F75" s="41">
        <v>1535040</v>
      </c>
      <c r="G75" s="42"/>
      <c r="H75" s="42"/>
      <c r="I75" s="42"/>
      <c r="J75" s="43"/>
    </row>
    <row r="76" spans="1:10" ht="36" customHeight="1" thickBot="1" x14ac:dyDescent="0.3">
      <c r="A76" s="7"/>
      <c r="B76" s="50" t="s">
        <v>164</v>
      </c>
      <c r="C76" s="51"/>
      <c r="D76" s="51"/>
      <c r="E76" s="52"/>
      <c r="F76" s="53" t="str">
        <f>"Цена от "&amp;MIN(F77:F98)&amp;" до "&amp;MAX(F77:F98)</f>
        <v>Цена от 23940 до 605160</v>
      </c>
      <c r="G76" s="54"/>
      <c r="H76" s="54"/>
      <c r="I76" s="54"/>
      <c r="J76" s="55"/>
    </row>
    <row r="77" spans="1:10" ht="36" customHeight="1" outlineLevel="1" x14ac:dyDescent="0.25">
      <c r="A77" s="7"/>
      <c r="B77" s="56" t="s">
        <v>165</v>
      </c>
      <c r="C77" s="57"/>
      <c r="D77" s="57"/>
      <c r="E77" s="58"/>
      <c r="F77" s="59">
        <v>23940</v>
      </c>
      <c r="G77" s="60"/>
      <c r="H77" s="60"/>
      <c r="I77" s="60"/>
      <c r="J77" s="61"/>
    </row>
    <row r="78" spans="1:10" ht="36" customHeight="1" outlineLevel="1" x14ac:dyDescent="0.25">
      <c r="A78" s="7"/>
      <c r="B78" s="34" t="s">
        <v>166</v>
      </c>
      <c r="C78" s="35"/>
      <c r="D78" s="35"/>
      <c r="E78" s="40"/>
      <c r="F78" s="41">
        <v>36540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167</v>
      </c>
      <c r="C79" s="35"/>
      <c r="D79" s="35"/>
      <c r="E79" s="40"/>
      <c r="F79" s="41">
        <v>44280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168</v>
      </c>
      <c r="C80" s="35"/>
      <c r="D80" s="35"/>
      <c r="E80" s="40"/>
      <c r="F80" s="41">
        <v>73800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169</v>
      </c>
      <c r="C81" s="35"/>
      <c r="D81" s="35"/>
      <c r="E81" s="40"/>
      <c r="F81" s="41">
        <v>103320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170</v>
      </c>
      <c r="C82" s="35"/>
      <c r="D82" s="35"/>
      <c r="E82" s="40"/>
      <c r="F82" s="41">
        <v>132840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171</v>
      </c>
      <c r="C83" s="35"/>
      <c r="D83" s="35"/>
      <c r="E83" s="40"/>
      <c r="F83" s="41">
        <v>162360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172</v>
      </c>
      <c r="C84" s="35"/>
      <c r="D84" s="35"/>
      <c r="E84" s="40"/>
      <c r="F84" s="41">
        <v>191880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173</v>
      </c>
      <c r="C85" s="35"/>
      <c r="D85" s="35"/>
      <c r="E85" s="40"/>
      <c r="F85" s="41">
        <v>221400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174</v>
      </c>
      <c r="C86" s="35"/>
      <c r="D86" s="35"/>
      <c r="E86" s="40"/>
      <c r="F86" s="41">
        <v>250920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175</v>
      </c>
      <c r="C87" s="35"/>
      <c r="D87" s="35"/>
      <c r="E87" s="40"/>
      <c r="F87" s="41">
        <v>280440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176</v>
      </c>
      <c r="C88" s="35"/>
      <c r="D88" s="35"/>
      <c r="E88" s="40"/>
      <c r="F88" s="41">
        <v>309960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177</v>
      </c>
      <c r="C89" s="35"/>
      <c r="D89" s="35"/>
      <c r="E89" s="40"/>
      <c r="F89" s="41">
        <v>339480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178</v>
      </c>
      <c r="C90" s="35"/>
      <c r="D90" s="35"/>
      <c r="E90" s="40"/>
      <c r="F90" s="41">
        <v>369000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179</v>
      </c>
      <c r="C91" s="35"/>
      <c r="D91" s="35"/>
      <c r="E91" s="40"/>
      <c r="F91" s="41">
        <v>398520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180</v>
      </c>
      <c r="C92" s="35"/>
      <c r="D92" s="35"/>
      <c r="E92" s="40"/>
      <c r="F92" s="41">
        <v>428040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181</v>
      </c>
      <c r="C93" s="35"/>
      <c r="D93" s="35"/>
      <c r="E93" s="40"/>
      <c r="F93" s="41">
        <v>457560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182</v>
      </c>
      <c r="C94" s="35"/>
      <c r="D94" s="35"/>
      <c r="E94" s="40"/>
      <c r="F94" s="41">
        <v>487080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183</v>
      </c>
      <c r="C95" s="35"/>
      <c r="D95" s="35"/>
      <c r="E95" s="40"/>
      <c r="F95" s="41">
        <v>516600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184</v>
      </c>
      <c r="C96" s="35"/>
      <c r="D96" s="35"/>
      <c r="E96" s="40"/>
      <c r="F96" s="41">
        <v>546120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185</v>
      </c>
      <c r="C97" s="35"/>
      <c r="D97" s="35"/>
      <c r="E97" s="40"/>
      <c r="F97" s="41">
        <v>575640</v>
      </c>
      <c r="G97" s="42"/>
      <c r="H97" s="42"/>
      <c r="I97" s="42"/>
      <c r="J97" s="43"/>
    </row>
    <row r="98" spans="1:10" ht="36" customHeight="1" outlineLevel="1" thickBot="1" x14ac:dyDescent="0.3">
      <c r="A98" s="7"/>
      <c r="B98" s="34" t="s">
        <v>186</v>
      </c>
      <c r="C98" s="35"/>
      <c r="D98" s="35"/>
      <c r="E98" s="40"/>
      <c r="F98" s="41">
        <v>605160</v>
      </c>
      <c r="G98" s="42"/>
      <c r="H98" s="42"/>
      <c r="I98" s="42"/>
      <c r="J98" s="43"/>
    </row>
    <row r="99" spans="1:10" ht="36" customHeight="1" thickBot="1" x14ac:dyDescent="0.3">
      <c r="A99" s="7"/>
      <c r="B99" s="50" t="s">
        <v>187</v>
      </c>
      <c r="C99" s="51"/>
      <c r="D99" s="51"/>
      <c r="E99" s="52"/>
      <c r="F99" s="53" t="str">
        <f>"Цена от "&amp;MIN(F100:F110)&amp;" до "&amp;MAX(F100:F110)</f>
        <v>Цена от 2340 до 122940</v>
      </c>
      <c r="G99" s="54"/>
      <c r="H99" s="54"/>
      <c r="I99" s="54"/>
      <c r="J99" s="55"/>
    </row>
    <row r="100" spans="1:10" ht="36" customHeight="1" x14ac:dyDescent="0.25">
      <c r="A100" s="7"/>
      <c r="B100" s="62" t="s">
        <v>188</v>
      </c>
      <c r="C100" s="63"/>
      <c r="D100" s="63"/>
      <c r="E100" s="40"/>
      <c r="F100" s="41">
        <v>9000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189</v>
      </c>
      <c r="C101" s="63"/>
      <c r="D101" s="63"/>
      <c r="E101" s="40"/>
      <c r="F101" s="41">
        <v>68940</v>
      </c>
      <c r="G101" s="42"/>
      <c r="H101" s="42"/>
      <c r="I101" s="42"/>
      <c r="J101" s="43"/>
    </row>
    <row r="102" spans="1:10" ht="36" customHeight="1" x14ac:dyDescent="0.25">
      <c r="A102" s="7"/>
      <c r="B102" s="62" t="s">
        <v>263</v>
      </c>
      <c r="C102" s="63"/>
      <c r="D102" s="63"/>
      <c r="E102" s="40"/>
      <c r="F102" s="41">
        <v>7740</v>
      </c>
      <c r="G102" s="42"/>
      <c r="H102" s="42"/>
      <c r="I102" s="42"/>
      <c r="J102" s="43"/>
    </row>
    <row r="103" spans="1:10" ht="36" customHeight="1" x14ac:dyDescent="0.25">
      <c r="A103" s="7"/>
      <c r="B103" s="64" t="s">
        <v>191</v>
      </c>
      <c r="C103" s="65"/>
      <c r="D103" s="65"/>
      <c r="E103" s="66"/>
      <c r="F103" s="67">
        <v>122940</v>
      </c>
      <c r="G103" s="68"/>
      <c r="H103" s="68"/>
      <c r="I103" s="68"/>
      <c r="J103" s="69"/>
    </row>
    <row r="104" spans="1:10" ht="36" customHeight="1" x14ac:dyDescent="0.25">
      <c r="A104" s="7"/>
      <c r="B104" s="62" t="s">
        <v>192</v>
      </c>
      <c r="C104" s="63"/>
      <c r="D104" s="63"/>
      <c r="E104" s="40"/>
      <c r="F104" s="41">
        <v>27540</v>
      </c>
      <c r="G104" s="42"/>
      <c r="H104" s="42"/>
      <c r="I104" s="42"/>
      <c r="J104" s="43"/>
    </row>
    <row r="105" spans="1:10" ht="36" customHeight="1" x14ac:dyDescent="0.25">
      <c r="A105" s="7"/>
      <c r="B105" s="62" t="s">
        <v>193</v>
      </c>
      <c r="C105" s="63"/>
      <c r="D105" s="63"/>
      <c r="E105" s="40"/>
      <c r="F105" s="41">
        <v>74340</v>
      </c>
      <c r="G105" s="42"/>
      <c r="H105" s="42"/>
      <c r="I105" s="42"/>
      <c r="J105" s="43"/>
    </row>
    <row r="106" spans="1:10" ht="36" customHeight="1" x14ac:dyDescent="0.25">
      <c r="A106" s="7"/>
      <c r="B106" s="62" t="s">
        <v>194</v>
      </c>
      <c r="C106" s="63"/>
      <c r="D106" s="63"/>
      <c r="E106" s="40"/>
      <c r="F106" s="41">
        <v>2340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195</v>
      </c>
      <c r="C107" s="63"/>
      <c r="D107" s="63"/>
      <c r="E107" s="40"/>
      <c r="F107" s="41">
        <v>2340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196</v>
      </c>
      <c r="C108" s="63"/>
      <c r="D108" s="63"/>
      <c r="E108" s="40"/>
      <c r="F108" s="41">
        <v>4680</v>
      </c>
      <c r="G108" s="42"/>
      <c r="H108" s="42"/>
      <c r="I108" s="42"/>
      <c r="J108" s="43"/>
    </row>
    <row r="109" spans="1:10" ht="36" customHeight="1" x14ac:dyDescent="0.25">
      <c r="A109" s="7"/>
      <c r="B109" s="62" t="s">
        <v>197</v>
      </c>
      <c r="C109" s="63"/>
      <c r="D109" s="63"/>
      <c r="E109" s="40"/>
      <c r="F109" s="41">
        <v>7020</v>
      </c>
      <c r="G109" s="42"/>
      <c r="H109" s="42"/>
      <c r="I109" s="42"/>
      <c r="J109" s="43"/>
    </row>
    <row r="110" spans="1:10" ht="36" customHeight="1" thickBot="1" x14ac:dyDescent="0.3">
      <c r="A110" s="7"/>
      <c r="B110" s="62" t="s">
        <v>198</v>
      </c>
      <c r="C110" s="63"/>
      <c r="D110" s="63"/>
      <c r="E110" s="40"/>
      <c r="F110" s="41">
        <v>61740</v>
      </c>
      <c r="G110" s="42"/>
      <c r="H110" s="42"/>
      <c r="I110" s="42"/>
      <c r="J110" s="43"/>
    </row>
    <row r="111" spans="1:10" ht="54" customHeight="1" thickBot="1" x14ac:dyDescent="0.3">
      <c r="A111" s="7"/>
      <c r="B111" s="220" t="s">
        <v>264</v>
      </c>
      <c r="C111" s="221"/>
      <c r="D111" s="221"/>
      <c r="E111" s="222"/>
      <c r="F111" s="239" t="str">
        <f>"Цена от "&amp;MIN(F113,F117:F131)&amp;" до "&amp;MAX(F113,F117:F131)</f>
        <v>Цена от 3240 до 835740</v>
      </c>
      <c r="G111" s="240"/>
      <c r="H111" s="240"/>
      <c r="I111" s="240"/>
      <c r="J111" s="241"/>
    </row>
    <row r="112" spans="1:10" ht="24" customHeight="1" thickBot="1" x14ac:dyDescent="0.3">
      <c r="A112" s="7"/>
      <c r="B112" s="27"/>
      <c r="C112" s="80"/>
      <c r="D112" s="80"/>
      <c r="E112" s="81"/>
      <c r="F112" s="82"/>
      <c r="G112" s="83"/>
      <c r="H112" s="83"/>
      <c r="I112" s="83"/>
      <c r="J112" s="84"/>
    </row>
    <row r="113" spans="1:10" ht="36" customHeight="1" x14ac:dyDescent="0.25">
      <c r="A113" s="7"/>
      <c r="B113" s="62" t="s">
        <v>200</v>
      </c>
      <c r="C113" s="63"/>
      <c r="D113" s="63"/>
      <c r="E113" s="40"/>
      <c r="F113" s="41">
        <v>75600</v>
      </c>
      <c r="G113" s="42"/>
      <c r="H113" s="42"/>
      <c r="I113" s="42"/>
      <c r="J113" s="43"/>
    </row>
    <row r="114" spans="1:10" ht="36" customHeight="1" x14ac:dyDescent="0.25">
      <c r="A114" s="7"/>
      <c r="B114" s="71" t="s">
        <v>201</v>
      </c>
      <c r="C114" s="72"/>
      <c r="D114" s="72"/>
      <c r="E114" s="73"/>
      <c r="F114" s="41">
        <v>7560</v>
      </c>
      <c r="G114" s="42"/>
      <c r="H114" s="42"/>
      <c r="I114" s="42"/>
      <c r="J114" s="43"/>
    </row>
    <row r="115" spans="1:10" ht="36" customHeight="1" thickBot="1" x14ac:dyDescent="0.3">
      <c r="A115" s="7"/>
      <c r="B115" s="71" t="s">
        <v>202</v>
      </c>
      <c r="C115" s="72"/>
      <c r="D115" s="72"/>
      <c r="E115" s="73"/>
      <c r="F115" s="41">
        <v>18900</v>
      </c>
      <c r="G115" s="42"/>
      <c r="H115" s="42"/>
      <c r="I115" s="42"/>
      <c r="J115" s="43"/>
    </row>
    <row r="116" spans="1:10" ht="24" customHeight="1" thickBot="1" x14ac:dyDescent="0.3">
      <c r="A116" s="7"/>
      <c r="B116" s="27"/>
      <c r="C116" s="80"/>
      <c r="D116" s="80"/>
      <c r="E116" s="81"/>
      <c r="F116" s="82"/>
      <c r="G116" s="83"/>
      <c r="H116" s="83"/>
      <c r="I116" s="83"/>
      <c r="J116" s="84"/>
    </row>
    <row r="117" spans="1:10" ht="36" customHeight="1" x14ac:dyDescent="0.25">
      <c r="A117" s="7" t="s">
        <v>111</v>
      </c>
      <c r="B117" s="64" t="s">
        <v>203</v>
      </c>
      <c r="C117" s="65"/>
      <c r="D117" s="65"/>
      <c r="E117" s="66"/>
      <c r="F117" s="67">
        <v>85140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395</v>
      </c>
      <c r="C118" s="65"/>
      <c r="D118" s="65"/>
      <c r="E118" s="66"/>
      <c r="F118" s="67">
        <v>835740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34" t="s">
        <v>204</v>
      </c>
      <c r="C119" s="88"/>
      <c r="D119" s="88"/>
      <c r="E119" s="89"/>
      <c r="F119" s="67">
        <v>61740</v>
      </c>
      <c r="G119" s="68"/>
      <c r="H119" s="68"/>
      <c r="I119" s="68"/>
      <c r="J119" s="69"/>
    </row>
    <row r="120" spans="1:10" ht="36" customHeight="1" x14ac:dyDescent="0.25">
      <c r="A120" s="7"/>
      <c r="B120" s="64" t="s">
        <v>330</v>
      </c>
      <c r="C120" s="65"/>
      <c r="D120" s="65"/>
      <c r="E120" s="66"/>
      <c r="F120" s="67">
        <v>787140</v>
      </c>
      <c r="G120" s="68"/>
      <c r="H120" s="68"/>
      <c r="I120" s="68"/>
      <c r="J120" s="69"/>
    </row>
    <row r="121" spans="1:10" ht="36" customHeight="1" x14ac:dyDescent="0.25">
      <c r="A121" s="7" t="s">
        <v>111</v>
      </c>
      <c r="B121" s="62" t="s">
        <v>205</v>
      </c>
      <c r="C121" s="63"/>
      <c r="D121" s="63"/>
      <c r="E121" s="40"/>
      <c r="F121" s="67">
        <v>212940</v>
      </c>
      <c r="G121" s="68"/>
      <c r="H121" s="68"/>
      <c r="I121" s="68"/>
      <c r="J121" s="69"/>
    </row>
    <row r="122" spans="1:10" ht="36" customHeight="1" x14ac:dyDescent="0.25">
      <c r="A122" s="7" t="s">
        <v>111</v>
      </c>
      <c r="B122" s="62" t="s">
        <v>206</v>
      </c>
      <c r="C122" s="63"/>
      <c r="D122" s="63"/>
      <c r="E122" s="40"/>
      <c r="F122" s="67">
        <v>106740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62" t="s">
        <v>207</v>
      </c>
      <c r="C123" s="63"/>
      <c r="D123" s="63"/>
      <c r="E123" s="40"/>
      <c r="F123" s="67">
        <v>128088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62" t="s">
        <v>208</v>
      </c>
      <c r="C124" s="63"/>
      <c r="D124" s="63"/>
      <c r="E124" s="40"/>
      <c r="F124" s="67">
        <v>43740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62" t="s">
        <v>209</v>
      </c>
      <c r="C125" s="63"/>
      <c r="D125" s="63"/>
      <c r="E125" s="40"/>
      <c r="F125" s="67">
        <v>88740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64" t="s">
        <v>210</v>
      </c>
      <c r="C126" s="65"/>
      <c r="D126" s="65"/>
      <c r="E126" s="66"/>
      <c r="F126" s="67">
        <v>256140</v>
      </c>
      <c r="G126" s="68"/>
      <c r="H126" s="68"/>
      <c r="I126" s="68"/>
      <c r="J126" s="69"/>
    </row>
    <row r="127" spans="1:10" ht="36" customHeight="1" x14ac:dyDescent="0.25">
      <c r="A127" s="7"/>
      <c r="B127" s="64" t="s">
        <v>211</v>
      </c>
      <c r="C127" s="65"/>
      <c r="D127" s="65"/>
      <c r="E127" s="66"/>
      <c r="F127" s="67">
        <v>208080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64" t="s">
        <v>212</v>
      </c>
      <c r="C128" s="65"/>
      <c r="D128" s="65"/>
      <c r="E128" s="66"/>
      <c r="F128" s="67">
        <v>3240</v>
      </c>
      <c r="G128" s="68"/>
      <c r="H128" s="68"/>
      <c r="I128" s="68"/>
      <c r="J128" s="69"/>
    </row>
    <row r="129" spans="1:10" ht="36" customHeight="1" x14ac:dyDescent="0.25">
      <c r="B129" s="64" t="s">
        <v>213</v>
      </c>
      <c r="C129" s="65"/>
      <c r="D129" s="65"/>
      <c r="E129" s="66"/>
      <c r="F129" s="67">
        <v>79740</v>
      </c>
      <c r="G129" s="68"/>
      <c r="H129" s="68"/>
      <c r="I129" s="68"/>
      <c r="J129" s="69"/>
    </row>
    <row r="130" spans="1:10" ht="36" customHeight="1" x14ac:dyDescent="0.25">
      <c r="B130" s="64" t="s">
        <v>214</v>
      </c>
      <c r="C130" s="65"/>
      <c r="D130" s="65"/>
      <c r="E130" s="66"/>
      <c r="F130" s="67">
        <v>67140</v>
      </c>
      <c r="G130" s="68"/>
      <c r="H130" s="68"/>
      <c r="I130" s="68"/>
      <c r="J130" s="69"/>
    </row>
    <row r="131" spans="1:10" ht="36" customHeight="1" x14ac:dyDescent="0.25">
      <c r="A131" s="7" t="s">
        <v>111</v>
      </c>
      <c r="B131" s="64" t="s">
        <v>216</v>
      </c>
      <c r="C131" s="65"/>
      <c r="D131" s="65"/>
      <c r="E131" s="66"/>
      <c r="F131" s="67">
        <v>191340</v>
      </c>
      <c r="G131" s="68"/>
      <c r="H131" s="68"/>
      <c r="I131" s="68"/>
      <c r="J131" s="69"/>
    </row>
    <row r="132" spans="1:10" ht="37.5" customHeight="1" x14ac:dyDescent="0.25">
      <c r="A132" s="7"/>
      <c r="B132" s="62" t="s">
        <v>217</v>
      </c>
      <c r="C132" s="63"/>
      <c r="D132" s="63"/>
      <c r="E132" s="40"/>
      <c r="F132" s="67">
        <v>9000</v>
      </c>
      <c r="G132" s="68"/>
      <c r="H132" s="68"/>
      <c r="I132" s="68"/>
      <c r="J132" s="69"/>
    </row>
    <row r="133" spans="1:10" ht="36" customHeight="1" x14ac:dyDescent="0.25">
      <c r="A133" s="7"/>
      <c r="B133" s="62" t="s">
        <v>218</v>
      </c>
      <c r="C133" s="63"/>
      <c r="D133" s="63"/>
      <c r="E133" s="40"/>
      <c r="F133" s="67">
        <v>120150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219</v>
      </c>
      <c r="C134" s="63"/>
      <c r="D134" s="63"/>
      <c r="E134" s="35"/>
      <c r="F134" s="67">
        <v>60030</v>
      </c>
      <c r="G134" s="68"/>
      <c r="H134" s="68"/>
      <c r="I134" s="68"/>
      <c r="J134" s="69"/>
    </row>
    <row r="135" spans="1:10" ht="36" customHeight="1" x14ac:dyDescent="0.25">
      <c r="A135" s="7" t="s">
        <v>113</v>
      </c>
      <c r="B135" s="62" t="s">
        <v>220</v>
      </c>
      <c r="C135" s="63"/>
      <c r="D135" s="63"/>
      <c r="E135" s="40"/>
      <c r="F135" s="67">
        <v>213120</v>
      </c>
      <c r="G135" s="68"/>
      <c r="H135" s="68"/>
      <c r="I135" s="68"/>
      <c r="J135" s="69"/>
    </row>
    <row r="136" spans="1:10" ht="36" customHeight="1" x14ac:dyDescent="0.25">
      <c r="A136" s="7" t="s">
        <v>113</v>
      </c>
      <c r="B136" s="64" t="s">
        <v>396</v>
      </c>
      <c r="C136" s="65"/>
      <c r="D136" s="65"/>
      <c r="E136" s="66"/>
      <c r="F136" s="67">
        <v>1379520</v>
      </c>
      <c r="G136" s="68"/>
      <c r="H136" s="68"/>
      <c r="I136" s="68"/>
      <c r="J136" s="69"/>
    </row>
    <row r="137" spans="1:10" ht="36" customHeight="1" x14ac:dyDescent="0.25">
      <c r="A137" s="7" t="s">
        <v>113</v>
      </c>
      <c r="B137" s="62" t="s">
        <v>221</v>
      </c>
      <c r="C137" s="63"/>
      <c r="D137" s="63"/>
      <c r="E137" s="40"/>
      <c r="F137" s="67">
        <v>154800</v>
      </c>
      <c r="G137" s="68"/>
      <c r="H137" s="68"/>
      <c r="I137" s="68"/>
      <c r="J137" s="69"/>
    </row>
    <row r="138" spans="1:10" ht="36" customHeight="1" x14ac:dyDescent="0.25">
      <c r="A138" s="7" t="s">
        <v>113</v>
      </c>
      <c r="B138" s="62" t="s">
        <v>222</v>
      </c>
      <c r="C138" s="63"/>
      <c r="D138" s="63"/>
      <c r="E138" s="40"/>
      <c r="F138" s="67">
        <v>532800</v>
      </c>
      <c r="G138" s="68"/>
      <c r="H138" s="68"/>
      <c r="I138" s="68"/>
      <c r="J138" s="69"/>
    </row>
    <row r="139" spans="1:10" ht="36" customHeight="1" x14ac:dyDescent="0.25">
      <c r="A139" s="7" t="s">
        <v>113</v>
      </c>
      <c r="B139" s="62" t="s">
        <v>223</v>
      </c>
      <c r="C139" s="63"/>
      <c r="D139" s="63"/>
      <c r="E139" s="40"/>
      <c r="F139" s="67">
        <v>267120</v>
      </c>
      <c r="G139" s="68"/>
      <c r="H139" s="68"/>
      <c r="I139" s="68"/>
      <c r="J139" s="69"/>
    </row>
    <row r="140" spans="1:10" ht="36" customHeight="1" x14ac:dyDescent="0.25">
      <c r="A140" s="7" t="s">
        <v>113</v>
      </c>
      <c r="B140" s="71" t="s">
        <v>224</v>
      </c>
      <c r="C140" s="72"/>
      <c r="D140" s="72"/>
      <c r="E140" s="73"/>
      <c r="F140" s="67">
        <v>320544</v>
      </c>
      <c r="G140" s="68"/>
      <c r="H140" s="68"/>
      <c r="I140" s="68"/>
      <c r="J140" s="69"/>
    </row>
    <row r="141" spans="1:10" ht="36" customHeight="1" x14ac:dyDescent="0.25">
      <c r="A141" s="7" t="s">
        <v>113</v>
      </c>
      <c r="B141" s="62" t="s">
        <v>225</v>
      </c>
      <c r="C141" s="63"/>
      <c r="D141" s="63"/>
      <c r="E141" s="40"/>
      <c r="F141" s="67">
        <v>109440</v>
      </c>
      <c r="G141" s="68"/>
      <c r="H141" s="68"/>
      <c r="I141" s="68"/>
      <c r="J141" s="69"/>
    </row>
    <row r="142" spans="1:10" ht="36" customHeight="1" x14ac:dyDescent="0.25">
      <c r="A142" s="7" t="s">
        <v>113</v>
      </c>
      <c r="B142" s="62" t="s">
        <v>226</v>
      </c>
      <c r="C142" s="63"/>
      <c r="D142" s="63"/>
      <c r="E142" s="40"/>
      <c r="F142" s="67">
        <v>222480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34" t="s">
        <v>227</v>
      </c>
      <c r="C143" s="88"/>
      <c r="D143" s="88"/>
      <c r="E143" s="89"/>
      <c r="F143" s="67">
        <v>640800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64" t="s">
        <v>228</v>
      </c>
      <c r="C144" s="65"/>
      <c r="D144" s="65"/>
      <c r="E144" s="66"/>
      <c r="F144" s="67">
        <v>8640</v>
      </c>
      <c r="G144" s="68"/>
      <c r="H144" s="68"/>
      <c r="I144" s="68"/>
      <c r="J144" s="69"/>
    </row>
    <row r="145" spans="1:10" ht="36" customHeight="1" thickBot="1" x14ac:dyDescent="0.3">
      <c r="A145" s="7" t="s">
        <v>113</v>
      </c>
      <c r="B145" s="62" t="s">
        <v>230</v>
      </c>
      <c r="C145" s="63"/>
      <c r="D145" s="63"/>
      <c r="E145" s="40"/>
      <c r="F145" s="67">
        <v>478800</v>
      </c>
      <c r="G145" s="68"/>
      <c r="H145" s="68"/>
      <c r="I145" s="68"/>
      <c r="J145" s="69"/>
    </row>
    <row r="146" spans="1:10" ht="36" customHeight="1" thickBot="1" x14ac:dyDescent="0.3">
      <c r="B146" s="449" t="s">
        <v>232</v>
      </c>
      <c r="C146" s="450"/>
      <c r="D146" s="450"/>
      <c r="E146" s="450"/>
      <c r="F146" s="450"/>
      <c r="G146" s="450"/>
      <c r="H146" s="450"/>
      <c r="I146" s="450"/>
      <c r="J146" s="451"/>
    </row>
    <row r="147" spans="1:10" ht="36" customHeight="1" x14ac:dyDescent="0.25">
      <c r="B147" s="404" t="s">
        <v>387</v>
      </c>
      <c r="C147" s="405"/>
      <c r="D147" s="405"/>
      <c r="E147" s="406"/>
      <c r="F147" s="407">
        <v>300</v>
      </c>
      <c r="G147" s="408"/>
      <c r="H147" s="408"/>
      <c r="I147" s="408"/>
      <c r="J147" s="409"/>
    </row>
    <row r="148" spans="1:10" ht="54" customHeight="1" thickBot="1" x14ac:dyDescent="0.3">
      <c r="B148" s="152" t="s">
        <v>388</v>
      </c>
      <c r="C148" s="153"/>
      <c r="D148" s="153"/>
      <c r="E148" s="163"/>
      <c r="F148" s="410"/>
      <c r="G148" s="411"/>
      <c r="H148" s="411"/>
      <c r="I148" s="411"/>
      <c r="J148" s="412"/>
    </row>
    <row r="149" spans="1:10" ht="36" customHeight="1" x14ac:dyDescent="0.25">
      <c r="B149" s="404" t="s">
        <v>389</v>
      </c>
      <c r="C149" s="405"/>
      <c r="D149" s="405"/>
      <c r="E149" s="406"/>
      <c r="F149" s="407">
        <v>240</v>
      </c>
      <c r="G149" s="408"/>
      <c r="H149" s="408"/>
      <c r="I149" s="408"/>
      <c r="J149" s="409"/>
    </row>
    <row r="150" spans="1:10" ht="54" customHeight="1" thickBot="1" x14ac:dyDescent="0.3">
      <c r="B150" s="152" t="s">
        <v>388</v>
      </c>
      <c r="C150" s="153"/>
      <c r="D150" s="153"/>
      <c r="E150" s="163"/>
      <c r="F150" s="410"/>
      <c r="G150" s="411"/>
      <c r="H150" s="411"/>
      <c r="I150" s="411"/>
      <c r="J150" s="412"/>
    </row>
    <row r="151" spans="1:10" ht="36" customHeight="1" x14ac:dyDescent="0.25">
      <c r="B151" s="404" t="s">
        <v>390</v>
      </c>
      <c r="C151" s="405"/>
      <c r="D151" s="405"/>
      <c r="E151" s="406"/>
      <c r="F151" s="407">
        <v>120</v>
      </c>
      <c r="G151" s="408"/>
      <c r="H151" s="408"/>
      <c r="I151" s="408"/>
      <c r="J151" s="409"/>
    </row>
    <row r="152" spans="1:10" ht="54" customHeight="1" thickBot="1" x14ac:dyDescent="0.3">
      <c r="B152" s="152" t="s">
        <v>391</v>
      </c>
      <c r="C152" s="153"/>
      <c r="D152" s="153"/>
      <c r="E152" s="163"/>
      <c r="F152" s="410"/>
      <c r="G152" s="411"/>
      <c r="H152" s="411"/>
      <c r="I152" s="411"/>
      <c r="J152" s="412"/>
    </row>
    <row r="153" spans="1:10" ht="36" customHeight="1" x14ac:dyDescent="0.25">
      <c r="B153" s="404" t="s">
        <v>392</v>
      </c>
      <c r="C153" s="405"/>
      <c r="D153" s="405"/>
      <c r="E153" s="406"/>
      <c r="F153" s="407">
        <v>360</v>
      </c>
      <c r="G153" s="408"/>
      <c r="H153" s="408"/>
      <c r="I153" s="408"/>
      <c r="J153" s="409"/>
    </row>
    <row r="154" spans="1:10" ht="54" customHeight="1" thickBot="1" x14ac:dyDescent="0.3">
      <c r="B154" s="152" t="s">
        <v>388</v>
      </c>
      <c r="C154" s="153"/>
      <c r="D154" s="153"/>
      <c r="E154" s="163"/>
      <c r="F154" s="410"/>
      <c r="G154" s="411"/>
      <c r="H154" s="411"/>
      <c r="I154" s="411"/>
      <c r="J154" s="412"/>
    </row>
    <row r="155" spans="1:10" ht="36" customHeight="1" x14ac:dyDescent="0.25">
      <c r="B155" s="404" t="s">
        <v>393</v>
      </c>
      <c r="C155" s="405"/>
      <c r="D155" s="405"/>
      <c r="E155" s="406"/>
      <c r="F155" s="407">
        <v>300</v>
      </c>
      <c r="G155" s="408"/>
      <c r="H155" s="408"/>
      <c r="I155" s="408"/>
      <c r="J155" s="409"/>
    </row>
    <row r="156" spans="1:10" ht="54" customHeight="1" thickBot="1" x14ac:dyDescent="0.3">
      <c r="B156" s="152" t="s">
        <v>388</v>
      </c>
      <c r="C156" s="153"/>
      <c r="D156" s="153"/>
      <c r="E156" s="163"/>
      <c r="F156" s="410"/>
      <c r="G156" s="411"/>
      <c r="H156" s="411"/>
      <c r="I156" s="411"/>
      <c r="J156" s="412"/>
    </row>
    <row r="157" spans="1:10" ht="36" customHeight="1" x14ac:dyDescent="0.25">
      <c r="B157" s="404" t="s">
        <v>394</v>
      </c>
      <c r="C157" s="405"/>
      <c r="D157" s="405"/>
      <c r="E157" s="406"/>
      <c r="F157" s="407">
        <v>150</v>
      </c>
      <c r="G157" s="408"/>
      <c r="H157" s="408"/>
      <c r="I157" s="408"/>
      <c r="J157" s="409"/>
    </row>
    <row r="158" spans="1:10" ht="54" customHeight="1" thickBot="1" x14ac:dyDescent="0.3">
      <c r="B158" s="152" t="s">
        <v>391</v>
      </c>
      <c r="C158" s="153"/>
      <c r="D158" s="153"/>
      <c r="E158" s="163"/>
      <c r="F158" s="410"/>
      <c r="G158" s="411"/>
      <c r="H158" s="411"/>
      <c r="I158" s="411"/>
      <c r="J158" s="412"/>
    </row>
    <row r="159" spans="1:10" ht="54" customHeight="1" thickBot="1" x14ac:dyDescent="0.3">
      <c r="B159" s="152" t="s">
        <v>233</v>
      </c>
      <c r="C159" s="153"/>
      <c r="D159" s="153"/>
      <c r="E159" s="163"/>
      <c r="F159" s="413">
        <v>60</v>
      </c>
      <c r="G159" s="414"/>
      <c r="H159" s="414"/>
      <c r="I159" s="414"/>
      <c r="J159" s="415"/>
    </row>
    <row r="160" spans="1:10" ht="54" customHeight="1" thickBot="1" x14ac:dyDescent="0.3">
      <c r="B160" s="152" t="s">
        <v>234</v>
      </c>
      <c r="C160" s="153"/>
      <c r="D160" s="153"/>
      <c r="E160" s="163"/>
      <c r="F160" s="413">
        <v>99</v>
      </c>
      <c r="G160" s="414"/>
      <c r="H160" s="414"/>
      <c r="I160" s="414"/>
      <c r="J160" s="415"/>
    </row>
    <row r="161" spans="1:11" ht="54" customHeight="1" thickBot="1" x14ac:dyDescent="0.3">
      <c r="B161" s="152" t="s">
        <v>235</v>
      </c>
      <c r="C161" s="153"/>
      <c r="D161" s="153"/>
      <c r="E161" s="163"/>
      <c r="F161" s="413">
        <v>150</v>
      </c>
      <c r="G161" s="414"/>
      <c r="H161" s="414"/>
      <c r="I161" s="414"/>
      <c r="J161" s="415"/>
    </row>
    <row r="162" spans="1:11" ht="54" customHeight="1" thickBot="1" x14ac:dyDescent="0.3">
      <c r="B162" s="152" t="s">
        <v>215</v>
      </c>
      <c r="C162" s="153" t="s">
        <v>215</v>
      </c>
      <c r="D162" s="153"/>
      <c r="E162" s="163"/>
      <c r="F162" s="416">
        <v>40</v>
      </c>
      <c r="G162" s="417"/>
      <c r="H162" s="417"/>
      <c r="I162" s="417"/>
      <c r="J162" s="418"/>
      <c r="K162" s="452"/>
    </row>
    <row r="163" spans="1:11" ht="36" customHeight="1" thickBot="1" x14ac:dyDescent="0.3">
      <c r="A163" s="7"/>
      <c r="B163" s="18" t="s">
        <v>236</v>
      </c>
      <c r="C163" s="19"/>
      <c r="D163" s="19"/>
      <c r="E163" s="20"/>
      <c r="F163" s="239"/>
      <c r="G163" s="240"/>
      <c r="H163" s="240"/>
      <c r="I163" s="240"/>
      <c r="J163" s="241"/>
    </row>
    <row r="164" spans="1:11" ht="36" customHeight="1" x14ac:dyDescent="0.25">
      <c r="A164" s="7" t="s">
        <v>111</v>
      </c>
      <c r="B164" s="62" t="s">
        <v>305</v>
      </c>
      <c r="C164" s="63"/>
      <c r="D164" s="63"/>
      <c r="E164" s="40"/>
      <c r="F164" s="41">
        <v>65340</v>
      </c>
      <c r="G164" s="42"/>
      <c r="H164" s="42"/>
      <c r="I164" s="42"/>
      <c r="J164" s="43"/>
    </row>
    <row r="165" spans="1:11" ht="36" customHeight="1" x14ac:dyDescent="0.25">
      <c r="A165" s="7" t="s">
        <v>111</v>
      </c>
      <c r="B165" s="62" t="s">
        <v>238</v>
      </c>
      <c r="C165" s="63"/>
      <c r="D165" s="63"/>
      <c r="E165" s="40"/>
      <c r="F165" s="41">
        <v>65340</v>
      </c>
      <c r="G165" s="42"/>
      <c r="H165" s="42"/>
      <c r="I165" s="42"/>
      <c r="J165" s="43"/>
    </row>
    <row r="166" spans="1:11" ht="36" customHeight="1" x14ac:dyDescent="0.25">
      <c r="A166" s="7" t="s">
        <v>111</v>
      </c>
      <c r="B166" s="62" t="s">
        <v>239</v>
      </c>
      <c r="C166" s="63"/>
      <c r="D166" s="63"/>
      <c r="E166" s="40"/>
      <c r="F166" s="41">
        <v>59940</v>
      </c>
      <c r="G166" s="42"/>
      <c r="H166" s="42"/>
      <c r="I166" s="42"/>
      <c r="J166" s="43"/>
    </row>
    <row r="167" spans="1:11" ht="36" customHeight="1" x14ac:dyDescent="0.25">
      <c r="A167" s="7" t="s">
        <v>113</v>
      </c>
      <c r="B167" s="62" t="s">
        <v>332</v>
      </c>
      <c r="C167" s="63"/>
      <c r="D167" s="63"/>
      <c r="E167" s="40"/>
      <c r="F167" s="41">
        <v>163440</v>
      </c>
      <c r="G167" s="42"/>
      <c r="H167" s="42"/>
      <c r="I167" s="42"/>
      <c r="J167" s="43"/>
    </row>
    <row r="168" spans="1:11" ht="36" customHeight="1" x14ac:dyDescent="0.25">
      <c r="A168" s="7" t="s">
        <v>113</v>
      </c>
      <c r="B168" s="62" t="s">
        <v>241</v>
      </c>
      <c r="C168" s="63"/>
      <c r="D168" s="63"/>
      <c r="E168" s="40"/>
      <c r="F168" s="41">
        <v>163440</v>
      </c>
      <c r="G168" s="42"/>
      <c r="H168" s="42"/>
      <c r="I168" s="42"/>
      <c r="J168" s="43"/>
    </row>
    <row r="169" spans="1:11" ht="36" customHeight="1" x14ac:dyDescent="0.25">
      <c r="A169" s="7" t="s">
        <v>113</v>
      </c>
      <c r="B169" s="62" t="s">
        <v>242</v>
      </c>
      <c r="C169" s="63"/>
      <c r="D169" s="63"/>
      <c r="E169" s="40"/>
      <c r="F169" s="41">
        <v>150480</v>
      </c>
      <c r="G169" s="42"/>
      <c r="H169" s="42"/>
      <c r="I169" s="42"/>
      <c r="J169" s="43"/>
    </row>
    <row r="170" spans="1:11" ht="36" customHeight="1" x14ac:dyDescent="0.25">
      <c r="A170" s="7"/>
      <c r="B170" s="62" t="s">
        <v>243</v>
      </c>
      <c r="C170" s="63"/>
      <c r="D170" s="63"/>
      <c r="E170" s="40"/>
      <c r="F170" s="67">
        <v>65340</v>
      </c>
      <c r="G170" s="68"/>
      <c r="H170" s="68"/>
      <c r="I170" s="68"/>
      <c r="J170" s="69"/>
    </row>
    <row r="171" spans="1:11" ht="54" customHeight="1" thickBot="1" x14ac:dyDescent="0.3">
      <c r="A171" s="7"/>
      <c r="B171" s="311" t="s">
        <v>244</v>
      </c>
      <c r="C171" s="312"/>
      <c r="D171" s="312"/>
      <c r="E171" s="313"/>
      <c r="F171" s="453"/>
      <c r="G171" s="454"/>
      <c r="H171" s="454"/>
      <c r="I171" s="454"/>
      <c r="J171" s="455"/>
    </row>
    <row r="172" spans="1:11" ht="36" customHeight="1" x14ac:dyDescent="0.25">
      <c r="A172" s="7"/>
      <c r="B172" s="64" t="s">
        <v>245</v>
      </c>
      <c r="C172" s="65"/>
      <c r="D172" s="65"/>
      <c r="E172" s="66"/>
      <c r="F172" s="67">
        <v>54540</v>
      </c>
      <c r="G172" s="68"/>
      <c r="H172" s="68"/>
      <c r="I172" s="68"/>
      <c r="J172" s="69"/>
    </row>
    <row r="173" spans="1:11" ht="36" customHeight="1" x14ac:dyDescent="0.25">
      <c r="A173" s="7"/>
      <c r="B173" s="62" t="s">
        <v>246</v>
      </c>
      <c r="C173" s="63"/>
      <c r="D173" s="63"/>
      <c r="E173" s="40"/>
      <c r="F173" s="41">
        <v>104940</v>
      </c>
      <c r="G173" s="42"/>
      <c r="H173" s="42"/>
      <c r="I173" s="42"/>
      <c r="J173" s="43"/>
    </row>
    <row r="174" spans="1:11" ht="36" customHeight="1" x14ac:dyDescent="0.25">
      <c r="A174" s="7"/>
      <c r="B174" s="62" t="s">
        <v>247</v>
      </c>
      <c r="C174" s="63"/>
      <c r="D174" s="63"/>
      <c r="E174" s="40"/>
      <c r="F174" s="41">
        <v>131940</v>
      </c>
      <c r="G174" s="42"/>
      <c r="H174" s="42"/>
      <c r="I174" s="42"/>
      <c r="J174" s="43"/>
    </row>
    <row r="175" spans="1:11" ht="36" customHeight="1" x14ac:dyDescent="0.25">
      <c r="A175" s="7"/>
      <c r="B175" s="62" t="s">
        <v>248</v>
      </c>
      <c r="C175" s="63"/>
      <c r="D175" s="63"/>
      <c r="E175" s="40"/>
      <c r="F175" s="41">
        <v>1440</v>
      </c>
      <c r="G175" s="42"/>
      <c r="H175" s="42"/>
      <c r="I175" s="42"/>
      <c r="J175" s="43"/>
    </row>
    <row r="176" spans="1:11" ht="36" customHeight="1" x14ac:dyDescent="0.25">
      <c r="A176" s="7"/>
      <c r="B176" s="62" t="s">
        <v>249</v>
      </c>
      <c r="C176" s="63"/>
      <c r="D176" s="63"/>
      <c r="E176" s="40"/>
      <c r="F176" s="41">
        <v>76140</v>
      </c>
      <c r="G176" s="42"/>
      <c r="H176" s="42"/>
      <c r="I176" s="42"/>
      <c r="J176" s="43"/>
    </row>
    <row r="177" spans="1:10" ht="36" customHeight="1" x14ac:dyDescent="0.25">
      <c r="A177" s="7"/>
      <c r="B177" s="62" t="s">
        <v>250</v>
      </c>
      <c r="C177" s="63"/>
      <c r="D177" s="63"/>
      <c r="E177" s="40"/>
      <c r="F177" s="41">
        <v>149940</v>
      </c>
      <c r="G177" s="42"/>
      <c r="H177" s="42"/>
      <c r="I177" s="42"/>
      <c r="J177" s="43"/>
    </row>
    <row r="178" spans="1:10" ht="36" customHeight="1" x14ac:dyDescent="0.25">
      <c r="A178" s="7"/>
      <c r="B178" s="62" t="s">
        <v>251</v>
      </c>
      <c r="C178" s="63"/>
      <c r="D178" s="63"/>
      <c r="E178" s="40"/>
      <c r="F178" s="41">
        <v>189540</v>
      </c>
      <c r="G178" s="42"/>
      <c r="H178" s="42"/>
      <c r="I178" s="42"/>
      <c r="J178" s="43"/>
    </row>
    <row r="179" spans="1:10" ht="36" customHeight="1" thickBot="1" x14ac:dyDescent="0.3">
      <c r="A179" s="7"/>
      <c r="B179" s="110" t="s">
        <v>252</v>
      </c>
      <c r="C179" s="111"/>
      <c r="D179" s="111"/>
      <c r="E179" s="112"/>
      <c r="F179" s="113">
        <v>2340</v>
      </c>
      <c r="G179" s="114"/>
      <c r="H179" s="114"/>
      <c r="I179" s="114"/>
      <c r="J179" s="115"/>
    </row>
    <row r="180" spans="1:10" ht="36" customHeight="1" x14ac:dyDescent="0.25">
      <c r="A180" s="7"/>
      <c r="B180" s="272" t="s">
        <v>232</v>
      </c>
      <c r="C180" s="273"/>
      <c r="D180" s="273"/>
      <c r="E180" s="273"/>
      <c r="F180" s="273"/>
      <c r="G180" s="273"/>
      <c r="H180" s="273"/>
      <c r="I180" s="273"/>
      <c r="J180" s="274"/>
    </row>
    <row r="181" spans="1:10" ht="36" customHeight="1" thickBot="1" x14ac:dyDescent="0.3">
      <c r="A181" s="7"/>
      <c r="B181" s="297" t="s">
        <v>253</v>
      </c>
      <c r="C181" s="297"/>
      <c r="D181" s="297"/>
      <c r="E181" s="297"/>
      <c r="F181" s="286">
        <v>150</v>
      </c>
      <c r="G181" s="286"/>
      <c r="H181" s="286"/>
      <c r="I181" s="286"/>
      <c r="J181" s="287"/>
    </row>
    <row r="182" spans="1:10" ht="24" customHeight="1" thickBot="1" x14ac:dyDescent="0.3">
      <c r="A182" s="7"/>
      <c r="B182" s="27"/>
      <c r="C182" s="80"/>
      <c r="D182" s="80"/>
      <c r="E182" s="81"/>
      <c r="F182" s="82"/>
      <c r="G182" s="83"/>
      <c r="H182" s="83"/>
      <c r="I182" s="83"/>
      <c r="J182" s="84"/>
    </row>
    <row r="183" spans="1:10" ht="18" customHeight="1" x14ac:dyDescent="0.25">
      <c r="A183" s="7"/>
      <c r="B183" s="119"/>
      <c r="C183" s="120"/>
      <c r="D183" s="120"/>
      <c r="E183" s="120"/>
      <c r="F183" s="121"/>
      <c r="G183" s="121"/>
      <c r="H183" s="121"/>
      <c r="I183" s="121"/>
      <c r="J183" s="121"/>
    </row>
    <row r="184" spans="1:10" ht="67.5" customHeight="1" x14ac:dyDescent="0.25">
      <c r="A184" s="7"/>
      <c r="B184" s="122" t="s">
        <v>337</v>
      </c>
      <c r="C184" s="122"/>
      <c r="D184" s="122"/>
      <c r="E184" s="122"/>
      <c r="F184" s="122"/>
      <c r="G184" s="122"/>
      <c r="H184" s="122"/>
      <c r="I184" s="122"/>
      <c r="J184" s="122"/>
    </row>
    <row r="185" spans="1:10" ht="27" customHeight="1" x14ac:dyDescent="0.25">
      <c r="A185" s="7" t="s">
        <v>113</v>
      </c>
      <c r="B185" s="124" t="s">
        <v>256</v>
      </c>
      <c r="C185" s="124"/>
      <c r="D185" s="124"/>
      <c r="E185" s="124"/>
      <c r="F185" s="124"/>
      <c r="G185" s="124"/>
      <c r="H185" s="124"/>
      <c r="I185" s="124"/>
      <c r="J185" s="124"/>
    </row>
    <row r="186" spans="1:10" s="194" customFormat="1" ht="20.100000000000001" customHeight="1" x14ac:dyDescent="0.25">
      <c r="B186" s="385"/>
      <c r="F186" s="386"/>
      <c r="G186" s="386"/>
      <c r="H186" s="386"/>
      <c r="I186" s="386"/>
      <c r="J186" s="386"/>
    </row>
    <row r="187" spans="1:10" s="322" customFormat="1" ht="36" customHeight="1" thickBot="1" x14ac:dyDescent="0.3">
      <c r="B187" s="323" t="s">
        <v>338</v>
      </c>
      <c r="C187" s="323"/>
      <c r="D187" s="323"/>
      <c r="E187" s="323"/>
      <c r="F187" s="323"/>
      <c r="G187" s="323"/>
      <c r="H187" s="323"/>
      <c r="I187" s="323"/>
    </row>
    <row r="188" spans="1:10" s="127" customFormat="1" ht="36" customHeight="1" thickBot="1" x14ac:dyDescent="0.3">
      <c r="B188" s="324" t="s">
        <v>339</v>
      </c>
      <c r="C188" s="325"/>
      <c r="D188" s="325"/>
      <c r="E188" s="325"/>
      <c r="F188" s="325"/>
      <c r="G188" s="325"/>
      <c r="H188" s="325"/>
      <c r="I188" s="326"/>
    </row>
    <row r="189" spans="1:10" ht="73.5" customHeight="1" thickBot="1" x14ac:dyDescent="0.3">
      <c r="B189" s="327" t="s">
        <v>340</v>
      </c>
      <c r="C189" s="328"/>
      <c r="D189" s="329" t="s">
        <v>341</v>
      </c>
      <c r="E189" s="330"/>
      <c r="F189" s="331"/>
      <c r="G189" s="330" t="s">
        <v>342</v>
      </c>
      <c r="H189" s="330"/>
      <c r="I189" s="331"/>
      <c r="J189" s="9"/>
    </row>
    <row r="190" spans="1:10" ht="36" customHeight="1" x14ac:dyDescent="0.25">
      <c r="B190" s="332" t="s">
        <v>343</v>
      </c>
      <c r="C190" s="333"/>
      <c r="D190" s="334" t="s">
        <v>344</v>
      </c>
      <c r="E190" s="334"/>
      <c r="F190" s="334"/>
      <c r="G190" s="335">
        <v>1500</v>
      </c>
      <c r="H190" s="334"/>
      <c r="I190" s="336"/>
      <c r="J190" s="9"/>
    </row>
    <row r="191" spans="1:10" ht="36" customHeight="1" x14ac:dyDescent="0.25">
      <c r="B191" s="337" t="s">
        <v>345</v>
      </c>
      <c r="C191" s="338"/>
      <c r="D191" s="339"/>
      <c r="E191" s="339"/>
      <c r="F191" s="339"/>
      <c r="G191" s="340">
        <v>1380</v>
      </c>
      <c r="H191" s="339"/>
      <c r="I191" s="341"/>
      <c r="J191" s="9"/>
    </row>
    <row r="192" spans="1:10" ht="36" customHeight="1" x14ac:dyDescent="0.25">
      <c r="B192" s="337" t="s">
        <v>346</v>
      </c>
      <c r="C192" s="338"/>
      <c r="D192" s="339"/>
      <c r="E192" s="339"/>
      <c r="F192" s="339"/>
      <c r="G192" s="340">
        <v>1290</v>
      </c>
      <c r="H192" s="339"/>
      <c r="I192" s="341"/>
      <c r="J192" s="9"/>
    </row>
    <row r="193" spans="1:10" ht="54" customHeight="1" x14ac:dyDescent="0.25">
      <c r="B193" s="337" t="s">
        <v>347</v>
      </c>
      <c r="C193" s="338"/>
      <c r="D193" s="339"/>
      <c r="E193" s="339"/>
      <c r="F193" s="339"/>
      <c r="G193" s="340">
        <v>1170</v>
      </c>
      <c r="H193" s="339"/>
      <c r="I193" s="341"/>
      <c r="J193" s="9"/>
    </row>
    <row r="194" spans="1:10" ht="21" x14ac:dyDescent="0.25">
      <c r="B194" s="342"/>
      <c r="C194" s="342"/>
      <c r="D194" s="343"/>
      <c r="E194" s="343"/>
      <c r="F194" s="343"/>
      <c r="G194" s="344"/>
      <c r="H194" s="343"/>
      <c r="I194" s="343"/>
      <c r="J194" s="9"/>
    </row>
    <row r="195" spans="1:10" ht="40.5" customHeight="1" x14ac:dyDescent="0.25">
      <c r="A195" s="7"/>
      <c r="B195" s="126" t="s">
        <v>257</v>
      </c>
      <c r="C195" s="126"/>
      <c r="D195" s="126"/>
      <c r="E195" s="126"/>
      <c r="F195" s="126"/>
      <c r="G195" s="126"/>
      <c r="H195" s="126"/>
      <c r="I195" s="126"/>
      <c r="J195" s="126"/>
    </row>
    <row r="196" spans="1:10" ht="18" customHeight="1" x14ac:dyDescent="0.25">
      <c r="A196" s="7"/>
    </row>
  </sheetData>
  <sheetProtection selectLockedCells="1" selectUnlockedCells="1"/>
  <mergeCells count="364">
    <mergeCell ref="B195:J195"/>
    <mergeCell ref="B190:C190"/>
    <mergeCell ref="D190:F193"/>
    <mergeCell ref="G190:I190"/>
    <mergeCell ref="B191:C191"/>
    <mergeCell ref="G191:I191"/>
    <mergeCell ref="B192:C192"/>
    <mergeCell ref="G192:I192"/>
    <mergeCell ref="B193:C193"/>
    <mergeCell ref="G193:I193"/>
    <mergeCell ref="B184:J184"/>
    <mergeCell ref="B185:J185"/>
    <mergeCell ref="B187:I187"/>
    <mergeCell ref="B188:I188"/>
    <mergeCell ref="B189:C189"/>
    <mergeCell ref="D189:F189"/>
    <mergeCell ref="G189:I189"/>
    <mergeCell ref="B179:E179"/>
    <mergeCell ref="F179:J179"/>
    <mergeCell ref="B180:J180"/>
    <mergeCell ref="B181:E181"/>
    <mergeCell ref="F181:J181"/>
    <mergeCell ref="B182:E182"/>
    <mergeCell ref="F182:J182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7:E157"/>
    <mergeCell ref="F157:J158"/>
    <mergeCell ref="B158:E158"/>
    <mergeCell ref="B159:E159"/>
    <mergeCell ref="F159:J159"/>
    <mergeCell ref="B160:E160"/>
    <mergeCell ref="F160:J160"/>
    <mergeCell ref="B153:E153"/>
    <mergeCell ref="F153:J154"/>
    <mergeCell ref="B154:E154"/>
    <mergeCell ref="B155:E155"/>
    <mergeCell ref="F155:J156"/>
    <mergeCell ref="B156:E156"/>
    <mergeCell ref="B149:E149"/>
    <mergeCell ref="F149:J150"/>
    <mergeCell ref="B150:E150"/>
    <mergeCell ref="B151:E151"/>
    <mergeCell ref="F151:J152"/>
    <mergeCell ref="B152:E152"/>
    <mergeCell ref="B144:E144"/>
    <mergeCell ref="F144:J144"/>
    <mergeCell ref="B145:E145"/>
    <mergeCell ref="F145:J145"/>
    <mergeCell ref="B146:J146"/>
    <mergeCell ref="B147:E147"/>
    <mergeCell ref="F147:J148"/>
    <mergeCell ref="B148:E148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03" activePane="bottomLeft" state="frozen"/>
      <selection activeCell="A198" sqref="A198:XFD198"/>
      <selection pane="bottomLeft" activeCell="A105" sqref="A105:XFD107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25704</v>
      </c>
      <c r="G8" s="32">
        <f>H8*1.1</f>
        <v>23562.000000000004</v>
      </c>
      <c r="H8" s="32">
        <v>21420</v>
      </c>
      <c r="I8" s="32">
        <f>H8*0.75</f>
        <v>16065</v>
      </c>
      <c r="J8" s="32">
        <f>H8*0.5</f>
        <v>10710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31881.599999999999</v>
      </c>
      <c r="G10" s="36">
        <f>H10*1.1</f>
        <v>29224.800000000003</v>
      </c>
      <c r="H10" s="36">
        <v>26568</v>
      </c>
      <c r="I10" s="36">
        <f>H10*0.75</f>
        <v>19926</v>
      </c>
      <c r="J10" s="36">
        <f>H10*0.5</f>
        <v>13284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44928</v>
      </c>
      <c r="G11" s="38">
        <f>H11*1.1</f>
        <v>41184</v>
      </c>
      <c r="H11" s="38">
        <v>37440</v>
      </c>
      <c r="I11" s="38">
        <f>H11*0.75</f>
        <v>28080</v>
      </c>
      <c r="J11" s="38">
        <f>H11*0.5</f>
        <v>18720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7272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10800</v>
      </c>
      <c r="G14" s="186"/>
      <c r="H14" s="186"/>
      <c r="I14" s="186"/>
      <c r="J14" s="187"/>
    </row>
    <row r="15" spans="1:10" ht="36" customHeight="1" thickBot="1" x14ac:dyDescent="0.3">
      <c r="A15" s="7"/>
      <c r="B15" s="135"/>
      <c r="C15" s="456"/>
      <c r="D15" s="456"/>
      <c r="E15" s="457"/>
      <c r="F15" s="458"/>
      <c r="G15" s="459"/>
      <c r="H15" s="459"/>
      <c r="I15" s="459"/>
      <c r="J15" s="460"/>
    </row>
    <row r="16" spans="1:10" ht="36" customHeight="1" x14ac:dyDescent="0.25">
      <c r="A16" s="7"/>
      <c r="B16" s="182" t="s">
        <v>119</v>
      </c>
      <c r="C16" s="200"/>
      <c r="D16" s="200"/>
      <c r="E16" s="200"/>
      <c r="F16" s="145">
        <v>720</v>
      </c>
      <c r="G16" s="145"/>
      <c r="H16" s="145"/>
      <c r="I16" s="145"/>
      <c r="J16" s="146"/>
    </row>
    <row r="17" spans="1:10" ht="36" customHeight="1" x14ac:dyDescent="0.25">
      <c r="A17" s="7"/>
      <c r="B17" s="34" t="s">
        <v>120</v>
      </c>
      <c r="C17" s="35"/>
      <c r="D17" s="35"/>
      <c r="E17" s="35"/>
      <c r="F17" s="90">
        <v>1008</v>
      </c>
      <c r="G17" s="90"/>
      <c r="H17" s="90"/>
      <c r="I17" s="90"/>
      <c r="J17" s="151"/>
    </row>
    <row r="18" spans="1:10" ht="36" customHeight="1" x14ac:dyDescent="0.25">
      <c r="A18" s="7"/>
      <c r="B18" s="34" t="s">
        <v>121</v>
      </c>
      <c r="C18" s="35"/>
      <c r="D18" s="35"/>
      <c r="E18" s="35"/>
      <c r="F18" s="90">
        <v>720</v>
      </c>
      <c r="G18" s="90"/>
      <c r="H18" s="90"/>
      <c r="I18" s="90"/>
      <c r="J18" s="151"/>
    </row>
    <row r="19" spans="1:10" ht="24" customHeight="1" thickBot="1" x14ac:dyDescent="0.3">
      <c r="A19" s="7"/>
      <c r="B19" s="232" t="s">
        <v>122</v>
      </c>
      <c r="C19" s="368"/>
      <c r="D19" s="368"/>
      <c r="E19" s="368"/>
      <c r="F19" s="114">
        <v>1008</v>
      </c>
      <c r="G19" s="114"/>
      <c r="H19" s="114"/>
      <c r="I19" s="114"/>
      <c r="J19" s="115"/>
    </row>
    <row r="20" spans="1:10" ht="24" customHeight="1" x14ac:dyDescent="0.25">
      <c r="A20" s="7"/>
      <c r="B20" s="461"/>
      <c r="C20" s="462"/>
      <c r="D20" s="462"/>
      <c r="E20" s="463"/>
      <c r="F20" s="464"/>
      <c r="G20" s="464"/>
      <c r="H20" s="464"/>
      <c r="I20" s="464"/>
      <c r="J20" s="465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2988 до 119520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2988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5976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8964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11952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14940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17928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20916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23904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26892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29880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32868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35856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38844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41832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44820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47808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50796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53784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56772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59760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5976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11952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17928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23904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29880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35856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41832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47808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53784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59760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65736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71712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77688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83664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89640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95616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101592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107568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113544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119520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5508 до 64242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5508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8136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7470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10458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13446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16434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19422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22410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25398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28386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31374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34362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37350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40338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43326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46314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49302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52290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55278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58266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61254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64242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1116 до 23940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4140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5976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2232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23940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5040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14400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1116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1116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2232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3348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17460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3240 до 37065,6</v>
      </c>
      <c r="G97" s="240"/>
      <c r="H97" s="240"/>
      <c r="I97" s="240"/>
      <c r="J97" s="241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13392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1339.1999999999998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3348</v>
      </c>
      <c r="G101" s="86"/>
      <c r="H101" s="86"/>
      <c r="I101" s="86"/>
      <c r="J101" s="87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10080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213">
        <v>13320</v>
      </c>
      <c r="G104" s="280"/>
      <c r="H104" s="280"/>
      <c r="I104" s="280"/>
      <c r="J104" s="281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13">
        <v>31788</v>
      </c>
      <c r="G105" s="280"/>
      <c r="H105" s="280"/>
      <c r="I105" s="280"/>
      <c r="J105" s="281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213">
        <v>30888</v>
      </c>
      <c r="G106" s="280"/>
      <c r="H106" s="280"/>
      <c r="I106" s="280"/>
      <c r="J106" s="281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213">
        <v>37065.599999999999</v>
      </c>
      <c r="G107" s="280"/>
      <c r="H107" s="280"/>
      <c r="I107" s="280"/>
      <c r="J107" s="281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213">
        <v>21420</v>
      </c>
      <c r="G108" s="280"/>
      <c r="H108" s="280"/>
      <c r="I108" s="280"/>
      <c r="J108" s="281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213">
        <v>21420</v>
      </c>
      <c r="G109" s="280"/>
      <c r="H109" s="280"/>
      <c r="I109" s="280"/>
      <c r="J109" s="281"/>
    </row>
    <row r="110" spans="1:10" ht="36" customHeight="1" x14ac:dyDescent="0.25">
      <c r="A110" s="7" t="s">
        <v>111</v>
      </c>
      <c r="B110" s="34" t="s">
        <v>210</v>
      </c>
      <c r="C110" s="88"/>
      <c r="D110" s="88"/>
      <c r="E110" s="89"/>
      <c r="F110" s="213">
        <v>17280</v>
      </c>
      <c r="G110" s="280"/>
      <c r="H110" s="280"/>
      <c r="I110" s="280"/>
      <c r="J110" s="281"/>
    </row>
    <row r="111" spans="1:10" ht="36" customHeight="1" x14ac:dyDescent="0.25">
      <c r="A111" s="7"/>
      <c r="B111" s="64" t="s">
        <v>211</v>
      </c>
      <c r="C111" s="65"/>
      <c r="D111" s="65"/>
      <c r="E111" s="66"/>
      <c r="F111" s="213">
        <v>6012</v>
      </c>
      <c r="G111" s="280"/>
      <c r="H111" s="280"/>
      <c r="I111" s="280"/>
      <c r="J111" s="281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213">
        <v>3240</v>
      </c>
      <c r="G112" s="280"/>
      <c r="H112" s="280"/>
      <c r="I112" s="280"/>
      <c r="J112" s="281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213">
        <v>8064</v>
      </c>
      <c r="G113" s="280"/>
      <c r="H113" s="280"/>
      <c r="I113" s="280"/>
      <c r="J113" s="281"/>
    </row>
    <row r="114" spans="1:10" ht="36" customHeight="1" x14ac:dyDescent="0.25">
      <c r="B114" s="34" t="s">
        <v>214</v>
      </c>
      <c r="C114" s="88"/>
      <c r="D114" s="88"/>
      <c r="E114" s="89"/>
      <c r="F114" s="213">
        <v>6588</v>
      </c>
      <c r="G114" s="280"/>
      <c r="H114" s="280"/>
      <c r="I114" s="280"/>
      <c r="J114" s="281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213">
        <v>35496</v>
      </c>
      <c r="G115" s="280"/>
      <c r="H115" s="280"/>
      <c r="I115" s="280"/>
      <c r="J115" s="281"/>
    </row>
    <row r="116" spans="1:10" ht="36" customHeight="1" x14ac:dyDescent="0.25">
      <c r="A116" s="7" t="s">
        <v>111</v>
      </c>
      <c r="B116" s="34" t="s">
        <v>216</v>
      </c>
      <c r="C116" s="88"/>
      <c r="D116" s="88"/>
      <c r="E116" s="89"/>
      <c r="F116" s="213">
        <v>14004</v>
      </c>
      <c r="G116" s="280"/>
      <c r="H116" s="280"/>
      <c r="I116" s="280"/>
      <c r="J116" s="281"/>
    </row>
    <row r="117" spans="1:10" ht="37.5" customHeight="1" x14ac:dyDescent="0.25">
      <c r="A117" s="7"/>
      <c r="B117" s="62" t="s">
        <v>217</v>
      </c>
      <c r="C117" s="63"/>
      <c r="D117" s="63"/>
      <c r="E117" s="40"/>
      <c r="F117" s="213">
        <v>4140</v>
      </c>
      <c r="G117" s="280"/>
      <c r="H117" s="280"/>
      <c r="I117" s="280"/>
      <c r="J117" s="281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213">
        <v>16290</v>
      </c>
      <c r="G118" s="280"/>
      <c r="H118" s="280"/>
      <c r="I118" s="280"/>
      <c r="J118" s="281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213">
        <v>18000</v>
      </c>
      <c r="G119" s="280"/>
      <c r="H119" s="280"/>
      <c r="I119" s="280"/>
      <c r="J119" s="281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213">
        <v>14400</v>
      </c>
      <c r="G120" s="280"/>
      <c r="H120" s="280"/>
      <c r="I120" s="280"/>
      <c r="J120" s="281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213">
        <v>18720</v>
      </c>
      <c r="G121" s="280"/>
      <c r="H121" s="280"/>
      <c r="I121" s="280"/>
      <c r="J121" s="281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213">
        <v>44640</v>
      </c>
      <c r="G122" s="280"/>
      <c r="H122" s="280"/>
      <c r="I122" s="280"/>
      <c r="J122" s="281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213">
        <v>43920</v>
      </c>
      <c r="G123" s="280"/>
      <c r="H123" s="280"/>
      <c r="I123" s="280"/>
      <c r="J123" s="281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213">
        <v>52704</v>
      </c>
      <c r="G124" s="280"/>
      <c r="H124" s="280"/>
      <c r="I124" s="280"/>
      <c r="J124" s="281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13">
        <v>30240</v>
      </c>
      <c r="G125" s="280"/>
      <c r="H125" s="280"/>
      <c r="I125" s="280"/>
      <c r="J125" s="281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213">
        <v>30240</v>
      </c>
      <c r="G126" s="280"/>
      <c r="H126" s="280"/>
      <c r="I126" s="280"/>
      <c r="J126" s="281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213">
        <v>24480</v>
      </c>
      <c r="G127" s="280"/>
      <c r="H127" s="280"/>
      <c r="I127" s="280"/>
      <c r="J127" s="281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213">
        <v>5040</v>
      </c>
      <c r="G128" s="280"/>
      <c r="H128" s="280"/>
      <c r="I128" s="280"/>
      <c r="J128" s="281"/>
    </row>
    <row r="129" spans="1:10" ht="36" customHeight="1" x14ac:dyDescent="0.25">
      <c r="A129" s="7" t="s">
        <v>113</v>
      </c>
      <c r="B129" s="62" t="s">
        <v>230</v>
      </c>
      <c r="C129" s="63"/>
      <c r="D129" s="63"/>
      <c r="E129" s="40"/>
      <c r="F129" s="213">
        <v>50400</v>
      </c>
      <c r="G129" s="280"/>
      <c r="H129" s="280"/>
      <c r="I129" s="280"/>
      <c r="J129" s="281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213">
        <v>20160</v>
      </c>
      <c r="G130" s="280"/>
      <c r="H130" s="280"/>
      <c r="I130" s="280"/>
      <c r="J130" s="281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15336</v>
      </c>
      <c r="G137" s="246">
        <f>H137*1.1</f>
        <v>14058.000000000002</v>
      </c>
      <c r="H137" s="246">
        <v>12780</v>
      </c>
      <c r="I137" s="246">
        <f>H137*0.75</f>
        <v>9585</v>
      </c>
      <c r="J137" s="247">
        <f>H137*0.5</f>
        <v>6390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11160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6408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21600</v>
      </c>
      <c r="G140" s="246">
        <f>H140*1.1</f>
        <v>19800</v>
      </c>
      <c r="H140" s="246">
        <v>18000</v>
      </c>
      <c r="I140" s="246">
        <f>H140*0.75</f>
        <v>13500</v>
      </c>
      <c r="J140" s="247">
        <f>H140*0.5</f>
        <v>9000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15840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9360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40"/>
      <c r="F143" s="213">
        <v>11160</v>
      </c>
      <c r="G143" s="280"/>
      <c r="H143" s="280"/>
      <c r="I143" s="280"/>
      <c r="J143" s="281"/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16452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32760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41040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576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24552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49068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61560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756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customHeight="1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21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298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7:E137"/>
    <mergeCell ref="B138:E138"/>
    <mergeCell ref="F138:J138"/>
    <mergeCell ref="B139:E139"/>
    <mergeCell ref="F139:J139"/>
    <mergeCell ref="B140:E140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F131:J131"/>
    <mergeCell ref="B132:J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F119" sqref="F119:J119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38880</v>
      </c>
      <c r="G8" s="32">
        <f>H8*1.1</f>
        <v>35640</v>
      </c>
      <c r="H8" s="32">
        <v>32400</v>
      </c>
      <c r="I8" s="32">
        <f>H8*0.75</f>
        <v>24300</v>
      </c>
      <c r="J8" s="32">
        <f>H8*0.5</f>
        <v>16200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54432</v>
      </c>
      <c r="G9" s="36">
        <f>H9*1.1</f>
        <v>49896.000000000007</v>
      </c>
      <c r="H9" s="36">
        <v>45360</v>
      </c>
      <c r="I9" s="36">
        <f>H9*0.75</f>
        <v>34020</v>
      </c>
      <c r="J9" s="36">
        <f>H9*0.5</f>
        <v>22680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43200</v>
      </c>
      <c r="G10" s="36">
        <f>H10*1.1</f>
        <v>39600</v>
      </c>
      <c r="H10" s="36">
        <v>36000</v>
      </c>
      <c r="I10" s="36">
        <f>H10*0.75</f>
        <v>27000</v>
      </c>
      <c r="J10" s="36">
        <f>H10*0.5</f>
        <v>18000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7920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11520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1800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3024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6480 до 259200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6480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12960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19440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25920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32400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38880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45360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51840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58320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64800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71280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77760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84240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90720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97200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103680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110160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116640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123120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129600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12960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25920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38880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51840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64800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77760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90720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103680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116640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129600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142560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155520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168480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181440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194400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207360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220320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233280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246240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259200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6120 до 139320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6120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9000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16200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22680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29160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35640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42120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48600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55080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61560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68040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74520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81000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87480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93960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100440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106920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113400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119880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126360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132840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139320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30240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14400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23040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4680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19800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30240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3060 до 98640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32400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3240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16200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35280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35280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61200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35280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42336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23040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23040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67680</v>
      </c>
      <c r="G110" s="42"/>
      <c r="H110" s="42"/>
      <c r="I110" s="42"/>
      <c r="J110" s="43"/>
    </row>
    <row r="111" spans="1:10" ht="36" customHeight="1" x14ac:dyDescent="0.25">
      <c r="A111" s="7"/>
      <c r="B111" s="64" t="s">
        <v>211</v>
      </c>
      <c r="C111" s="65"/>
      <c r="D111" s="65"/>
      <c r="E111" s="66"/>
      <c r="F111" s="41">
        <v>83952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3060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15840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13680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98640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44280</v>
      </c>
      <c r="G116" s="42"/>
      <c r="H116" s="42"/>
      <c r="I116" s="42"/>
      <c r="J116" s="43"/>
    </row>
    <row r="117" spans="1:10" ht="37.5" customHeight="1" x14ac:dyDescent="0.25">
      <c r="A117" s="7"/>
      <c r="B117" s="62" t="s">
        <v>217</v>
      </c>
      <c r="C117" s="63"/>
      <c r="D117" s="63"/>
      <c r="E117" s="40"/>
      <c r="F117" s="41">
        <v>7200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36000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36000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49680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49680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85680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49680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59616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32400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32400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95040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138240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62640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18144</v>
      </c>
      <c r="G137" s="246">
        <f>H137*1.1</f>
        <v>16632</v>
      </c>
      <c r="H137" s="246">
        <v>15120</v>
      </c>
      <c r="I137" s="246">
        <f>H137*0.75</f>
        <v>11340</v>
      </c>
      <c r="J137" s="247">
        <f>H137*0.5</f>
        <v>7560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15120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15120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25920</v>
      </c>
      <c r="G140" s="246">
        <f>H140*1.1</f>
        <v>23760.000000000004</v>
      </c>
      <c r="H140" s="246">
        <v>21600</v>
      </c>
      <c r="I140" s="246">
        <f>H140*0.75</f>
        <v>16200</v>
      </c>
      <c r="J140" s="247">
        <f>H140*0.5</f>
        <v>10800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21600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21600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35"/>
      <c r="F143" s="109">
        <f>H143*1.2</f>
        <v>36288</v>
      </c>
      <c r="G143" s="109">
        <f>H143*1.1</f>
        <v>33264</v>
      </c>
      <c r="H143" s="109">
        <v>30240</v>
      </c>
      <c r="I143" s="109">
        <f>H143*0.75</f>
        <v>22680</v>
      </c>
      <c r="J143" s="109">
        <f>H143*0.5</f>
        <v>15120</v>
      </c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34200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68400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85680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1080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51480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102600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128160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1800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28"/>
      <c r="D155" s="28"/>
      <c r="E155" s="29"/>
      <c r="F155" s="199"/>
      <c r="G155" s="270"/>
      <c r="H155" s="270"/>
      <c r="I155" s="270"/>
      <c r="J155" s="271"/>
    </row>
    <row r="156" spans="1:10" ht="21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03" activePane="bottomLeft" state="frozen"/>
      <selection activeCell="A198" sqref="A198:XFD198"/>
      <selection pane="bottomLeft" activeCell="A105" sqref="A105:XFD107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39398.400000000001</v>
      </c>
      <c r="G8" s="32">
        <f>H8*1.1</f>
        <v>36115.200000000004</v>
      </c>
      <c r="H8" s="32">
        <v>32832</v>
      </c>
      <c r="I8" s="32">
        <f>H8*0.75</f>
        <v>24624</v>
      </c>
      <c r="J8" s="32">
        <f>H8*0.5</f>
        <v>16416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55296</v>
      </c>
      <c r="G9" s="36">
        <f>H9*1.1</f>
        <v>50688.000000000007</v>
      </c>
      <c r="H9" s="36">
        <v>46080</v>
      </c>
      <c r="I9" s="36">
        <f>H9*0.75</f>
        <v>34560</v>
      </c>
      <c r="J9" s="36">
        <f>H9*0.5</f>
        <v>23040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50976</v>
      </c>
      <c r="G10" s="36">
        <f>H10*1.1</f>
        <v>46728.000000000007</v>
      </c>
      <c r="H10" s="36">
        <v>42480</v>
      </c>
      <c r="I10" s="36">
        <f>H10*0.75</f>
        <v>31860</v>
      </c>
      <c r="J10" s="36">
        <f>H10*0.5</f>
        <v>21240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71712</v>
      </c>
      <c r="G11" s="38">
        <f>H11*1.1</f>
        <v>65736</v>
      </c>
      <c r="H11" s="38">
        <v>59760</v>
      </c>
      <c r="I11" s="38">
        <f>H11*0.75</f>
        <v>44820</v>
      </c>
      <c r="J11" s="38">
        <f>H11*0.5</f>
        <v>29880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864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1440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1404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1368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1944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1800 до 72000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1800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3600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5400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7200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10800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12600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14400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16200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18000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19800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21600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23400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25200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27000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28800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30600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32400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34200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36000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3600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7200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14400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18000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21600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25200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28800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32400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36000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43200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46800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50400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54000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57600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61200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64800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68400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72000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4500 до 38700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8172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12636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4500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6300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8100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9900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11700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13500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15300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17100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18900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20700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22500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24300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26100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27900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29700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31500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33300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35100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36900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38700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1476 до 39708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4572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17640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2592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39708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8100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24804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1476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1476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2952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4428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24912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3600 до 104436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18360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1836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4608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18900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23796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86976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44100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52920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34200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44244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104436</v>
      </c>
      <c r="G110" s="42"/>
      <c r="H110" s="42"/>
      <c r="I110" s="42"/>
      <c r="J110" s="43"/>
    </row>
    <row r="111" spans="1:10" ht="36" customHeight="1" x14ac:dyDescent="0.25">
      <c r="A111" s="7"/>
      <c r="B111" s="64" t="s">
        <v>211</v>
      </c>
      <c r="C111" s="65"/>
      <c r="D111" s="65"/>
      <c r="E111" s="66"/>
      <c r="F111" s="41">
        <v>40500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3600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25200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21420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69228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18972</v>
      </c>
      <c r="G116" s="42"/>
      <c r="H116" s="42"/>
      <c r="I116" s="42"/>
      <c r="J116" s="43"/>
    </row>
    <row r="117" spans="1:10" ht="37.5" customHeight="1" x14ac:dyDescent="0.25">
      <c r="A117" s="7"/>
      <c r="B117" s="62" t="s">
        <v>217</v>
      </c>
      <c r="C117" s="63"/>
      <c r="D117" s="63"/>
      <c r="E117" s="40"/>
      <c r="F117" s="41">
        <v>4572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18000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3600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26640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33840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122400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61920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74304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48240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62640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146880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5040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97200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26640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21297.599999999999</v>
      </c>
      <c r="G137" s="246">
        <f>H137*1.1</f>
        <v>19522.800000000003</v>
      </c>
      <c r="H137" s="246">
        <v>17748</v>
      </c>
      <c r="I137" s="246">
        <f>H137*0.75</f>
        <v>13311</v>
      </c>
      <c r="J137" s="247">
        <f>H137*0.5</f>
        <v>8874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17748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27180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397</v>
      </c>
      <c r="C140" s="63"/>
      <c r="D140" s="63"/>
      <c r="E140" s="40"/>
      <c r="F140" s="245">
        <f>H140*1.2</f>
        <v>30240</v>
      </c>
      <c r="G140" s="246">
        <f>H140*1.1</f>
        <v>27720.000000000004</v>
      </c>
      <c r="H140" s="246">
        <v>25200</v>
      </c>
      <c r="I140" s="246">
        <f>H140*0.75</f>
        <v>18900</v>
      </c>
      <c r="J140" s="247">
        <f>H140*0.5</f>
        <v>12600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25200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38160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40"/>
      <c r="F143" s="41">
        <v>17748</v>
      </c>
      <c r="G143" s="42"/>
      <c r="H143" s="42"/>
      <c r="I143" s="42"/>
      <c r="J143" s="43"/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32760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65448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81774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1116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49140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98280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122760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1476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21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300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91"/>
  <sheetViews>
    <sheetView view="pageBreakPreview" topLeftCell="B1" zoomScale="65" zoomScaleNormal="60" zoomScaleSheetLayoutView="65" workbookViewId="0">
      <pane ySplit="4" topLeftCell="A145" activePane="bottomLeft" state="frozen"/>
      <selection activeCell="A198" sqref="A198:XFD198"/>
      <selection pane="bottomLeft" activeCell="F149" sqref="F149:J149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49" t="s">
        <v>105</v>
      </c>
      <c r="C6" s="350"/>
      <c r="D6" s="350"/>
      <c r="E6" s="351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99"/>
      <c r="G7" s="270"/>
      <c r="H7" s="270"/>
      <c r="I7" s="270"/>
      <c r="J7" s="271"/>
    </row>
    <row r="8" spans="1:10" ht="36" customHeight="1" x14ac:dyDescent="0.25">
      <c r="A8" s="7" t="s">
        <v>111</v>
      </c>
      <c r="B8" s="182" t="s">
        <v>112</v>
      </c>
      <c r="C8" s="183"/>
      <c r="D8" s="183"/>
      <c r="E8" s="184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43200</v>
      </c>
      <c r="G10" s="36">
        <f>H10*1.1</f>
        <v>39600</v>
      </c>
      <c r="H10" s="36">
        <v>36000</v>
      </c>
      <c r="I10" s="36">
        <f>H10*0.75</f>
        <v>27000</v>
      </c>
      <c r="J10" s="36">
        <f>H10*0.5</f>
        <v>18000</v>
      </c>
    </row>
    <row r="11" spans="1:10" ht="36" customHeight="1" thickBot="1" x14ac:dyDescent="0.3">
      <c r="A11" s="7" t="s">
        <v>113</v>
      </c>
      <c r="B11" s="232" t="s">
        <v>116</v>
      </c>
      <c r="C11" s="233"/>
      <c r="D11" s="233"/>
      <c r="E11" s="234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customHeight="1" thickBot="1" x14ac:dyDescent="0.3">
      <c r="A12" s="7"/>
      <c r="B12" s="27"/>
      <c r="C12" s="28"/>
      <c r="D12" s="28"/>
      <c r="E12" s="29"/>
      <c r="F12" s="199"/>
      <c r="G12" s="270"/>
      <c r="H12" s="270"/>
      <c r="I12" s="270"/>
      <c r="J12" s="271"/>
    </row>
    <row r="13" spans="1:10" ht="36" customHeight="1" x14ac:dyDescent="0.25">
      <c r="A13" s="7" t="s">
        <v>111</v>
      </c>
      <c r="B13" s="182" t="s">
        <v>117</v>
      </c>
      <c r="C13" s="183"/>
      <c r="D13" s="183"/>
      <c r="E13" s="184"/>
      <c r="F13" s="210">
        <v>7920</v>
      </c>
      <c r="G13" s="466"/>
      <c r="H13" s="466"/>
      <c r="I13" s="466"/>
      <c r="J13" s="467"/>
    </row>
    <row r="14" spans="1:10" ht="36" customHeight="1" thickBot="1" x14ac:dyDescent="0.3">
      <c r="A14" s="7" t="s">
        <v>113</v>
      </c>
      <c r="B14" s="232" t="s">
        <v>118</v>
      </c>
      <c r="C14" s="233"/>
      <c r="D14" s="233"/>
      <c r="E14" s="234"/>
      <c r="F14" s="212">
        <v>11520</v>
      </c>
      <c r="G14" s="366"/>
      <c r="H14" s="366"/>
      <c r="I14" s="366"/>
      <c r="J14" s="367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10">
        <v>1080</v>
      </c>
      <c r="G16" s="466"/>
      <c r="H16" s="466"/>
      <c r="I16" s="466"/>
      <c r="J16" s="46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213">
        <v>1512</v>
      </c>
      <c r="G17" s="280"/>
      <c r="H17" s="280"/>
      <c r="I17" s="280"/>
      <c r="J17" s="281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213">
        <v>1800</v>
      </c>
      <c r="G18" s="280"/>
      <c r="H18" s="280"/>
      <c r="I18" s="280"/>
      <c r="J18" s="281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12">
        <v>2520</v>
      </c>
      <c r="G19" s="366"/>
      <c r="H19" s="366"/>
      <c r="I19" s="366"/>
      <c r="J19" s="367"/>
    </row>
    <row r="20" spans="1:10" ht="24" customHeight="1" thickBot="1" x14ac:dyDescent="0.3">
      <c r="A20" s="7"/>
      <c r="B20" s="27"/>
      <c r="C20" s="28"/>
      <c r="D20" s="28"/>
      <c r="E20" s="29"/>
      <c r="F20" s="199"/>
      <c r="G20" s="270"/>
      <c r="H20" s="270"/>
      <c r="I20" s="270"/>
      <c r="J20" s="271"/>
    </row>
    <row r="21" spans="1:10" ht="36" customHeight="1" thickBot="1" x14ac:dyDescent="0.3">
      <c r="A21" s="7"/>
      <c r="B21" s="468" t="s">
        <v>123</v>
      </c>
      <c r="C21" s="469"/>
      <c r="D21" s="469"/>
      <c r="E21" s="470"/>
      <c r="F21" s="214" t="str">
        <f>"Цена от "&amp;MIN(F22:F91)&amp;" до "&amp;MAX(F22:F91)</f>
        <v>Цена от 5760 до 403200</v>
      </c>
      <c r="G21" s="471"/>
      <c r="H21" s="471"/>
      <c r="I21" s="471"/>
      <c r="J21" s="472"/>
    </row>
    <row r="22" spans="1:10" ht="36" customHeight="1" outlineLevel="1" x14ac:dyDescent="0.25">
      <c r="A22" s="7"/>
      <c r="B22" s="56" t="s">
        <v>124</v>
      </c>
      <c r="C22" s="100"/>
      <c r="D22" s="100"/>
      <c r="E22" s="101"/>
      <c r="F22" s="216">
        <v>5760</v>
      </c>
      <c r="G22" s="309"/>
      <c r="H22" s="309"/>
      <c r="I22" s="309"/>
      <c r="J22" s="310"/>
    </row>
    <row r="23" spans="1:10" ht="36" customHeight="1" outlineLevel="1" x14ac:dyDescent="0.25">
      <c r="A23" s="7"/>
      <c r="B23" s="34" t="s">
        <v>125</v>
      </c>
      <c r="C23" s="88"/>
      <c r="D23" s="88"/>
      <c r="E23" s="89"/>
      <c r="F23" s="213">
        <v>11520</v>
      </c>
      <c r="G23" s="280"/>
      <c r="H23" s="280"/>
      <c r="I23" s="280"/>
      <c r="J23" s="281"/>
    </row>
    <row r="24" spans="1:10" ht="36" customHeight="1" outlineLevel="1" x14ac:dyDescent="0.25">
      <c r="A24" s="7"/>
      <c r="B24" s="34" t="s">
        <v>126</v>
      </c>
      <c r="C24" s="88"/>
      <c r="D24" s="88"/>
      <c r="E24" s="89"/>
      <c r="F24" s="213">
        <v>17280</v>
      </c>
      <c r="G24" s="280"/>
      <c r="H24" s="280"/>
      <c r="I24" s="280"/>
      <c r="J24" s="281"/>
    </row>
    <row r="25" spans="1:10" ht="36" customHeight="1" outlineLevel="1" x14ac:dyDescent="0.25">
      <c r="A25" s="7"/>
      <c r="B25" s="34" t="s">
        <v>127</v>
      </c>
      <c r="C25" s="88"/>
      <c r="D25" s="88"/>
      <c r="E25" s="89"/>
      <c r="F25" s="213">
        <v>23040</v>
      </c>
      <c r="G25" s="280"/>
      <c r="H25" s="280"/>
      <c r="I25" s="280"/>
      <c r="J25" s="281"/>
    </row>
    <row r="26" spans="1:10" ht="36" customHeight="1" outlineLevel="1" x14ac:dyDescent="0.25">
      <c r="A26" s="7"/>
      <c r="B26" s="34" t="s">
        <v>128</v>
      </c>
      <c r="C26" s="88"/>
      <c r="D26" s="88"/>
      <c r="E26" s="89"/>
      <c r="F26" s="213">
        <v>28800</v>
      </c>
      <c r="G26" s="280"/>
      <c r="H26" s="280"/>
      <c r="I26" s="280"/>
      <c r="J26" s="281"/>
    </row>
    <row r="27" spans="1:10" ht="36" customHeight="1" outlineLevel="1" x14ac:dyDescent="0.25">
      <c r="A27" s="7"/>
      <c r="B27" s="34" t="s">
        <v>129</v>
      </c>
      <c r="C27" s="88"/>
      <c r="D27" s="88"/>
      <c r="E27" s="89"/>
      <c r="F27" s="213">
        <v>34560</v>
      </c>
      <c r="G27" s="280"/>
      <c r="H27" s="280"/>
      <c r="I27" s="280"/>
      <c r="J27" s="281"/>
    </row>
    <row r="28" spans="1:10" ht="36" customHeight="1" outlineLevel="1" x14ac:dyDescent="0.25">
      <c r="A28" s="7"/>
      <c r="B28" s="34" t="s">
        <v>130</v>
      </c>
      <c r="C28" s="88"/>
      <c r="D28" s="88"/>
      <c r="E28" s="89"/>
      <c r="F28" s="213">
        <v>40320</v>
      </c>
      <c r="G28" s="280"/>
      <c r="H28" s="280"/>
      <c r="I28" s="280"/>
      <c r="J28" s="281"/>
    </row>
    <row r="29" spans="1:10" ht="36" customHeight="1" outlineLevel="1" x14ac:dyDescent="0.25">
      <c r="A29" s="7"/>
      <c r="B29" s="34" t="s">
        <v>131</v>
      </c>
      <c r="C29" s="88"/>
      <c r="D29" s="88"/>
      <c r="E29" s="89"/>
      <c r="F29" s="213">
        <v>46080</v>
      </c>
      <c r="G29" s="280"/>
      <c r="H29" s="280"/>
      <c r="I29" s="280"/>
      <c r="J29" s="281"/>
    </row>
    <row r="30" spans="1:10" ht="36" customHeight="1" outlineLevel="1" x14ac:dyDescent="0.25">
      <c r="A30" s="7"/>
      <c r="B30" s="34" t="s">
        <v>132</v>
      </c>
      <c r="C30" s="88"/>
      <c r="D30" s="88"/>
      <c r="E30" s="89"/>
      <c r="F30" s="213">
        <v>51840</v>
      </c>
      <c r="G30" s="280"/>
      <c r="H30" s="280"/>
      <c r="I30" s="280"/>
      <c r="J30" s="281"/>
    </row>
    <row r="31" spans="1:10" ht="36" customHeight="1" outlineLevel="1" x14ac:dyDescent="0.25">
      <c r="A31" s="7"/>
      <c r="B31" s="34" t="s">
        <v>133</v>
      </c>
      <c r="C31" s="88"/>
      <c r="D31" s="88"/>
      <c r="E31" s="89"/>
      <c r="F31" s="213">
        <v>57600</v>
      </c>
      <c r="G31" s="280"/>
      <c r="H31" s="280"/>
      <c r="I31" s="280"/>
      <c r="J31" s="281"/>
    </row>
    <row r="32" spans="1:10" ht="36" customHeight="1" outlineLevel="1" x14ac:dyDescent="0.25">
      <c r="A32" s="7"/>
      <c r="B32" s="34" t="s">
        <v>134</v>
      </c>
      <c r="C32" s="88"/>
      <c r="D32" s="88"/>
      <c r="E32" s="89"/>
      <c r="F32" s="213">
        <v>63360</v>
      </c>
      <c r="G32" s="280"/>
      <c r="H32" s="280"/>
      <c r="I32" s="280"/>
      <c r="J32" s="281"/>
    </row>
    <row r="33" spans="1:10" ht="36" customHeight="1" outlineLevel="1" x14ac:dyDescent="0.25">
      <c r="A33" s="7"/>
      <c r="B33" s="34" t="s">
        <v>135</v>
      </c>
      <c r="C33" s="88"/>
      <c r="D33" s="88"/>
      <c r="E33" s="89"/>
      <c r="F33" s="213">
        <v>69120</v>
      </c>
      <c r="G33" s="280"/>
      <c r="H33" s="280"/>
      <c r="I33" s="280"/>
      <c r="J33" s="281"/>
    </row>
    <row r="34" spans="1:10" ht="36" customHeight="1" outlineLevel="1" x14ac:dyDescent="0.25">
      <c r="A34" s="7"/>
      <c r="B34" s="34" t="s">
        <v>136</v>
      </c>
      <c r="C34" s="88"/>
      <c r="D34" s="88"/>
      <c r="E34" s="89"/>
      <c r="F34" s="213">
        <v>74880</v>
      </c>
      <c r="G34" s="280"/>
      <c r="H34" s="280"/>
      <c r="I34" s="280"/>
      <c r="J34" s="281"/>
    </row>
    <row r="35" spans="1:10" ht="36" customHeight="1" outlineLevel="1" x14ac:dyDescent="0.25">
      <c r="A35" s="7"/>
      <c r="B35" s="34" t="s">
        <v>137</v>
      </c>
      <c r="C35" s="88"/>
      <c r="D35" s="88"/>
      <c r="E35" s="89"/>
      <c r="F35" s="213">
        <v>80640</v>
      </c>
      <c r="G35" s="280"/>
      <c r="H35" s="280"/>
      <c r="I35" s="280"/>
      <c r="J35" s="281"/>
    </row>
    <row r="36" spans="1:10" ht="36" customHeight="1" outlineLevel="1" x14ac:dyDescent="0.25">
      <c r="A36" s="7"/>
      <c r="B36" s="34" t="s">
        <v>138</v>
      </c>
      <c r="C36" s="88"/>
      <c r="D36" s="88"/>
      <c r="E36" s="89"/>
      <c r="F36" s="213">
        <v>86400</v>
      </c>
      <c r="G36" s="280"/>
      <c r="H36" s="280"/>
      <c r="I36" s="280"/>
      <c r="J36" s="281"/>
    </row>
    <row r="37" spans="1:10" ht="36" customHeight="1" outlineLevel="1" x14ac:dyDescent="0.25">
      <c r="A37" s="7"/>
      <c r="B37" s="34" t="s">
        <v>139</v>
      </c>
      <c r="C37" s="88"/>
      <c r="D37" s="88"/>
      <c r="E37" s="89"/>
      <c r="F37" s="213">
        <v>92160</v>
      </c>
      <c r="G37" s="280"/>
      <c r="H37" s="280"/>
      <c r="I37" s="280"/>
      <c r="J37" s="281"/>
    </row>
    <row r="38" spans="1:10" ht="36" customHeight="1" outlineLevel="1" x14ac:dyDescent="0.25">
      <c r="A38" s="7"/>
      <c r="B38" s="34" t="s">
        <v>140</v>
      </c>
      <c r="C38" s="88"/>
      <c r="D38" s="88"/>
      <c r="E38" s="89"/>
      <c r="F38" s="213">
        <v>97920</v>
      </c>
      <c r="G38" s="280"/>
      <c r="H38" s="280"/>
      <c r="I38" s="280"/>
      <c r="J38" s="281"/>
    </row>
    <row r="39" spans="1:10" ht="36" customHeight="1" outlineLevel="1" x14ac:dyDescent="0.25">
      <c r="A39" s="7"/>
      <c r="B39" s="34" t="s">
        <v>141</v>
      </c>
      <c r="C39" s="88"/>
      <c r="D39" s="88"/>
      <c r="E39" s="89"/>
      <c r="F39" s="213">
        <v>103680</v>
      </c>
      <c r="G39" s="280"/>
      <c r="H39" s="280"/>
      <c r="I39" s="280"/>
      <c r="J39" s="281"/>
    </row>
    <row r="40" spans="1:10" ht="36" customHeight="1" outlineLevel="1" x14ac:dyDescent="0.25">
      <c r="A40" s="7"/>
      <c r="B40" s="34" t="s">
        <v>142</v>
      </c>
      <c r="C40" s="88"/>
      <c r="D40" s="88"/>
      <c r="E40" s="89"/>
      <c r="F40" s="213">
        <v>109440</v>
      </c>
      <c r="G40" s="280"/>
      <c r="H40" s="280"/>
      <c r="I40" s="280"/>
      <c r="J40" s="281"/>
    </row>
    <row r="41" spans="1:10" ht="36" customHeight="1" outlineLevel="1" x14ac:dyDescent="0.25">
      <c r="A41" s="7"/>
      <c r="B41" s="34" t="s">
        <v>143</v>
      </c>
      <c r="C41" s="88"/>
      <c r="D41" s="88"/>
      <c r="E41" s="89"/>
      <c r="F41" s="213">
        <v>115200</v>
      </c>
      <c r="G41" s="280"/>
      <c r="H41" s="280"/>
      <c r="I41" s="280"/>
      <c r="J41" s="281"/>
    </row>
    <row r="42" spans="1:10" ht="36" customHeight="1" outlineLevel="1" x14ac:dyDescent="0.25">
      <c r="A42" s="7"/>
      <c r="B42" s="34" t="s">
        <v>284</v>
      </c>
      <c r="C42" s="88"/>
      <c r="D42" s="88"/>
      <c r="E42" s="89"/>
      <c r="F42" s="213">
        <v>120960</v>
      </c>
      <c r="G42" s="280"/>
      <c r="H42" s="280"/>
      <c r="I42" s="280"/>
      <c r="J42" s="281"/>
    </row>
    <row r="43" spans="1:10" ht="36" customHeight="1" outlineLevel="1" x14ac:dyDescent="0.25">
      <c r="A43" s="7"/>
      <c r="B43" s="34" t="s">
        <v>285</v>
      </c>
      <c r="C43" s="88"/>
      <c r="D43" s="88"/>
      <c r="E43" s="89"/>
      <c r="F43" s="213">
        <v>126720</v>
      </c>
      <c r="G43" s="280"/>
      <c r="H43" s="280"/>
      <c r="I43" s="280"/>
      <c r="J43" s="281"/>
    </row>
    <row r="44" spans="1:10" ht="36" customHeight="1" outlineLevel="1" x14ac:dyDescent="0.25">
      <c r="A44" s="7"/>
      <c r="B44" s="34" t="s">
        <v>286</v>
      </c>
      <c r="C44" s="88"/>
      <c r="D44" s="88"/>
      <c r="E44" s="89"/>
      <c r="F44" s="213">
        <v>132480</v>
      </c>
      <c r="G44" s="280"/>
      <c r="H44" s="280"/>
      <c r="I44" s="280"/>
      <c r="J44" s="281"/>
    </row>
    <row r="45" spans="1:10" ht="36" customHeight="1" outlineLevel="1" x14ac:dyDescent="0.25">
      <c r="A45" s="7"/>
      <c r="B45" s="34" t="s">
        <v>287</v>
      </c>
      <c r="C45" s="88"/>
      <c r="D45" s="88"/>
      <c r="E45" s="89"/>
      <c r="F45" s="213">
        <v>138240</v>
      </c>
      <c r="G45" s="280"/>
      <c r="H45" s="280"/>
      <c r="I45" s="280"/>
      <c r="J45" s="281"/>
    </row>
    <row r="46" spans="1:10" ht="36" customHeight="1" outlineLevel="1" x14ac:dyDescent="0.25">
      <c r="A46" s="7"/>
      <c r="B46" s="34" t="s">
        <v>288</v>
      </c>
      <c r="C46" s="88"/>
      <c r="D46" s="88"/>
      <c r="E46" s="89"/>
      <c r="F46" s="213">
        <v>144000</v>
      </c>
      <c r="G46" s="280"/>
      <c r="H46" s="280"/>
      <c r="I46" s="280"/>
      <c r="J46" s="281"/>
    </row>
    <row r="47" spans="1:10" ht="36" customHeight="1" outlineLevel="1" x14ac:dyDescent="0.25">
      <c r="A47" s="7"/>
      <c r="B47" s="34" t="s">
        <v>289</v>
      </c>
      <c r="C47" s="88"/>
      <c r="D47" s="88"/>
      <c r="E47" s="89"/>
      <c r="F47" s="213">
        <v>149760</v>
      </c>
      <c r="G47" s="280"/>
      <c r="H47" s="280"/>
      <c r="I47" s="280"/>
      <c r="J47" s="281"/>
    </row>
    <row r="48" spans="1:10" ht="36" customHeight="1" outlineLevel="1" x14ac:dyDescent="0.25">
      <c r="A48" s="7"/>
      <c r="B48" s="34" t="s">
        <v>290</v>
      </c>
      <c r="C48" s="88"/>
      <c r="D48" s="88"/>
      <c r="E48" s="89"/>
      <c r="F48" s="213">
        <v>155520</v>
      </c>
      <c r="G48" s="280"/>
      <c r="H48" s="280"/>
      <c r="I48" s="280"/>
      <c r="J48" s="281"/>
    </row>
    <row r="49" spans="1:10" ht="36" customHeight="1" outlineLevel="1" x14ac:dyDescent="0.25">
      <c r="A49" s="7"/>
      <c r="B49" s="34" t="s">
        <v>291</v>
      </c>
      <c r="C49" s="88"/>
      <c r="D49" s="88"/>
      <c r="E49" s="89"/>
      <c r="F49" s="213">
        <v>161280</v>
      </c>
      <c r="G49" s="280"/>
      <c r="H49" s="280"/>
      <c r="I49" s="280"/>
      <c r="J49" s="281"/>
    </row>
    <row r="50" spans="1:10" ht="36" customHeight="1" outlineLevel="1" x14ac:dyDescent="0.25">
      <c r="A50" s="7"/>
      <c r="B50" s="34" t="s">
        <v>292</v>
      </c>
      <c r="C50" s="88"/>
      <c r="D50" s="88"/>
      <c r="E50" s="89"/>
      <c r="F50" s="213">
        <v>167040</v>
      </c>
      <c r="G50" s="280"/>
      <c r="H50" s="280"/>
      <c r="I50" s="280"/>
      <c r="J50" s="281"/>
    </row>
    <row r="51" spans="1:10" ht="36" customHeight="1" outlineLevel="1" x14ac:dyDescent="0.25">
      <c r="A51" s="7"/>
      <c r="B51" s="34" t="s">
        <v>293</v>
      </c>
      <c r="C51" s="88"/>
      <c r="D51" s="88"/>
      <c r="E51" s="89"/>
      <c r="F51" s="213">
        <v>172800</v>
      </c>
      <c r="G51" s="280"/>
      <c r="H51" s="280"/>
      <c r="I51" s="280"/>
      <c r="J51" s="281"/>
    </row>
    <row r="52" spans="1:10" ht="36" customHeight="1" outlineLevel="1" x14ac:dyDescent="0.25">
      <c r="A52" s="7"/>
      <c r="B52" s="34" t="s">
        <v>309</v>
      </c>
      <c r="C52" s="88"/>
      <c r="D52" s="88"/>
      <c r="E52" s="89"/>
      <c r="F52" s="213">
        <v>178560</v>
      </c>
      <c r="G52" s="280"/>
      <c r="H52" s="280"/>
      <c r="I52" s="280"/>
      <c r="J52" s="281"/>
    </row>
    <row r="53" spans="1:10" ht="36" customHeight="1" outlineLevel="1" x14ac:dyDescent="0.25">
      <c r="A53" s="7"/>
      <c r="B53" s="34" t="s">
        <v>310</v>
      </c>
      <c r="C53" s="88"/>
      <c r="D53" s="88"/>
      <c r="E53" s="89"/>
      <c r="F53" s="213">
        <v>184320</v>
      </c>
      <c r="G53" s="280"/>
      <c r="H53" s="280"/>
      <c r="I53" s="280"/>
      <c r="J53" s="281"/>
    </row>
    <row r="54" spans="1:10" ht="36" customHeight="1" outlineLevel="1" x14ac:dyDescent="0.25">
      <c r="A54" s="7"/>
      <c r="B54" s="34" t="s">
        <v>311</v>
      </c>
      <c r="C54" s="88"/>
      <c r="D54" s="88"/>
      <c r="E54" s="89"/>
      <c r="F54" s="213">
        <v>190080</v>
      </c>
      <c r="G54" s="280"/>
      <c r="H54" s="280"/>
      <c r="I54" s="280"/>
      <c r="J54" s="281"/>
    </row>
    <row r="55" spans="1:10" ht="36" customHeight="1" outlineLevel="1" x14ac:dyDescent="0.25">
      <c r="A55" s="7"/>
      <c r="B55" s="34" t="s">
        <v>312</v>
      </c>
      <c r="C55" s="88"/>
      <c r="D55" s="88"/>
      <c r="E55" s="89"/>
      <c r="F55" s="213">
        <v>195840</v>
      </c>
      <c r="G55" s="280"/>
      <c r="H55" s="280"/>
      <c r="I55" s="280"/>
      <c r="J55" s="281"/>
    </row>
    <row r="56" spans="1:10" ht="36" customHeight="1" outlineLevel="1" x14ac:dyDescent="0.25">
      <c r="A56" s="7"/>
      <c r="B56" s="34" t="s">
        <v>313</v>
      </c>
      <c r="C56" s="88"/>
      <c r="D56" s="88"/>
      <c r="E56" s="89"/>
      <c r="F56" s="213">
        <v>201600</v>
      </c>
      <c r="G56" s="280"/>
      <c r="H56" s="280"/>
      <c r="I56" s="280"/>
      <c r="J56" s="281"/>
    </row>
    <row r="57" spans="1:10" ht="36" customHeight="1" outlineLevel="1" x14ac:dyDescent="0.25">
      <c r="A57" s="7"/>
      <c r="B57" s="34" t="s">
        <v>144</v>
      </c>
      <c r="C57" s="88"/>
      <c r="D57" s="88"/>
      <c r="E57" s="89"/>
      <c r="F57" s="213">
        <v>11520</v>
      </c>
      <c r="G57" s="280"/>
      <c r="H57" s="280"/>
      <c r="I57" s="280"/>
      <c r="J57" s="281"/>
    </row>
    <row r="58" spans="1:10" ht="36" customHeight="1" outlineLevel="1" x14ac:dyDescent="0.25">
      <c r="A58" s="7"/>
      <c r="B58" s="34" t="s">
        <v>145</v>
      </c>
      <c r="C58" s="88"/>
      <c r="D58" s="88"/>
      <c r="E58" s="89"/>
      <c r="F58" s="213">
        <v>23040</v>
      </c>
      <c r="G58" s="280"/>
      <c r="H58" s="280"/>
      <c r="I58" s="280"/>
      <c r="J58" s="281"/>
    </row>
    <row r="59" spans="1:10" ht="36" customHeight="1" outlineLevel="1" x14ac:dyDescent="0.25">
      <c r="A59" s="7"/>
      <c r="B59" s="34" t="s">
        <v>146</v>
      </c>
      <c r="C59" s="88"/>
      <c r="D59" s="88"/>
      <c r="E59" s="89"/>
      <c r="F59" s="213">
        <v>34560</v>
      </c>
      <c r="G59" s="280"/>
      <c r="H59" s="280"/>
      <c r="I59" s="280"/>
      <c r="J59" s="281"/>
    </row>
    <row r="60" spans="1:10" ht="36" customHeight="1" outlineLevel="1" x14ac:dyDescent="0.25">
      <c r="A60" s="7"/>
      <c r="B60" s="34" t="s">
        <v>147</v>
      </c>
      <c r="C60" s="88"/>
      <c r="D60" s="88"/>
      <c r="E60" s="89"/>
      <c r="F60" s="213">
        <v>46080</v>
      </c>
      <c r="G60" s="280"/>
      <c r="H60" s="280"/>
      <c r="I60" s="280"/>
      <c r="J60" s="281"/>
    </row>
    <row r="61" spans="1:10" ht="36" customHeight="1" outlineLevel="1" x14ac:dyDescent="0.25">
      <c r="A61" s="7"/>
      <c r="B61" s="34" t="s">
        <v>148</v>
      </c>
      <c r="C61" s="88"/>
      <c r="D61" s="88"/>
      <c r="E61" s="89"/>
      <c r="F61" s="213">
        <v>57600</v>
      </c>
      <c r="G61" s="280"/>
      <c r="H61" s="280"/>
      <c r="I61" s="280"/>
      <c r="J61" s="281"/>
    </row>
    <row r="62" spans="1:10" ht="36" customHeight="1" outlineLevel="1" x14ac:dyDescent="0.25">
      <c r="A62" s="7"/>
      <c r="B62" s="34" t="s">
        <v>149</v>
      </c>
      <c r="C62" s="88"/>
      <c r="D62" s="88"/>
      <c r="E62" s="89"/>
      <c r="F62" s="213">
        <v>69120</v>
      </c>
      <c r="G62" s="280"/>
      <c r="H62" s="280"/>
      <c r="I62" s="280"/>
      <c r="J62" s="281"/>
    </row>
    <row r="63" spans="1:10" ht="36" customHeight="1" outlineLevel="1" x14ac:dyDescent="0.25">
      <c r="A63" s="7"/>
      <c r="B63" s="34" t="s">
        <v>150</v>
      </c>
      <c r="C63" s="88"/>
      <c r="D63" s="88"/>
      <c r="E63" s="89"/>
      <c r="F63" s="213">
        <v>80640</v>
      </c>
      <c r="G63" s="280"/>
      <c r="H63" s="280"/>
      <c r="I63" s="280"/>
      <c r="J63" s="281"/>
    </row>
    <row r="64" spans="1:10" ht="36" customHeight="1" outlineLevel="1" x14ac:dyDescent="0.25">
      <c r="A64" s="7"/>
      <c r="B64" s="34" t="s">
        <v>151</v>
      </c>
      <c r="C64" s="88"/>
      <c r="D64" s="88"/>
      <c r="E64" s="89"/>
      <c r="F64" s="213">
        <v>92160</v>
      </c>
      <c r="G64" s="280"/>
      <c r="H64" s="280"/>
      <c r="I64" s="280"/>
      <c r="J64" s="281"/>
    </row>
    <row r="65" spans="1:10" ht="36" customHeight="1" outlineLevel="1" x14ac:dyDescent="0.25">
      <c r="A65" s="7"/>
      <c r="B65" s="34" t="s">
        <v>152</v>
      </c>
      <c r="C65" s="88"/>
      <c r="D65" s="88"/>
      <c r="E65" s="89"/>
      <c r="F65" s="213">
        <v>103680</v>
      </c>
      <c r="G65" s="280"/>
      <c r="H65" s="280"/>
      <c r="I65" s="280"/>
      <c r="J65" s="281"/>
    </row>
    <row r="66" spans="1:10" ht="36" customHeight="1" outlineLevel="1" x14ac:dyDescent="0.25">
      <c r="A66" s="7"/>
      <c r="B66" s="34" t="s">
        <v>153</v>
      </c>
      <c r="C66" s="88"/>
      <c r="D66" s="88"/>
      <c r="E66" s="89"/>
      <c r="F66" s="213">
        <v>115200</v>
      </c>
      <c r="G66" s="280"/>
      <c r="H66" s="280"/>
      <c r="I66" s="280"/>
      <c r="J66" s="281"/>
    </row>
    <row r="67" spans="1:10" ht="36" customHeight="1" outlineLevel="1" x14ac:dyDescent="0.25">
      <c r="A67" s="7"/>
      <c r="B67" s="34" t="s">
        <v>154</v>
      </c>
      <c r="C67" s="88"/>
      <c r="D67" s="88"/>
      <c r="E67" s="89"/>
      <c r="F67" s="213">
        <v>126720</v>
      </c>
      <c r="G67" s="280"/>
      <c r="H67" s="280"/>
      <c r="I67" s="280"/>
      <c r="J67" s="281"/>
    </row>
    <row r="68" spans="1:10" ht="36" customHeight="1" outlineLevel="1" x14ac:dyDescent="0.25">
      <c r="A68" s="7"/>
      <c r="B68" s="34" t="s">
        <v>155</v>
      </c>
      <c r="C68" s="88"/>
      <c r="D68" s="88"/>
      <c r="E68" s="89"/>
      <c r="F68" s="213">
        <v>138240</v>
      </c>
      <c r="G68" s="280"/>
      <c r="H68" s="280"/>
      <c r="I68" s="280"/>
      <c r="J68" s="281"/>
    </row>
    <row r="69" spans="1:10" ht="36" customHeight="1" outlineLevel="1" x14ac:dyDescent="0.25">
      <c r="A69" s="7"/>
      <c r="B69" s="34" t="s">
        <v>156</v>
      </c>
      <c r="C69" s="88"/>
      <c r="D69" s="88"/>
      <c r="E69" s="89"/>
      <c r="F69" s="213">
        <v>149760</v>
      </c>
      <c r="G69" s="280"/>
      <c r="H69" s="280"/>
      <c r="I69" s="280"/>
      <c r="J69" s="281"/>
    </row>
    <row r="70" spans="1:10" ht="36" customHeight="1" outlineLevel="1" x14ac:dyDescent="0.25">
      <c r="A70" s="7"/>
      <c r="B70" s="34" t="s">
        <v>157</v>
      </c>
      <c r="C70" s="88"/>
      <c r="D70" s="88"/>
      <c r="E70" s="89"/>
      <c r="F70" s="213">
        <v>161280</v>
      </c>
      <c r="G70" s="280"/>
      <c r="H70" s="280"/>
      <c r="I70" s="280"/>
      <c r="J70" s="281"/>
    </row>
    <row r="71" spans="1:10" ht="36" customHeight="1" outlineLevel="1" x14ac:dyDescent="0.25">
      <c r="A71" s="7"/>
      <c r="B71" s="34" t="s">
        <v>158</v>
      </c>
      <c r="C71" s="88"/>
      <c r="D71" s="88"/>
      <c r="E71" s="89"/>
      <c r="F71" s="213">
        <v>172800</v>
      </c>
      <c r="G71" s="280"/>
      <c r="H71" s="280"/>
      <c r="I71" s="280"/>
      <c r="J71" s="281"/>
    </row>
    <row r="72" spans="1:10" ht="36" customHeight="1" outlineLevel="1" x14ac:dyDescent="0.25">
      <c r="A72" s="7"/>
      <c r="B72" s="34" t="s">
        <v>159</v>
      </c>
      <c r="C72" s="88"/>
      <c r="D72" s="88"/>
      <c r="E72" s="89"/>
      <c r="F72" s="213">
        <v>184320</v>
      </c>
      <c r="G72" s="280"/>
      <c r="H72" s="280"/>
      <c r="I72" s="280"/>
      <c r="J72" s="281"/>
    </row>
    <row r="73" spans="1:10" ht="36" customHeight="1" outlineLevel="1" x14ac:dyDescent="0.25">
      <c r="A73" s="7"/>
      <c r="B73" s="34" t="s">
        <v>160</v>
      </c>
      <c r="C73" s="88"/>
      <c r="D73" s="88"/>
      <c r="E73" s="89"/>
      <c r="F73" s="213">
        <v>195840</v>
      </c>
      <c r="G73" s="280"/>
      <c r="H73" s="280"/>
      <c r="I73" s="280"/>
      <c r="J73" s="281"/>
    </row>
    <row r="74" spans="1:10" ht="36" customHeight="1" outlineLevel="1" x14ac:dyDescent="0.25">
      <c r="A74" s="7"/>
      <c r="B74" s="34" t="s">
        <v>161</v>
      </c>
      <c r="C74" s="88"/>
      <c r="D74" s="88"/>
      <c r="E74" s="89"/>
      <c r="F74" s="213">
        <v>207360</v>
      </c>
      <c r="G74" s="280"/>
      <c r="H74" s="280"/>
      <c r="I74" s="280"/>
      <c r="J74" s="281"/>
    </row>
    <row r="75" spans="1:10" ht="36" customHeight="1" outlineLevel="1" x14ac:dyDescent="0.25">
      <c r="A75" s="7"/>
      <c r="B75" s="34" t="s">
        <v>162</v>
      </c>
      <c r="C75" s="88"/>
      <c r="D75" s="88"/>
      <c r="E75" s="89"/>
      <c r="F75" s="213">
        <v>218880</v>
      </c>
      <c r="G75" s="280"/>
      <c r="H75" s="280"/>
      <c r="I75" s="280"/>
      <c r="J75" s="281"/>
    </row>
    <row r="76" spans="1:10" ht="36" customHeight="1" outlineLevel="1" x14ac:dyDescent="0.25">
      <c r="A76" s="7"/>
      <c r="B76" s="34" t="s">
        <v>163</v>
      </c>
      <c r="C76" s="88"/>
      <c r="D76" s="88"/>
      <c r="E76" s="89"/>
      <c r="F76" s="213">
        <v>230400</v>
      </c>
      <c r="G76" s="280"/>
      <c r="H76" s="280"/>
      <c r="I76" s="280"/>
      <c r="J76" s="281"/>
    </row>
    <row r="77" spans="1:10" ht="36" customHeight="1" outlineLevel="1" x14ac:dyDescent="0.25">
      <c r="A77" s="7"/>
      <c r="B77" s="34" t="s">
        <v>294</v>
      </c>
      <c r="C77" s="88"/>
      <c r="D77" s="88"/>
      <c r="E77" s="89"/>
      <c r="F77" s="213">
        <v>241920</v>
      </c>
      <c r="G77" s="280"/>
      <c r="H77" s="280"/>
      <c r="I77" s="280"/>
      <c r="J77" s="281"/>
    </row>
    <row r="78" spans="1:10" ht="36" customHeight="1" outlineLevel="1" x14ac:dyDescent="0.25">
      <c r="A78" s="7"/>
      <c r="B78" s="34" t="s">
        <v>295</v>
      </c>
      <c r="C78" s="88"/>
      <c r="D78" s="88"/>
      <c r="E78" s="89"/>
      <c r="F78" s="213">
        <v>253440</v>
      </c>
      <c r="G78" s="280"/>
      <c r="H78" s="280"/>
      <c r="I78" s="280"/>
      <c r="J78" s="281"/>
    </row>
    <row r="79" spans="1:10" ht="36" customHeight="1" outlineLevel="1" x14ac:dyDescent="0.25">
      <c r="A79" s="7"/>
      <c r="B79" s="34" t="s">
        <v>296</v>
      </c>
      <c r="C79" s="88"/>
      <c r="D79" s="88"/>
      <c r="E79" s="89"/>
      <c r="F79" s="213">
        <v>264960</v>
      </c>
      <c r="G79" s="280"/>
      <c r="H79" s="280"/>
      <c r="I79" s="280"/>
      <c r="J79" s="281"/>
    </row>
    <row r="80" spans="1:10" ht="36" customHeight="1" outlineLevel="1" x14ac:dyDescent="0.25">
      <c r="A80" s="7"/>
      <c r="B80" s="34" t="s">
        <v>297</v>
      </c>
      <c r="C80" s="88"/>
      <c r="D80" s="88"/>
      <c r="E80" s="89"/>
      <c r="F80" s="213">
        <v>276480</v>
      </c>
      <c r="G80" s="280"/>
      <c r="H80" s="280"/>
      <c r="I80" s="280"/>
      <c r="J80" s="281"/>
    </row>
    <row r="81" spans="1:10" ht="36" customHeight="1" outlineLevel="1" x14ac:dyDescent="0.25">
      <c r="A81" s="7"/>
      <c r="B81" s="34" t="s">
        <v>298</v>
      </c>
      <c r="C81" s="88"/>
      <c r="D81" s="88"/>
      <c r="E81" s="89"/>
      <c r="F81" s="213">
        <v>288000</v>
      </c>
      <c r="G81" s="280"/>
      <c r="H81" s="280"/>
      <c r="I81" s="280"/>
      <c r="J81" s="281"/>
    </row>
    <row r="82" spans="1:10" ht="36" customHeight="1" outlineLevel="1" x14ac:dyDescent="0.25">
      <c r="A82" s="7"/>
      <c r="B82" s="34" t="s">
        <v>299</v>
      </c>
      <c r="C82" s="88"/>
      <c r="D82" s="88"/>
      <c r="E82" s="89"/>
      <c r="F82" s="213">
        <v>299520</v>
      </c>
      <c r="G82" s="280"/>
      <c r="H82" s="280"/>
      <c r="I82" s="280"/>
      <c r="J82" s="281"/>
    </row>
    <row r="83" spans="1:10" ht="36" customHeight="1" outlineLevel="1" x14ac:dyDescent="0.25">
      <c r="A83" s="7"/>
      <c r="B83" s="34" t="s">
        <v>300</v>
      </c>
      <c r="C83" s="88"/>
      <c r="D83" s="88"/>
      <c r="E83" s="89"/>
      <c r="F83" s="213">
        <v>311040</v>
      </c>
      <c r="G83" s="280"/>
      <c r="H83" s="280"/>
      <c r="I83" s="280"/>
      <c r="J83" s="281"/>
    </row>
    <row r="84" spans="1:10" ht="36" customHeight="1" outlineLevel="1" x14ac:dyDescent="0.25">
      <c r="A84" s="7"/>
      <c r="B84" s="34" t="s">
        <v>301</v>
      </c>
      <c r="C84" s="88"/>
      <c r="D84" s="88"/>
      <c r="E84" s="89"/>
      <c r="F84" s="213">
        <v>322560</v>
      </c>
      <c r="G84" s="280"/>
      <c r="H84" s="280"/>
      <c r="I84" s="280"/>
      <c r="J84" s="281"/>
    </row>
    <row r="85" spans="1:10" ht="36" customHeight="1" outlineLevel="1" x14ac:dyDescent="0.25">
      <c r="A85" s="7"/>
      <c r="B85" s="34" t="s">
        <v>302</v>
      </c>
      <c r="C85" s="88"/>
      <c r="D85" s="88"/>
      <c r="E85" s="89"/>
      <c r="F85" s="213">
        <v>334080</v>
      </c>
      <c r="G85" s="280"/>
      <c r="H85" s="280"/>
      <c r="I85" s="280"/>
      <c r="J85" s="281"/>
    </row>
    <row r="86" spans="1:10" ht="36" customHeight="1" outlineLevel="1" x14ac:dyDescent="0.25">
      <c r="A86" s="7"/>
      <c r="B86" s="34" t="s">
        <v>303</v>
      </c>
      <c r="C86" s="88"/>
      <c r="D86" s="88"/>
      <c r="E86" s="89"/>
      <c r="F86" s="213">
        <v>345600</v>
      </c>
      <c r="G86" s="280"/>
      <c r="H86" s="280"/>
      <c r="I86" s="280"/>
      <c r="J86" s="281"/>
    </row>
    <row r="87" spans="1:10" ht="36" customHeight="1" outlineLevel="1" x14ac:dyDescent="0.25">
      <c r="A87" s="7"/>
      <c r="B87" s="34" t="s">
        <v>319</v>
      </c>
      <c r="C87" s="88"/>
      <c r="D87" s="88"/>
      <c r="E87" s="89"/>
      <c r="F87" s="213">
        <v>357120</v>
      </c>
      <c r="G87" s="280"/>
      <c r="H87" s="280"/>
      <c r="I87" s="280"/>
      <c r="J87" s="281"/>
    </row>
    <row r="88" spans="1:10" ht="36" customHeight="1" outlineLevel="1" x14ac:dyDescent="0.25">
      <c r="A88" s="7"/>
      <c r="B88" s="34" t="s">
        <v>320</v>
      </c>
      <c r="C88" s="88"/>
      <c r="D88" s="88"/>
      <c r="E88" s="89"/>
      <c r="F88" s="213">
        <v>368640</v>
      </c>
      <c r="G88" s="280"/>
      <c r="H88" s="280"/>
      <c r="I88" s="280"/>
      <c r="J88" s="281"/>
    </row>
    <row r="89" spans="1:10" ht="36" customHeight="1" outlineLevel="1" x14ac:dyDescent="0.25">
      <c r="A89" s="7"/>
      <c r="B89" s="34" t="s">
        <v>321</v>
      </c>
      <c r="C89" s="88"/>
      <c r="D89" s="88"/>
      <c r="E89" s="89"/>
      <c r="F89" s="213">
        <v>380160</v>
      </c>
      <c r="G89" s="280"/>
      <c r="H89" s="280"/>
      <c r="I89" s="280"/>
      <c r="J89" s="281"/>
    </row>
    <row r="90" spans="1:10" ht="36" customHeight="1" outlineLevel="1" x14ac:dyDescent="0.25">
      <c r="A90" s="7"/>
      <c r="B90" s="34" t="s">
        <v>322</v>
      </c>
      <c r="C90" s="88"/>
      <c r="D90" s="88"/>
      <c r="E90" s="89"/>
      <c r="F90" s="213">
        <v>391680</v>
      </c>
      <c r="G90" s="280"/>
      <c r="H90" s="280"/>
      <c r="I90" s="280"/>
      <c r="J90" s="281"/>
    </row>
    <row r="91" spans="1:10" ht="36" customHeight="1" outlineLevel="1" thickBot="1" x14ac:dyDescent="0.3">
      <c r="A91" s="7"/>
      <c r="B91" s="352" t="s">
        <v>323</v>
      </c>
      <c r="C91" s="353"/>
      <c r="D91" s="353"/>
      <c r="E91" s="354"/>
      <c r="F91" s="217">
        <v>403200</v>
      </c>
      <c r="G91" s="473"/>
      <c r="H91" s="473"/>
      <c r="I91" s="473"/>
      <c r="J91" s="474"/>
    </row>
    <row r="92" spans="1:10" ht="36" customHeight="1" thickBot="1" x14ac:dyDescent="0.3">
      <c r="A92" s="7"/>
      <c r="B92" s="304" t="s">
        <v>164</v>
      </c>
      <c r="C92" s="305"/>
      <c r="D92" s="305"/>
      <c r="E92" s="306"/>
      <c r="F92" s="219" t="str">
        <f>"Цена от "&amp;MIN(F93:F114)&amp;" до "&amp;MAX(F93:F114)</f>
        <v>Цена от 12240 до 123840</v>
      </c>
      <c r="G92" s="307"/>
      <c r="H92" s="307"/>
      <c r="I92" s="307"/>
      <c r="J92" s="308"/>
    </row>
    <row r="93" spans="1:10" ht="36" customHeight="1" outlineLevel="1" x14ac:dyDescent="0.25">
      <c r="A93" s="7"/>
      <c r="B93" s="56" t="s">
        <v>165</v>
      </c>
      <c r="C93" s="100"/>
      <c r="D93" s="100"/>
      <c r="E93" s="101"/>
      <c r="F93" s="216">
        <v>12240</v>
      </c>
      <c r="G93" s="309"/>
      <c r="H93" s="309"/>
      <c r="I93" s="309"/>
      <c r="J93" s="310"/>
    </row>
    <row r="94" spans="1:10" ht="36" customHeight="1" outlineLevel="1" x14ac:dyDescent="0.25">
      <c r="A94" s="7"/>
      <c r="B94" s="34" t="s">
        <v>166</v>
      </c>
      <c r="C94" s="88"/>
      <c r="D94" s="88"/>
      <c r="E94" s="89"/>
      <c r="F94" s="213">
        <v>18000</v>
      </c>
      <c r="G94" s="280"/>
      <c r="H94" s="280"/>
      <c r="I94" s="280"/>
      <c r="J94" s="281"/>
    </row>
    <row r="95" spans="1:10" ht="36" customHeight="1" outlineLevel="1" x14ac:dyDescent="0.25">
      <c r="A95" s="7"/>
      <c r="B95" s="34" t="s">
        <v>167</v>
      </c>
      <c r="C95" s="88"/>
      <c r="D95" s="88"/>
      <c r="E95" s="89"/>
      <c r="F95" s="213">
        <v>14400</v>
      </c>
      <c r="G95" s="280"/>
      <c r="H95" s="280"/>
      <c r="I95" s="280"/>
      <c r="J95" s="281"/>
    </row>
    <row r="96" spans="1:10" ht="36" customHeight="1" outlineLevel="1" x14ac:dyDescent="0.25">
      <c r="A96" s="7"/>
      <c r="B96" s="34" t="s">
        <v>168</v>
      </c>
      <c r="C96" s="88"/>
      <c r="D96" s="88"/>
      <c r="E96" s="89"/>
      <c r="F96" s="213">
        <v>20160</v>
      </c>
      <c r="G96" s="280"/>
      <c r="H96" s="280"/>
      <c r="I96" s="280"/>
      <c r="J96" s="281"/>
    </row>
    <row r="97" spans="1:10" ht="36" customHeight="1" outlineLevel="1" x14ac:dyDescent="0.25">
      <c r="A97" s="7"/>
      <c r="B97" s="34" t="s">
        <v>169</v>
      </c>
      <c r="C97" s="88"/>
      <c r="D97" s="88"/>
      <c r="E97" s="89"/>
      <c r="F97" s="213">
        <v>25920</v>
      </c>
      <c r="G97" s="280"/>
      <c r="H97" s="280"/>
      <c r="I97" s="280"/>
      <c r="J97" s="281"/>
    </row>
    <row r="98" spans="1:10" ht="36" customHeight="1" outlineLevel="1" x14ac:dyDescent="0.25">
      <c r="A98" s="7"/>
      <c r="B98" s="34" t="s">
        <v>170</v>
      </c>
      <c r="C98" s="88"/>
      <c r="D98" s="88"/>
      <c r="E98" s="89"/>
      <c r="F98" s="213">
        <v>31680</v>
      </c>
      <c r="G98" s="280"/>
      <c r="H98" s="280"/>
      <c r="I98" s="280"/>
      <c r="J98" s="281"/>
    </row>
    <row r="99" spans="1:10" ht="36" customHeight="1" outlineLevel="1" x14ac:dyDescent="0.25">
      <c r="A99" s="7"/>
      <c r="B99" s="34" t="s">
        <v>171</v>
      </c>
      <c r="C99" s="88"/>
      <c r="D99" s="88"/>
      <c r="E99" s="89"/>
      <c r="F99" s="213">
        <v>37440</v>
      </c>
      <c r="G99" s="280"/>
      <c r="H99" s="280"/>
      <c r="I99" s="280"/>
      <c r="J99" s="281"/>
    </row>
    <row r="100" spans="1:10" ht="36" customHeight="1" outlineLevel="1" x14ac:dyDescent="0.25">
      <c r="A100" s="7"/>
      <c r="B100" s="34" t="s">
        <v>172</v>
      </c>
      <c r="C100" s="88"/>
      <c r="D100" s="88"/>
      <c r="E100" s="89"/>
      <c r="F100" s="213">
        <v>43200</v>
      </c>
      <c r="G100" s="280"/>
      <c r="H100" s="280"/>
      <c r="I100" s="280"/>
      <c r="J100" s="281"/>
    </row>
    <row r="101" spans="1:10" ht="36" customHeight="1" outlineLevel="1" x14ac:dyDescent="0.25">
      <c r="A101" s="7"/>
      <c r="B101" s="34" t="s">
        <v>173</v>
      </c>
      <c r="C101" s="88"/>
      <c r="D101" s="88"/>
      <c r="E101" s="89"/>
      <c r="F101" s="213">
        <v>48960</v>
      </c>
      <c r="G101" s="280"/>
      <c r="H101" s="280"/>
      <c r="I101" s="280"/>
      <c r="J101" s="281"/>
    </row>
    <row r="102" spans="1:10" ht="36" customHeight="1" outlineLevel="1" x14ac:dyDescent="0.25">
      <c r="A102" s="7"/>
      <c r="B102" s="34" t="s">
        <v>174</v>
      </c>
      <c r="C102" s="88"/>
      <c r="D102" s="88"/>
      <c r="E102" s="89"/>
      <c r="F102" s="213">
        <v>54720</v>
      </c>
      <c r="G102" s="280"/>
      <c r="H102" s="280"/>
      <c r="I102" s="280"/>
      <c r="J102" s="281"/>
    </row>
    <row r="103" spans="1:10" ht="36" customHeight="1" outlineLevel="1" x14ac:dyDescent="0.25">
      <c r="A103" s="7"/>
      <c r="B103" s="34" t="s">
        <v>175</v>
      </c>
      <c r="C103" s="88"/>
      <c r="D103" s="88"/>
      <c r="E103" s="89"/>
      <c r="F103" s="213">
        <v>60480</v>
      </c>
      <c r="G103" s="280"/>
      <c r="H103" s="280"/>
      <c r="I103" s="280"/>
      <c r="J103" s="281"/>
    </row>
    <row r="104" spans="1:10" ht="36" customHeight="1" outlineLevel="1" x14ac:dyDescent="0.25">
      <c r="A104" s="7"/>
      <c r="B104" s="34" t="s">
        <v>176</v>
      </c>
      <c r="C104" s="88"/>
      <c r="D104" s="88"/>
      <c r="E104" s="89"/>
      <c r="F104" s="213">
        <v>66240</v>
      </c>
      <c r="G104" s="280"/>
      <c r="H104" s="280"/>
      <c r="I104" s="280"/>
      <c r="J104" s="281"/>
    </row>
    <row r="105" spans="1:10" ht="36" customHeight="1" outlineLevel="1" x14ac:dyDescent="0.25">
      <c r="A105" s="7"/>
      <c r="B105" s="34" t="s">
        <v>177</v>
      </c>
      <c r="C105" s="88"/>
      <c r="D105" s="88"/>
      <c r="E105" s="89"/>
      <c r="F105" s="213">
        <v>72000</v>
      </c>
      <c r="G105" s="280"/>
      <c r="H105" s="280"/>
      <c r="I105" s="280"/>
      <c r="J105" s="281"/>
    </row>
    <row r="106" spans="1:10" ht="36" customHeight="1" outlineLevel="1" x14ac:dyDescent="0.25">
      <c r="A106" s="7"/>
      <c r="B106" s="34" t="s">
        <v>178</v>
      </c>
      <c r="C106" s="88"/>
      <c r="D106" s="88"/>
      <c r="E106" s="89"/>
      <c r="F106" s="213">
        <v>77760</v>
      </c>
      <c r="G106" s="280"/>
      <c r="H106" s="280"/>
      <c r="I106" s="280"/>
      <c r="J106" s="281"/>
    </row>
    <row r="107" spans="1:10" ht="36" customHeight="1" outlineLevel="1" x14ac:dyDescent="0.25">
      <c r="A107" s="7"/>
      <c r="B107" s="34" t="s">
        <v>179</v>
      </c>
      <c r="C107" s="88"/>
      <c r="D107" s="88"/>
      <c r="E107" s="89"/>
      <c r="F107" s="213">
        <v>83520</v>
      </c>
      <c r="G107" s="280"/>
      <c r="H107" s="280"/>
      <c r="I107" s="280"/>
      <c r="J107" s="281"/>
    </row>
    <row r="108" spans="1:10" ht="36" customHeight="1" outlineLevel="1" x14ac:dyDescent="0.25">
      <c r="A108" s="7"/>
      <c r="B108" s="34" t="s">
        <v>180</v>
      </c>
      <c r="C108" s="88"/>
      <c r="D108" s="88"/>
      <c r="E108" s="89"/>
      <c r="F108" s="213">
        <v>89280</v>
      </c>
      <c r="G108" s="280"/>
      <c r="H108" s="280"/>
      <c r="I108" s="280"/>
      <c r="J108" s="281"/>
    </row>
    <row r="109" spans="1:10" ht="36" customHeight="1" outlineLevel="1" x14ac:dyDescent="0.25">
      <c r="A109" s="7"/>
      <c r="B109" s="34" t="s">
        <v>181</v>
      </c>
      <c r="C109" s="88"/>
      <c r="D109" s="88"/>
      <c r="E109" s="89"/>
      <c r="F109" s="213">
        <v>95040</v>
      </c>
      <c r="G109" s="280"/>
      <c r="H109" s="280"/>
      <c r="I109" s="280"/>
      <c r="J109" s="281"/>
    </row>
    <row r="110" spans="1:10" ht="36" customHeight="1" outlineLevel="1" x14ac:dyDescent="0.25">
      <c r="A110" s="7"/>
      <c r="B110" s="34" t="s">
        <v>182</v>
      </c>
      <c r="C110" s="88"/>
      <c r="D110" s="88"/>
      <c r="E110" s="89"/>
      <c r="F110" s="213">
        <v>100800</v>
      </c>
      <c r="G110" s="280"/>
      <c r="H110" s="280"/>
      <c r="I110" s="280"/>
      <c r="J110" s="281"/>
    </row>
    <row r="111" spans="1:10" ht="36" customHeight="1" outlineLevel="1" x14ac:dyDescent="0.25">
      <c r="A111" s="7"/>
      <c r="B111" s="34" t="s">
        <v>183</v>
      </c>
      <c r="C111" s="88"/>
      <c r="D111" s="88"/>
      <c r="E111" s="89"/>
      <c r="F111" s="213">
        <v>106560</v>
      </c>
      <c r="G111" s="280"/>
      <c r="H111" s="280"/>
      <c r="I111" s="280"/>
      <c r="J111" s="281"/>
    </row>
    <row r="112" spans="1:10" ht="36" customHeight="1" outlineLevel="1" x14ac:dyDescent="0.25">
      <c r="A112" s="7"/>
      <c r="B112" s="34" t="s">
        <v>184</v>
      </c>
      <c r="C112" s="88"/>
      <c r="D112" s="88"/>
      <c r="E112" s="89"/>
      <c r="F112" s="213">
        <v>112320</v>
      </c>
      <c r="G112" s="280"/>
      <c r="H112" s="280"/>
      <c r="I112" s="280"/>
      <c r="J112" s="281"/>
    </row>
    <row r="113" spans="1:10" ht="36" customHeight="1" outlineLevel="1" x14ac:dyDescent="0.25">
      <c r="A113" s="7"/>
      <c r="B113" s="34" t="s">
        <v>185</v>
      </c>
      <c r="C113" s="88"/>
      <c r="D113" s="88"/>
      <c r="E113" s="89"/>
      <c r="F113" s="213">
        <v>118080</v>
      </c>
      <c r="G113" s="280"/>
      <c r="H113" s="280"/>
      <c r="I113" s="280"/>
      <c r="J113" s="281"/>
    </row>
    <row r="114" spans="1:10" ht="36" customHeight="1" outlineLevel="1" thickBot="1" x14ac:dyDescent="0.3">
      <c r="A114" s="7"/>
      <c r="B114" s="352" t="s">
        <v>186</v>
      </c>
      <c r="C114" s="353"/>
      <c r="D114" s="353"/>
      <c r="E114" s="354"/>
      <c r="F114" s="217">
        <v>123840</v>
      </c>
      <c r="G114" s="473"/>
      <c r="H114" s="473"/>
      <c r="I114" s="473"/>
      <c r="J114" s="474"/>
    </row>
    <row r="115" spans="1:10" ht="36" customHeight="1" thickBot="1" x14ac:dyDescent="0.3">
      <c r="A115" s="7"/>
      <c r="B115" s="304" t="s">
        <v>187</v>
      </c>
      <c r="C115" s="305"/>
      <c r="D115" s="305"/>
      <c r="E115" s="306"/>
      <c r="F115" s="219" t="str">
        <f>"Цена от "&amp;MIN(F116:F126)&amp;" до "&amp;MAX(F116:F126)</f>
        <v>Цена от 1800 до 47520</v>
      </c>
      <c r="G115" s="307"/>
      <c r="H115" s="307"/>
      <c r="I115" s="307"/>
      <c r="J115" s="308"/>
    </row>
    <row r="116" spans="1:10" ht="36" customHeight="1" x14ac:dyDescent="0.25">
      <c r="A116" s="7"/>
      <c r="B116" s="56" t="s">
        <v>188</v>
      </c>
      <c r="C116" s="100"/>
      <c r="D116" s="100"/>
      <c r="E116" s="101"/>
      <c r="F116" s="216">
        <v>5760</v>
      </c>
      <c r="G116" s="309"/>
      <c r="H116" s="309"/>
      <c r="I116" s="309"/>
      <c r="J116" s="310"/>
    </row>
    <row r="117" spans="1:10" ht="36" customHeight="1" x14ac:dyDescent="0.25">
      <c r="A117" s="7"/>
      <c r="B117" s="34" t="s">
        <v>189</v>
      </c>
      <c r="C117" s="88"/>
      <c r="D117" s="88"/>
      <c r="E117" s="89"/>
      <c r="F117" s="213">
        <v>9360</v>
      </c>
      <c r="G117" s="280"/>
      <c r="H117" s="280"/>
      <c r="I117" s="280"/>
      <c r="J117" s="281"/>
    </row>
    <row r="118" spans="1:10" ht="36" customHeight="1" x14ac:dyDescent="0.25">
      <c r="A118" s="7"/>
      <c r="B118" s="34" t="s">
        <v>263</v>
      </c>
      <c r="C118" s="88"/>
      <c r="D118" s="88"/>
      <c r="E118" s="89"/>
      <c r="F118" s="213">
        <v>2160</v>
      </c>
      <c r="G118" s="280"/>
      <c r="H118" s="280"/>
      <c r="I118" s="280"/>
      <c r="J118" s="281"/>
    </row>
    <row r="119" spans="1:10" ht="36" customHeight="1" x14ac:dyDescent="0.25">
      <c r="A119" s="7"/>
      <c r="B119" s="34" t="s">
        <v>191</v>
      </c>
      <c r="C119" s="88"/>
      <c r="D119" s="88"/>
      <c r="E119" s="89"/>
      <c r="F119" s="213">
        <v>47520</v>
      </c>
      <c r="G119" s="280"/>
      <c r="H119" s="280"/>
      <c r="I119" s="280"/>
      <c r="J119" s="281"/>
    </row>
    <row r="120" spans="1:10" ht="36" customHeight="1" x14ac:dyDescent="0.25">
      <c r="A120" s="7"/>
      <c r="B120" s="34" t="s">
        <v>192</v>
      </c>
      <c r="C120" s="88"/>
      <c r="D120" s="88"/>
      <c r="E120" s="89"/>
      <c r="F120" s="213">
        <v>9360</v>
      </c>
      <c r="G120" s="280"/>
      <c r="H120" s="280"/>
      <c r="I120" s="280"/>
      <c r="J120" s="281"/>
    </row>
    <row r="121" spans="1:10" ht="36" customHeight="1" x14ac:dyDescent="0.25">
      <c r="A121" s="7"/>
      <c r="B121" s="34" t="s">
        <v>193</v>
      </c>
      <c r="C121" s="88"/>
      <c r="D121" s="88"/>
      <c r="E121" s="89"/>
      <c r="F121" s="213">
        <v>31680</v>
      </c>
      <c r="G121" s="280"/>
      <c r="H121" s="280"/>
      <c r="I121" s="280"/>
      <c r="J121" s="281"/>
    </row>
    <row r="122" spans="1:10" ht="36" customHeight="1" x14ac:dyDescent="0.25">
      <c r="A122" s="7"/>
      <c r="B122" s="34" t="s">
        <v>194</v>
      </c>
      <c r="C122" s="88"/>
      <c r="D122" s="88"/>
      <c r="E122" s="89"/>
      <c r="F122" s="213">
        <v>1800</v>
      </c>
      <c r="G122" s="280"/>
      <c r="H122" s="280"/>
      <c r="I122" s="280"/>
      <c r="J122" s="281"/>
    </row>
    <row r="123" spans="1:10" ht="36" customHeight="1" x14ac:dyDescent="0.25">
      <c r="A123" s="7"/>
      <c r="B123" s="34" t="s">
        <v>195</v>
      </c>
      <c r="C123" s="88"/>
      <c r="D123" s="88"/>
      <c r="E123" s="89"/>
      <c r="F123" s="213">
        <v>1800</v>
      </c>
      <c r="G123" s="280"/>
      <c r="H123" s="280"/>
      <c r="I123" s="280"/>
      <c r="J123" s="281"/>
    </row>
    <row r="124" spans="1:10" ht="36" customHeight="1" x14ac:dyDescent="0.25">
      <c r="A124" s="7"/>
      <c r="B124" s="34" t="s">
        <v>196</v>
      </c>
      <c r="C124" s="88"/>
      <c r="D124" s="88"/>
      <c r="E124" s="89"/>
      <c r="F124" s="213">
        <v>3600</v>
      </c>
      <c r="G124" s="280"/>
      <c r="H124" s="280"/>
      <c r="I124" s="280"/>
      <c r="J124" s="281"/>
    </row>
    <row r="125" spans="1:10" ht="36" customHeight="1" x14ac:dyDescent="0.25">
      <c r="A125" s="7"/>
      <c r="B125" s="34" t="s">
        <v>197</v>
      </c>
      <c r="C125" s="88"/>
      <c r="D125" s="88"/>
      <c r="E125" s="89"/>
      <c r="F125" s="213">
        <v>5400</v>
      </c>
      <c r="G125" s="280"/>
      <c r="H125" s="280"/>
      <c r="I125" s="280"/>
      <c r="J125" s="281"/>
    </row>
    <row r="126" spans="1:10" ht="36" customHeight="1" thickBot="1" x14ac:dyDescent="0.3">
      <c r="A126" s="7"/>
      <c r="B126" s="352" t="s">
        <v>198</v>
      </c>
      <c r="C126" s="353"/>
      <c r="D126" s="353"/>
      <c r="E126" s="354"/>
      <c r="F126" s="217">
        <v>26640</v>
      </c>
      <c r="G126" s="473"/>
      <c r="H126" s="473"/>
      <c r="I126" s="473"/>
      <c r="J126" s="474"/>
    </row>
    <row r="127" spans="1:10" ht="54" customHeight="1" thickBot="1" x14ac:dyDescent="0.3">
      <c r="A127" s="7"/>
      <c r="B127" s="74" t="s">
        <v>264</v>
      </c>
      <c r="C127" s="75"/>
      <c r="D127" s="75"/>
      <c r="E127" s="76"/>
      <c r="F127" s="223" t="str">
        <f>"Цена от "&amp;MIN(F129,F133:J134,H167,F135:J146)&amp;" до "&amp;MAX(F129,F133:J134,H167,F135:J146)</f>
        <v>Цена от 3240 до 123840</v>
      </c>
      <c r="G127" s="475"/>
      <c r="H127" s="475"/>
      <c r="I127" s="475"/>
      <c r="J127" s="476"/>
    </row>
    <row r="128" spans="1:10" ht="24" customHeight="1" thickBot="1" x14ac:dyDescent="0.3">
      <c r="A128" s="7"/>
      <c r="B128" s="27"/>
      <c r="C128" s="28"/>
      <c r="D128" s="28"/>
      <c r="E128" s="29"/>
      <c r="F128" s="199"/>
      <c r="G128" s="270"/>
      <c r="H128" s="270"/>
      <c r="I128" s="270"/>
      <c r="J128" s="271"/>
    </row>
    <row r="129" spans="1:10" ht="36" customHeight="1" x14ac:dyDescent="0.25">
      <c r="A129" s="7"/>
      <c r="B129" s="182" t="s">
        <v>200</v>
      </c>
      <c r="C129" s="183"/>
      <c r="D129" s="183"/>
      <c r="E129" s="184"/>
      <c r="F129" s="210">
        <v>25200</v>
      </c>
      <c r="G129" s="466"/>
      <c r="H129" s="466"/>
      <c r="I129" s="466"/>
      <c r="J129" s="467"/>
    </row>
    <row r="130" spans="1:10" ht="36" customHeight="1" thickBot="1" x14ac:dyDescent="0.3">
      <c r="A130" s="7"/>
      <c r="B130" s="232" t="s">
        <v>201</v>
      </c>
      <c r="C130" s="233"/>
      <c r="D130" s="233"/>
      <c r="E130" s="234"/>
      <c r="F130" s="212">
        <v>2520</v>
      </c>
      <c r="G130" s="366"/>
      <c r="H130" s="366"/>
      <c r="I130" s="366"/>
      <c r="J130" s="367"/>
    </row>
    <row r="131" spans="1:10" ht="36" customHeight="1" thickBot="1" x14ac:dyDescent="0.3">
      <c r="A131" s="7"/>
      <c r="B131" s="232" t="s">
        <v>202</v>
      </c>
      <c r="C131" s="233"/>
      <c r="D131" s="233"/>
      <c r="E131" s="234"/>
      <c r="F131" s="212">
        <v>6300</v>
      </c>
      <c r="G131" s="366"/>
      <c r="H131" s="366"/>
      <c r="I131" s="366"/>
      <c r="J131" s="367"/>
    </row>
    <row r="132" spans="1:10" ht="24" customHeight="1" thickBot="1" x14ac:dyDescent="0.3">
      <c r="A132" s="7"/>
      <c r="B132" s="27"/>
      <c r="C132" s="28"/>
      <c r="D132" s="28"/>
      <c r="E132" s="29"/>
      <c r="F132" s="199"/>
      <c r="G132" s="270"/>
      <c r="H132" s="270"/>
      <c r="I132" s="270"/>
      <c r="J132" s="271"/>
    </row>
    <row r="133" spans="1:10" ht="36" customHeight="1" x14ac:dyDescent="0.25">
      <c r="A133" s="7" t="s">
        <v>111</v>
      </c>
      <c r="B133" s="182" t="s">
        <v>203</v>
      </c>
      <c r="C133" s="183"/>
      <c r="D133" s="183"/>
      <c r="E133" s="184"/>
      <c r="F133" s="210">
        <v>23040</v>
      </c>
      <c r="G133" s="466"/>
      <c r="H133" s="466"/>
      <c r="I133" s="466"/>
      <c r="J133" s="467"/>
    </row>
    <row r="134" spans="1:10" ht="36" customHeight="1" x14ac:dyDescent="0.25">
      <c r="A134" s="7" t="s">
        <v>111</v>
      </c>
      <c r="B134" s="34" t="s">
        <v>204</v>
      </c>
      <c r="C134" s="88"/>
      <c r="D134" s="88"/>
      <c r="E134" s="89"/>
      <c r="F134" s="213">
        <v>31500</v>
      </c>
      <c r="G134" s="280"/>
      <c r="H134" s="280"/>
      <c r="I134" s="280"/>
      <c r="J134" s="281"/>
    </row>
    <row r="135" spans="1:10" ht="36" customHeight="1" x14ac:dyDescent="0.25">
      <c r="A135" s="7" t="s">
        <v>111</v>
      </c>
      <c r="B135" s="34" t="s">
        <v>205</v>
      </c>
      <c r="C135" s="88"/>
      <c r="D135" s="88"/>
      <c r="E135" s="89"/>
      <c r="F135" s="213">
        <v>31500</v>
      </c>
      <c r="G135" s="280"/>
      <c r="H135" s="280"/>
      <c r="I135" s="280"/>
      <c r="J135" s="281"/>
    </row>
    <row r="136" spans="1:10" ht="36" customHeight="1" x14ac:dyDescent="0.25">
      <c r="A136" s="7" t="s">
        <v>111</v>
      </c>
      <c r="B136" s="34" t="s">
        <v>206</v>
      </c>
      <c r="C136" s="88"/>
      <c r="D136" s="88"/>
      <c r="E136" s="89"/>
      <c r="F136" s="213">
        <v>31680</v>
      </c>
      <c r="G136" s="280"/>
      <c r="H136" s="280"/>
      <c r="I136" s="280"/>
      <c r="J136" s="281"/>
    </row>
    <row r="137" spans="1:10" ht="36" customHeight="1" x14ac:dyDescent="0.25">
      <c r="A137" s="7" t="s">
        <v>111</v>
      </c>
      <c r="B137" s="34" t="s">
        <v>207</v>
      </c>
      <c r="C137" s="88"/>
      <c r="D137" s="88"/>
      <c r="E137" s="89"/>
      <c r="F137" s="213">
        <v>38016</v>
      </c>
      <c r="G137" s="280"/>
      <c r="H137" s="280"/>
      <c r="I137" s="280"/>
      <c r="J137" s="281"/>
    </row>
    <row r="138" spans="1:10" ht="36" customHeight="1" x14ac:dyDescent="0.25">
      <c r="A138" s="7" t="s">
        <v>111</v>
      </c>
      <c r="B138" s="34" t="s">
        <v>208</v>
      </c>
      <c r="C138" s="88"/>
      <c r="D138" s="88"/>
      <c r="E138" s="89"/>
      <c r="F138" s="213">
        <v>31500</v>
      </c>
      <c r="G138" s="280"/>
      <c r="H138" s="280"/>
      <c r="I138" s="280"/>
      <c r="J138" s="281"/>
    </row>
    <row r="139" spans="1:10" ht="36" customHeight="1" x14ac:dyDescent="0.25">
      <c r="A139" s="7" t="s">
        <v>111</v>
      </c>
      <c r="B139" s="34" t="s">
        <v>209</v>
      </c>
      <c r="C139" s="88"/>
      <c r="D139" s="88"/>
      <c r="E139" s="89"/>
      <c r="F139" s="213">
        <v>31500</v>
      </c>
      <c r="G139" s="280"/>
      <c r="H139" s="280"/>
      <c r="I139" s="280"/>
      <c r="J139" s="281"/>
    </row>
    <row r="140" spans="1:10" ht="36" customHeight="1" x14ac:dyDescent="0.25">
      <c r="A140" s="7" t="s">
        <v>111</v>
      </c>
      <c r="B140" s="34" t="s">
        <v>210</v>
      </c>
      <c r="C140" s="88"/>
      <c r="D140" s="88"/>
      <c r="E140" s="89"/>
      <c r="F140" s="213">
        <v>31500</v>
      </c>
      <c r="G140" s="280"/>
      <c r="H140" s="280"/>
      <c r="I140" s="280"/>
      <c r="J140" s="281"/>
    </row>
    <row r="141" spans="1:10" ht="36" customHeight="1" x14ac:dyDescent="0.25">
      <c r="A141" s="7"/>
      <c r="B141" s="64" t="s">
        <v>211</v>
      </c>
      <c r="C141" s="65"/>
      <c r="D141" s="65"/>
      <c r="E141" s="66"/>
      <c r="F141" s="213">
        <v>31320</v>
      </c>
      <c r="G141" s="280"/>
      <c r="H141" s="280"/>
      <c r="I141" s="280"/>
      <c r="J141" s="281"/>
    </row>
    <row r="142" spans="1:10" ht="36" customHeight="1" x14ac:dyDescent="0.25">
      <c r="A142" s="7" t="s">
        <v>111</v>
      </c>
      <c r="B142" s="34" t="s">
        <v>212</v>
      </c>
      <c r="C142" s="88"/>
      <c r="D142" s="88"/>
      <c r="E142" s="89"/>
      <c r="F142" s="213">
        <v>3240</v>
      </c>
      <c r="G142" s="280"/>
      <c r="H142" s="280"/>
      <c r="I142" s="280"/>
      <c r="J142" s="281"/>
    </row>
    <row r="143" spans="1:10" ht="36" customHeight="1" x14ac:dyDescent="0.25">
      <c r="A143" s="7"/>
      <c r="B143" s="34" t="s">
        <v>213</v>
      </c>
      <c r="C143" s="88"/>
      <c r="D143" s="88"/>
      <c r="E143" s="89"/>
      <c r="F143" s="213">
        <v>25920</v>
      </c>
      <c r="G143" s="280"/>
      <c r="H143" s="280"/>
      <c r="I143" s="280"/>
      <c r="J143" s="281"/>
    </row>
    <row r="144" spans="1:10" ht="36" customHeight="1" x14ac:dyDescent="0.25">
      <c r="B144" s="34" t="s">
        <v>214</v>
      </c>
      <c r="C144" s="88"/>
      <c r="D144" s="88"/>
      <c r="E144" s="89"/>
      <c r="F144" s="213">
        <v>20880</v>
      </c>
      <c r="G144" s="280"/>
      <c r="H144" s="280"/>
      <c r="I144" s="280"/>
      <c r="J144" s="281"/>
    </row>
    <row r="145" spans="1:10" ht="36" customHeight="1" x14ac:dyDescent="0.25">
      <c r="A145" s="7" t="s">
        <v>111</v>
      </c>
      <c r="B145" s="34" t="s">
        <v>215</v>
      </c>
      <c r="C145" s="88"/>
      <c r="D145" s="88"/>
      <c r="E145" s="89"/>
      <c r="F145" s="213">
        <v>123840</v>
      </c>
      <c r="G145" s="280"/>
      <c r="H145" s="280"/>
      <c r="I145" s="280"/>
      <c r="J145" s="281"/>
    </row>
    <row r="146" spans="1:10" ht="36" customHeight="1" x14ac:dyDescent="0.25">
      <c r="A146" s="7" t="s">
        <v>111</v>
      </c>
      <c r="B146" s="34" t="s">
        <v>216</v>
      </c>
      <c r="C146" s="88"/>
      <c r="D146" s="88"/>
      <c r="E146" s="89"/>
      <c r="F146" s="213">
        <v>38160</v>
      </c>
      <c r="G146" s="280"/>
      <c r="H146" s="280"/>
      <c r="I146" s="280"/>
      <c r="J146" s="281"/>
    </row>
    <row r="147" spans="1:10" ht="37.5" customHeight="1" x14ac:dyDescent="0.25">
      <c r="A147" s="7"/>
      <c r="B147" s="62" t="s">
        <v>217</v>
      </c>
      <c r="C147" s="63"/>
      <c r="D147" s="63"/>
      <c r="E147" s="40"/>
      <c r="F147" s="213">
        <v>5760</v>
      </c>
      <c r="G147" s="280"/>
      <c r="H147" s="280"/>
      <c r="I147" s="280"/>
      <c r="J147" s="281"/>
    </row>
    <row r="148" spans="1:10" ht="36" customHeight="1" x14ac:dyDescent="0.25">
      <c r="A148" s="7"/>
      <c r="B148" s="62" t="s">
        <v>218</v>
      </c>
      <c r="C148" s="63"/>
      <c r="D148" s="63"/>
      <c r="E148" s="40"/>
      <c r="F148" s="213">
        <v>72000</v>
      </c>
      <c r="G148" s="280"/>
      <c r="H148" s="280"/>
      <c r="I148" s="280"/>
      <c r="J148" s="281"/>
    </row>
    <row r="149" spans="1:10" ht="36" customHeight="1" x14ac:dyDescent="0.25">
      <c r="A149" s="7"/>
      <c r="B149" s="62" t="s">
        <v>219</v>
      </c>
      <c r="C149" s="63"/>
      <c r="D149" s="63"/>
      <c r="E149" s="35"/>
      <c r="F149" s="213">
        <v>27000</v>
      </c>
      <c r="G149" s="280"/>
      <c r="H149" s="280"/>
      <c r="I149" s="280"/>
      <c r="J149" s="281"/>
    </row>
    <row r="150" spans="1:10" ht="36" customHeight="1" x14ac:dyDescent="0.25">
      <c r="A150" s="7" t="s">
        <v>113</v>
      </c>
      <c r="B150" s="34" t="s">
        <v>220</v>
      </c>
      <c r="C150" s="88"/>
      <c r="D150" s="88"/>
      <c r="E150" s="89"/>
      <c r="F150" s="213">
        <v>32400</v>
      </c>
      <c r="G150" s="280"/>
      <c r="H150" s="280"/>
      <c r="I150" s="280"/>
      <c r="J150" s="281"/>
    </row>
    <row r="151" spans="1:10" ht="36" customHeight="1" x14ac:dyDescent="0.25">
      <c r="A151" s="7" t="s">
        <v>113</v>
      </c>
      <c r="B151" s="34" t="s">
        <v>221</v>
      </c>
      <c r="C151" s="88"/>
      <c r="D151" s="88"/>
      <c r="E151" s="89"/>
      <c r="F151" s="213">
        <v>44640</v>
      </c>
      <c r="G151" s="280"/>
      <c r="H151" s="280"/>
      <c r="I151" s="280"/>
      <c r="J151" s="281"/>
    </row>
    <row r="152" spans="1:10" ht="36" customHeight="1" x14ac:dyDescent="0.25">
      <c r="A152" s="7" t="s">
        <v>113</v>
      </c>
      <c r="B152" s="34" t="s">
        <v>222</v>
      </c>
      <c r="C152" s="88"/>
      <c r="D152" s="88"/>
      <c r="E152" s="89"/>
      <c r="F152" s="213">
        <v>44640</v>
      </c>
      <c r="G152" s="280"/>
      <c r="H152" s="280"/>
      <c r="I152" s="280"/>
      <c r="J152" s="281"/>
    </row>
    <row r="153" spans="1:10" ht="36" customHeight="1" x14ac:dyDescent="0.25">
      <c r="A153" s="7" t="s">
        <v>113</v>
      </c>
      <c r="B153" s="34" t="s">
        <v>223</v>
      </c>
      <c r="C153" s="88"/>
      <c r="D153" s="88"/>
      <c r="E153" s="89"/>
      <c r="F153" s="213">
        <v>44640</v>
      </c>
      <c r="G153" s="280"/>
      <c r="H153" s="280"/>
      <c r="I153" s="280"/>
      <c r="J153" s="281"/>
    </row>
    <row r="154" spans="1:10" ht="36" customHeight="1" x14ac:dyDescent="0.25">
      <c r="A154" s="7" t="s">
        <v>113</v>
      </c>
      <c r="B154" s="34" t="s">
        <v>224</v>
      </c>
      <c r="C154" s="88"/>
      <c r="D154" s="88"/>
      <c r="E154" s="89"/>
      <c r="F154" s="213">
        <v>53568</v>
      </c>
      <c r="G154" s="280"/>
      <c r="H154" s="280"/>
      <c r="I154" s="280"/>
      <c r="J154" s="281"/>
    </row>
    <row r="155" spans="1:10" ht="36" customHeight="1" x14ac:dyDescent="0.25">
      <c r="A155" s="7" t="s">
        <v>113</v>
      </c>
      <c r="B155" s="34" t="s">
        <v>225</v>
      </c>
      <c r="C155" s="88"/>
      <c r="D155" s="88"/>
      <c r="E155" s="89"/>
      <c r="F155" s="213">
        <v>44640</v>
      </c>
      <c r="G155" s="280"/>
      <c r="H155" s="280"/>
      <c r="I155" s="280"/>
      <c r="J155" s="281"/>
    </row>
    <row r="156" spans="1:10" ht="36" customHeight="1" x14ac:dyDescent="0.25">
      <c r="A156" s="7" t="s">
        <v>113</v>
      </c>
      <c r="B156" s="34" t="s">
        <v>226</v>
      </c>
      <c r="C156" s="88"/>
      <c r="D156" s="88"/>
      <c r="E156" s="89"/>
      <c r="F156" s="213">
        <v>44640</v>
      </c>
      <c r="G156" s="280"/>
      <c r="H156" s="280"/>
      <c r="I156" s="280"/>
      <c r="J156" s="281"/>
    </row>
    <row r="157" spans="1:10" ht="36" customHeight="1" x14ac:dyDescent="0.25">
      <c r="A157" s="7" t="s">
        <v>113</v>
      </c>
      <c r="B157" s="34" t="s">
        <v>227</v>
      </c>
      <c r="C157" s="88"/>
      <c r="D157" s="88"/>
      <c r="E157" s="89"/>
      <c r="F157" s="213">
        <v>44640</v>
      </c>
      <c r="G157" s="280"/>
      <c r="H157" s="280"/>
      <c r="I157" s="280"/>
      <c r="J157" s="281"/>
    </row>
    <row r="158" spans="1:10" ht="36" customHeight="1" x14ac:dyDescent="0.25">
      <c r="A158" s="7" t="s">
        <v>113</v>
      </c>
      <c r="B158" s="34" t="s">
        <v>228</v>
      </c>
      <c r="C158" s="88"/>
      <c r="D158" s="88"/>
      <c r="E158" s="89"/>
      <c r="F158" s="213">
        <v>5040</v>
      </c>
      <c r="G158" s="280"/>
      <c r="H158" s="280"/>
      <c r="I158" s="280"/>
      <c r="J158" s="281"/>
    </row>
    <row r="159" spans="1:10" ht="36" customHeight="1" x14ac:dyDescent="0.25">
      <c r="A159" s="7" t="s">
        <v>113</v>
      </c>
      <c r="B159" s="34" t="s">
        <v>229</v>
      </c>
      <c r="C159" s="88"/>
      <c r="D159" s="88"/>
      <c r="E159" s="89"/>
      <c r="F159" s="213">
        <v>173520</v>
      </c>
      <c r="G159" s="280"/>
      <c r="H159" s="280"/>
      <c r="I159" s="280"/>
      <c r="J159" s="281"/>
    </row>
    <row r="160" spans="1:10" ht="36" customHeight="1" thickBot="1" x14ac:dyDescent="0.3">
      <c r="A160" s="7" t="s">
        <v>113</v>
      </c>
      <c r="B160" s="232" t="s">
        <v>230</v>
      </c>
      <c r="C160" s="233"/>
      <c r="D160" s="233"/>
      <c r="E160" s="234"/>
      <c r="F160" s="212">
        <v>54000</v>
      </c>
      <c r="G160" s="366"/>
      <c r="H160" s="366"/>
      <c r="I160" s="366"/>
      <c r="J160" s="367"/>
    </row>
    <row r="161" spans="1:10" ht="36" customHeight="1" thickBot="1" x14ac:dyDescent="0.3">
      <c r="A161" s="7"/>
      <c r="B161" s="242" t="s">
        <v>231</v>
      </c>
      <c r="C161" s="243"/>
      <c r="D161" s="243"/>
      <c r="E161" s="244"/>
      <c r="F161" s="239"/>
      <c r="G161" s="240"/>
      <c r="H161" s="240"/>
      <c r="I161" s="240"/>
      <c r="J161" s="241"/>
    </row>
    <row r="162" spans="1:10" ht="22.5" customHeight="1" thickBot="1" x14ac:dyDescent="0.3">
      <c r="A162" s="7" t="s">
        <v>111</v>
      </c>
      <c r="B162" s="177" t="s">
        <v>232</v>
      </c>
      <c r="C162" s="178"/>
      <c r="D162" s="178"/>
      <c r="E162" s="178"/>
      <c r="F162" s="178"/>
      <c r="G162" s="178"/>
      <c r="H162" s="178"/>
      <c r="I162" s="178"/>
      <c r="J162" s="179"/>
    </row>
    <row r="163" spans="1:10" ht="36" customHeight="1" x14ac:dyDescent="0.25">
      <c r="A163" s="7"/>
      <c r="B163" s="30" t="s">
        <v>233</v>
      </c>
      <c r="C163" s="180"/>
      <c r="D163" s="180"/>
      <c r="E163" s="181"/>
      <c r="F163" s="67">
        <v>60</v>
      </c>
      <c r="G163" s="68"/>
      <c r="H163" s="68"/>
      <c r="I163" s="68"/>
      <c r="J163" s="69"/>
    </row>
    <row r="164" spans="1:10" ht="36" customHeight="1" x14ac:dyDescent="0.25">
      <c r="A164" s="7"/>
      <c r="B164" s="62" t="s">
        <v>234</v>
      </c>
      <c r="C164" s="63"/>
      <c r="D164" s="63"/>
      <c r="E164" s="40"/>
      <c r="F164" s="41">
        <v>60</v>
      </c>
      <c r="G164" s="42"/>
      <c r="H164" s="42"/>
      <c r="I164" s="42"/>
      <c r="J164" s="43"/>
    </row>
    <row r="165" spans="1:10" ht="36" customHeight="1" thickBot="1" x14ac:dyDescent="0.3">
      <c r="A165" s="7"/>
      <c r="B165" s="62" t="s">
        <v>235</v>
      </c>
      <c r="C165" s="63"/>
      <c r="D165" s="63"/>
      <c r="E165" s="40"/>
      <c r="F165" s="41">
        <v>120</v>
      </c>
      <c r="G165" s="42"/>
      <c r="H165" s="42"/>
      <c r="I165" s="42"/>
      <c r="J165" s="43"/>
    </row>
    <row r="166" spans="1:10" ht="36" customHeight="1" thickBot="1" x14ac:dyDescent="0.3">
      <c r="A166" s="7"/>
      <c r="B166" s="18" t="s">
        <v>236</v>
      </c>
      <c r="C166" s="19"/>
      <c r="D166" s="19"/>
      <c r="E166" s="20"/>
      <c r="F166" s="239"/>
      <c r="G166" s="240"/>
      <c r="H166" s="240"/>
      <c r="I166" s="240"/>
      <c r="J166" s="241"/>
    </row>
    <row r="167" spans="1:10" ht="36" customHeight="1" x14ac:dyDescent="0.25">
      <c r="A167" s="7" t="s">
        <v>111</v>
      </c>
      <c r="B167" s="34" t="s">
        <v>237</v>
      </c>
      <c r="C167" s="88"/>
      <c r="D167" s="88"/>
      <c r="E167" s="89"/>
      <c r="F167" s="245">
        <f>H167*1.2</f>
        <v>14688</v>
      </c>
      <c r="G167" s="246">
        <f>H167*1.1</f>
        <v>13464.000000000002</v>
      </c>
      <c r="H167" s="246">
        <v>12240</v>
      </c>
      <c r="I167" s="246">
        <f>H167*0.75</f>
        <v>9180</v>
      </c>
      <c r="J167" s="247">
        <f>H167*0.5</f>
        <v>6120</v>
      </c>
    </row>
    <row r="168" spans="1:10" ht="36" customHeight="1" x14ac:dyDescent="0.25">
      <c r="A168" s="7" t="s">
        <v>111</v>
      </c>
      <c r="B168" s="34" t="s">
        <v>238</v>
      </c>
      <c r="C168" s="88"/>
      <c r="D168" s="88"/>
      <c r="E168" s="89"/>
      <c r="F168" s="213">
        <v>12240</v>
      </c>
      <c r="G168" s="280"/>
      <c r="H168" s="280"/>
      <c r="I168" s="280"/>
      <c r="J168" s="281"/>
    </row>
    <row r="169" spans="1:10" ht="36" customHeight="1" x14ac:dyDescent="0.25">
      <c r="A169" s="7" t="s">
        <v>111</v>
      </c>
      <c r="B169" s="34" t="s">
        <v>239</v>
      </c>
      <c r="C169" s="88"/>
      <c r="D169" s="88"/>
      <c r="E169" s="89"/>
      <c r="F169" s="213">
        <v>40320</v>
      </c>
      <c r="G169" s="280"/>
      <c r="H169" s="280"/>
      <c r="I169" s="280"/>
      <c r="J169" s="281"/>
    </row>
    <row r="170" spans="1:10" ht="36" customHeight="1" x14ac:dyDescent="0.25">
      <c r="A170" s="7" t="s">
        <v>113</v>
      </c>
      <c r="B170" s="34" t="s">
        <v>240</v>
      </c>
      <c r="C170" s="88"/>
      <c r="D170" s="88"/>
      <c r="E170" s="89"/>
      <c r="F170" s="245">
        <f>H170*1.2</f>
        <v>20736</v>
      </c>
      <c r="G170" s="246">
        <f>H170*1.1</f>
        <v>19008</v>
      </c>
      <c r="H170" s="246">
        <v>17280</v>
      </c>
      <c r="I170" s="246">
        <f>H170*0.75</f>
        <v>12960</v>
      </c>
      <c r="J170" s="247">
        <f>H170*0.5</f>
        <v>8640</v>
      </c>
    </row>
    <row r="171" spans="1:10" ht="36" customHeight="1" x14ac:dyDescent="0.25">
      <c r="A171" s="7" t="s">
        <v>113</v>
      </c>
      <c r="B171" s="34" t="s">
        <v>241</v>
      </c>
      <c r="C171" s="88"/>
      <c r="D171" s="88"/>
      <c r="E171" s="89"/>
      <c r="F171" s="213">
        <v>17280</v>
      </c>
      <c r="G171" s="280"/>
      <c r="H171" s="280"/>
      <c r="I171" s="280"/>
      <c r="J171" s="281"/>
    </row>
    <row r="172" spans="1:10" ht="36" customHeight="1" x14ac:dyDescent="0.25">
      <c r="A172" s="7" t="s">
        <v>113</v>
      </c>
      <c r="B172" s="34" t="s">
        <v>242</v>
      </c>
      <c r="C172" s="88"/>
      <c r="D172" s="88"/>
      <c r="E172" s="89"/>
      <c r="F172" s="213">
        <v>56880</v>
      </c>
      <c r="G172" s="280"/>
      <c r="H172" s="280"/>
      <c r="I172" s="280"/>
      <c r="J172" s="281"/>
    </row>
    <row r="173" spans="1:10" ht="36" customHeight="1" thickBot="1" x14ac:dyDescent="0.3">
      <c r="A173" s="7"/>
      <c r="B173" s="62" t="s">
        <v>243</v>
      </c>
      <c r="C173" s="63"/>
      <c r="D173" s="63"/>
      <c r="E173" s="40"/>
      <c r="F173" s="213">
        <v>12240</v>
      </c>
      <c r="G173" s="280"/>
      <c r="H173" s="280"/>
      <c r="I173" s="280"/>
      <c r="J173" s="281"/>
    </row>
    <row r="174" spans="1:10" ht="54" customHeight="1" thickBot="1" x14ac:dyDescent="0.3">
      <c r="A174" s="7"/>
      <c r="B174" s="18" t="s">
        <v>244</v>
      </c>
      <c r="C174" s="19"/>
      <c r="D174" s="19"/>
      <c r="E174" s="20"/>
      <c r="F174" s="228"/>
      <c r="G174" s="377"/>
      <c r="H174" s="377"/>
      <c r="I174" s="377"/>
      <c r="J174" s="378"/>
    </row>
    <row r="175" spans="1:10" ht="36" customHeight="1" x14ac:dyDescent="0.25">
      <c r="A175" s="7"/>
      <c r="B175" s="34" t="s">
        <v>245</v>
      </c>
      <c r="C175" s="88"/>
      <c r="D175" s="88"/>
      <c r="E175" s="89"/>
      <c r="F175" s="213">
        <v>5040</v>
      </c>
      <c r="G175" s="280"/>
      <c r="H175" s="280"/>
      <c r="I175" s="280"/>
      <c r="J175" s="281"/>
    </row>
    <row r="176" spans="1:10" ht="36" customHeight="1" x14ac:dyDescent="0.25">
      <c r="A176" s="7"/>
      <c r="B176" s="34" t="s">
        <v>246</v>
      </c>
      <c r="C176" s="88"/>
      <c r="D176" s="88"/>
      <c r="E176" s="89"/>
      <c r="F176" s="213">
        <v>10080</v>
      </c>
      <c r="G176" s="280"/>
      <c r="H176" s="280"/>
      <c r="I176" s="280"/>
      <c r="J176" s="281"/>
    </row>
    <row r="177" spans="1:10" ht="36" customHeight="1" x14ac:dyDescent="0.25">
      <c r="A177" s="7"/>
      <c r="B177" s="34" t="s">
        <v>247</v>
      </c>
      <c r="C177" s="88"/>
      <c r="D177" s="88"/>
      <c r="E177" s="89"/>
      <c r="F177" s="213">
        <v>12600</v>
      </c>
      <c r="G177" s="280"/>
      <c r="H177" s="280"/>
      <c r="I177" s="280"/>
      <c r="J177" s="281"/>
    </row>
    <row r="178" spans="1:10" ht="36" customHeight="1" x14ac:dyDescent="0.25">
      <c r="A178" s="7"/>
      <c r="B178" s="34" t="s">
        <v>248</v>
      </c>
      <c r="C178" s="88"/>
      <c r="D178" s="88"/>
      <c r="E178" s="89"/>
      <c r="F178" s="213">
        <v>360</v>
      </c>
      <c r="G178" s="280"/>
      <c r="H178" s="280"/>
      <c r="I178" s="280"/>
      <c r="J178" s="281"/>
    </row>
    <row r="179" spans="1:10" ht="36" customHeight="1" x14ac:dyDescent="0.25">
      <c r="A179" s="7"/>
      <c r="B179" s="34" t="s">
        <v>249</v>
      </c>
      <c r="C179" s="88"/>
      <c r="D179" s="88"/>
      <c r="E179" s="89"/>
      <c r="F179" s="213">
        <v>7560</v>
      </c>
      <c r="G179" s="280"/>
      <c r="H179" s="280"/>
      <c r="I179" s="280"/>
      <c r="J179" s="281"/>
    </row>
    <row r="180" spans="1:10" ht="36" customHeight="1" x14ac:dyDescent="0.25">
      <c r="A180" s="7"/>
      <c r="B180" s="34" t="s">
        <v>250</v>
      </c>
      <c r="C180" s="88"/>
      <c r="D180" s="88"/>
      <c r="E180" s="89"/>
      <c r="F180" s="213">
        <v>15120</v>
      </c>
      <c r="G180" s="280"/>
      <c r="H180" s="280"/>
      <c r="I180" s="280"/>
      <c r="J180" s="281"/>
    </row>
    <row r="181" spans="1:10" ht="36" customHeight="1" x14ac:dyDescent="0.25">
      <c r="A181" s="7"/>
      <c r="B181" s="34" t="s">
        <v>251</v>
      </c>
      <c r="C181" s="88"/>
      <c r="D181" s="88"/>
      <c r="E181" s="89"/>
      <c r="F181" s="213">
        <v>18720</v>
      </c>
      <c r="G181" s="280"/>
      <c r="H181" s="280"/>
      <c r="I181" s="280"/>
      <c r="J181" s="281"/>
    </row>
    <row r="182" spans="1:10" ht="36" customHeight="1" thickBot="1" x14ac:dyDescent="0.3">
      <c r="A182" s="7"/>
      <c r="B182" s="232" t="s">
        <v>252</v>
      </c>
      <c r="C182" s="233"/>
      <c r="D182" s="233"/>
      <c r="E182" s="234"/>
      <c r="F182" s="212">
        <v>720</v>
      </c>
      <c r="G182" s="366"/>
      <c r="H182" s="366"/>
      <c r="I182" s="366"/>
      <c r="J182" s="367"/>
    </row>
    <row r="183" spans="1:10" ht="36" customHeight="1" x14ac:dyDescent="0.25">
      <c r="A183" s="7"/>
      <c r="B183" s="272" t="s">
        <v>232</v>
      </c>
      <c r="C183" s="273"/>
      <c r="D183" s="273"/>
      <c r="E183" s="273"/>
      <c r="F183" s="273"/>
      <c r="G183" s="273"/>
      <c r="H183" s="273"/>
      <c r="I183" s="273"/>
      <c r="J183" s="274"/>
    </row>
    <row r="184" spans="1:10" ht="36" customHeight="1" thickBot="1" x14ac:dyDescent="0.3">
      <c r="A184" s="7"/>
      <c r="B184" s="297" t="s">
        <v>253</v>
      </c>
      <c r="C184" s="297"/>
      <c r="D184" s="297"/>
      <c r="E184" s="297"/>
      <c r="F184" s="286">
        <v>90</v>
      </c>
      <c r="G184" s="286"/>
      <c r="H184" s="286"/>
      <c r="I184" s="286"/>
      <c r="J184" s="287"/>
    </row>
    <row r="185" spans="1:10" ht="24" thickBot="1" x14ac:dyDescent="0.3">
      <c r="A185" s="7"/>
      <c r="B185" s="27"/>
      <c r="C185" s="80"/>
      <c r="D185" s="80"/>
      <c r="E185" s="81"/>
      <c r="F185" s="82"/>
      <c r="G185" s="83"/>
      <c r="H185" s="83"/>
      <c r="I185" s="83"/>
      <c r="J185" s="84"/>
    </row>
    <row r="186" spans="1:10" ht="21" customHeight="1" x14ac:dyDescent="0.25">
      <c r="A186" s="7"/>
      <c r="B186" s="119"/>
      <c r="C186" s="120"/>
      <c r="D186" s="120"/>
      <c r="E186" s="120"/>
      <c r="F186" s="121"/>
      <c r="G186" s="121"/>
      <c r="H186" s="121"/>
      <c r="I186" s="121"/>
      <c r="J186" s="121"/>
    </row>
    <row r="187" spans="1:10" ht="56.25" customHeight="1" x14ac:dyDescent="0.25">
      <c r="A187" s="7"/>
      <c r="B187" s="122" t="s">
        <v>304</v>
      </c>
      <c r="C187" s="122"/>
      <c r="D187" s="122"/>
      <c r="E187" s="122"/>
      <c r="F187" s="122"/>
      <c r="G187" s="122"/>
      <c r="H187" s="122"/>
      <c r="I187" s="122"/>
      <c r="J187" s="122"/>
    </row>
    <row r="188" spans="1:10" ht="41.25" customHeight="1" x14ac:dyDescent="0.25">
      <c r="A188" s="7"/>
      <c r="B188" s="122" t="s">
        <v>255</v>
      </c>
      <c r="C188" s="122"/>
      <c r="D188" s="122"/>
      <c r="E188" s="122"/>
      <c r="F188" s="122"/>
      <c r="G188" s="122"/>
      <c r="H188" s="122"/>
      <c r="I188" s="122"/>
      <c r="J188" s="122"/>
    </row>
    <row r="189" spans="1:10" ht="21" x14ac:dyDescent="0.25">
      <c r="A189" s="7" t="s">
        <v>113</v>
      </c>
      <c r="B189" s="124" t="s">
        <v>308</v>
      </c>
      <c r="C189" s="124"/>
      <c r="D189" s="124"/>
      <c r="E189" s="124"/>
      <c r="F189" s="124"/>
      <c r="G189" s="124"/>
      <c r="H189" s="124"/>
      <c r="I189" s="124"/>
      <c r="J189" s="124"/>
    </row>
    <row r="190" spans="1:10" ht="42" customHeight="1" x14ac:dyDescent="0.25">
      <c r="A190" s="7"/>
      <c r="B190" s="126" t="s">
        <v>257</v>
      </c>
      <c r="C190" s="126"/>
      <c r="D190" s="126"/>
      <c r="E190" s="126"/>
      <c r="F190" s="126"/>
      <c r="G190" s="126"/>
      <c r="H190" s="126"/>
      <c r="I190" s="126"/>
      <c r="J190" s="126"/>
    </row>
    <row r="191" spans="1:10" ht="21" x14ac:dyDescent="0.25">
      <c r="A191" s="7"/>
    </row>
  </sheetData>
  <sheetProtection selectLockedCells="1" selectUnlockedCells="1"/>
  <mergeCells count="360">
    <mergeCell ref="B188:J188"/>
    <mergeCell ref="B189:J189"/>
    <mergeCell ref="B190:J190"/>
    <mergeCell ref="B183:J183"/>
    <mergeCell ref="B184:E184"/>
    <mergeCell ref="F184:J184"/>
    <mergeCell ref="B185:E185"/>
    <mergeCell ref="F185:J185"/>
    <mergeCell ref="B187:J187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0:E170"/>
    <mergeCell ref="B171:E171"/>
    <mergeCell ref="F171:J171"/>
    <mergeCell ref="B172:E172"/>
    <mergeCell ref="F172:J172"/>
    <mergeCell ref="B173:E173"/>
    <mergeCell ref="F173:J173"/>
    <mergeCell ref="B166:E166"/>
    <mergeCell ref="F166:J166"/>
    <mergeCell ref="B167:E167"/>
    <mergeCell ref="B168:E168"/>
    <mergeCell ref="F168:J168"/>
    <mergeCell ref="B169:E169"/>
    <mergeCell ref="F169:J169"/>
    <mergeCell ref="B163:E163"/>
    <mergeCell ref="F163:J163"/>
    <mergeCell ref="B164:E164"/>
    <mergeCell ref="F164:J164"/>
    <mergeCell ref="B165:E165"/>
    <mergeCell ref="F165:J165"/>
    <mergeCell ref="B159:E159"/>
    <mergeCell ref="F159:J159"/>
    <mergeCell ref="B160:E160"/>
    <mergeCell ref="F160:J160"/>
    <mergeCell ref="F161:J161"/>
    <mergeCell ref="B162:J162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F119" sqref="F119:J119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37368</v>
      </c>
      <c r="G8" s="32">
        <f>H8*1.1</f>
        <v>34254</v>
      </c>
      <c r="H8" s="32">
        <v>31140</v>
      </c>
      <c r="I8" s="32">
        <f>H8*0.75</f>
        <v>23355</v>
      </c>
      <c r="J8" s="32">
        <f>H8*0.5</f>
        <v>15570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62208</v>
      </c>
      <c r="G9" s="36">
        <f>H9*1.1</f>
        <v>57024.000000000007</v>
      </c>
      <c r="H9" s="36">
        <v>51840</v>
      </c>
      <c r="I9" s="36">
        <f>H9*0.75</f>
        <v>38880</v>
      </c>
      <c r="J9" s="36">
        <f>H9*0.5</f>
        <v>25920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44928</v>
      </c>
      <c r="G10" s="36">
        <f>H10*1.1</f>
        <v>41184</v>
      </c>
      <c r="H10" s="36">
        <v>37440</v>
      </c>
      <c r="I10" s="36">
        <f>H10*0.75</f>
        <v>28080</v>
      </c>
      <c r="J10" s="36">
        <f>H10*0.5</f>
        <v>18720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74304</v>
      </c>
      <c r="G11" s="38">
        <f>H11*1.1</f>
        <v>68112</v>
      </c>
      <c r="H11" s="38">
        <v>61920</v>
      </c>
      <c r="I11" s="38">
        <f>H11*0.75</f>
        <v>46440</v>
      </c>
      <c r="J11" s="38">
        <f>H11*0.5</f>
        <v>30960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7776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12960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792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1368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576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1008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1620 до 246240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1620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19440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38880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45360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51840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58320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71280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77760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84240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90720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97200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103680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110160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116640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123120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3240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12960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38880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51840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64800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77760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90720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103680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116640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129600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142560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155520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168480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181440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194400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207360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220320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233280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246240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5832 до 102060</v>
      </c>
      <c r="G62" s="54"/>
      <c r="H62" s="54"/>
      <c r="I62" s="54"/>
      <c r="J62" s="55"/>
    </row>
    <row r="63" spans="1:10" ht="36" customHeight="1" x14ac:dyDescent="0.25">
      <c r="A63" s="7"/>
      <c r="B63" s="56" t="s">
        <v>165</v>
      </c>
      <c r="C63" s="57"/>
      <c r="D63" s="57"/>
      <c r="E63" s="58"/>
      <c r="F63" s="59">
        <v>5832</v>
      </c>
      <c r="G63" s="60"/>
      <c r="H63" s="60"/>
      <c r="I63" s="60"/>
      <c r="J63" s="61"/>
    </row>
    <row r="64" spans="1:10" ht="36" customHeight="1" x14ac:dyDescent="0.25">
      <c r="A64" s="7"/>
      <c r="B64" s="34" t="s">
        <v>166</v>
      </c>
      <c r="C64" s="35"/>
      <c r="D64" s="35"/>
      <c r="E64" s="40"/>
      <c r="F64" s="41">
        <v>9000</v>
      </c>
      <c r="G64" s="42"/>
      <c r="H64" s="42"/>
      <c r="I64" s="42"/>
      <c r="J64" s="43"/>
    </row>
    <row r="65" spans="1:10" ht="36" customHeight="1" x14ac:dyDescent="0.25">
      <c r="A65" s="7"/>
      <c r="B65" s="34" t="s">
        <v>167</v>
      </c>
      <c r="C65" s="35"/>
      <c r="D65" s="35"/>
      <c r="E65" s="40"/>
      <c r="F65" s="41">
        <v>9720</v>
      </c>
      <c r="G65" s="42"/>
      <c r="H65" s="42"/>
      <c r="I65" s="42"/>
      <c r="J65" s="43"/>
    </row>
    <row r="66" spans="1:10" ht="36" customHeight="1" x14ac:dyDescent="0.25">
      <c r="A66" s="7"/>
      <c r="B66" s="34" t="s">
        <v>168</v>
      </c>
      <c r="C66" s="35"/>
      <c r="D66" s="35"/>
      <c r="E66" s="40"/>
      <c r="F66" s="41">
        <v>14580</v>
      </c>
      <c r="G66" s="42"/>
      <c r="H66" s="42"/>
      <c r="I66" s="42"/>
      <c r="J66" s="43"/>
    </row>
    <row r="67" spans="1:10" ht="36" customHeight="1" x14ac:dyDescent="0.25">
      <c r="A67" s="7"/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1:10" ht="36" customHeight="1" x14ac:dyDescent="0.25">
      <c r="A68" s="7"/>
      <c r="B68" s="34" t="s">
        <v>170</v>
      </c>
      <c r="C68" s="35"/>
      <c r="D68" s="35"/>
      <c r="E68" s="40"/>
      <c r="F68" s="41">
        <v>24300</v>
      </c>
      <c r="G68" s="42"/>
      <c r="H68" s="42"/>
      <c r="I68" s="42"/>
      <c r="J68" s="43"/>
    </row>
    <row r="69" spans="1:10" ht="36" customHeight="1" x14ac:dyDescent="0.25">
      <c r="A69" s="7"/>
      <c r="B69" s="34" t="s">
        <v>171</v>
      </c>
      <c r="C69" s="35"/>
      <c r="D69" s="35"/>
      <c r="E69" s="40"/>
      <c r="F69" s="41">
        <v>29160</v>
      </c>
      <c r="G69" s="42"/>
      <c r="H69" s="42"/>
      <c r="I69" s="42"/>
      <c r="J69" s="43"/>
    </row>
    <row r="70" spans="1:10" ht="36" customHeight="1" x14ac:dyDescent="0.25">
      <c r="A70" s="7"/>
      <c r="B70" s="34" t="s">
        <v>172</v>
      </c>
      <c r="C70" s="35"/>
      <c r="D70" s="35"/>
      <c r="E70" s="40"/>
      <c r="F70" s="41">
        <v>34020</v>
      </c>
      <c r="G70" s="42"/>
      <c r="H70" s="42"/>
      <c r="I70" s="42"/>
      <c r="J70" s="43"/>
    </row>
    <row r="71" spans="1:10" ht="36" customHeight="1" x14ac:dyDescent="0.25">
      <c r="A71" s="7"/>
      <c r="B71" s="34" t="s">
        <v>173</v>
      </c>
      <c r="C71" s="35"/>
      <c r="D71" s="35"/>
      <c r="E71" s="40"/>
      <c r="F71" s="41">
        <v>38880</v>
      </c>
      <c r="G71" s="42"/>
      <c r="H71" s="42"/>
      <c r="I71" s="42"/>
      <c r="J71" s="43"/>
    </row>
    <row r="72" spans="1:10" ht="36" customHeight="1" x14ac:dyDescent="0.25">
      <c r="A72" s="7"/>
      <c r="B72" s="34" t="s">
        <v>174</v>
      </c>
      <c r="C72" s="35"/>
      <c r="D72" s="35"/>
      <c r="E72" s="40"/>
      <c r="F72" s="41">
        <v>43740</v>
      </c>
      <c r="G72" s="42"/>
      <c r="H72" s="42"/>
      <c r="I72" s="42"/>
      <c r="J72" s="43"/>
    </row>
    <row r="73" spans="1:10" ht="36" customHeight="1" x14ac:dyDescent="0.25">
      <c r="A73" s="7"/>
      <c r="B73" s="34" t="s">
        <v>175</v>
      </c>
      <c r="C73" s="35"/>
      <c r="D73" s="35"/>
      <c r="E73" s="40"/>
      <c r="F73" s="41">
        <v>48600</v>
      </c>
      <c r="G73" s="42"/>
      <c r="H73" s="42"/>
      <c r="I73" s="42"/>
      <c r="J73" s="43"/>
    </row>
    <row r="74" spans="1:10" ht="36" customHeight="1" x14ac:dyDescent="0.25">
      <c r="A74" s="7"/>
      <c r="B74" s="34" t="s">
        <v>176</v>
      </c>
      <c r="C74" s="35"/>
      <c r="D74" s="35"/>
      <c r="E74" s="40"/>
      <c r="F74" s="41">
        <v>53460</v>
      </c>
      <c r="G74" s="42"/>
      <c r="H74" s="42"/>
      <c r="I74" s="42"/>
      <c r="J74" s="43"/>
    </row>
    <row r="75" spans="1:10" ht="36" customHeight="1" x14ac:dyDescent="0.25">
      <c r="A75" s="7"/>
      <c r="B75" s="34" t="s">
        <v>177</v>
      </c>
      <c r="C75" s="35"/>
      <c r="D75" s="35"/>
      <c r="E75" s="40"/>
      <c r="F75" s="41">
        <v>58320</v>
      </c>
      <c r="G75" s="42"/>
      <c r="H75" s="42"/>
      <c r="I75" s="42"/>
      <c r="J75" s="43"/>
    </row>
    <row r="76" spans="1:10" ht="36" customHeight="1" x14ac:dyDescent="0.25">
      <c r="A76" s="7"/>
      <c r="B76" s="34" t="s">
        <v>178</v>
      </c>
      <c r="C76" s="35"/>
      <c r="D76" s="35"/>
      <c r="E76" s="40"/>
      <c r="F76" s="41">
        <v>63180</v>
      </c>
      <c r="G76" s="42"/>
      <c r="H76" s="42"/>
      <c r="I76" s="42"/>
      <c r="J76" s="43"/>
    </row>
    <row r="77" spans="1:10" ht="36" customHeight="1" x14ac:dyDescent="0.25">
      <c r="A77" s="7"/>
      <c r="B77" s="34" t="s">
        <v>179</v>
      </c>
      <c r="C77" s="35"/>
      <c r="D77" s="35"/>
      <c r="E77" s="40"/>
      <c r="F77" s="41">
        <v>68040</v>
      </c>
      <c r="G77" s="42"/>
      <c r="H77" s="42"/>
      <c r="I77" s="42"/>
      <c r="J77" s="43"/>
    </row>
    <row r="78" spans="1:10" ht="36" customHeight="1" x14ac:dyDescent="0.25">
      <c r="A78" s="7"/>
      <c r="B78" s="34" t="s">
        <v>180</v>
      </c>
      <c r="C78" s="35"/>
      <c r="D78" s="35"/>
      <c r="E78" s="40"/>
      <c r="F78" s="41">
        <v>72900</v>
      </c>
      <c r="G78" s="42"/>
      <c r="H78" s="42"/>
      <c r="I78" s="42"/>
      <c r="J78" s="43"/>
    </row>
    <row r="79" spans="1:10" ht="36" customHeight="1" x14ac:dyDescent="0.25">
      <c r="A79" s="7"/>
      <c r="B79" s="34" t="s">
        <v>181</v>
      </c>
      <c r="C79" s="35"/>
      <c r="D79" s="35"/>
      <c r="E79" s="40"/>
      <c r="F79" s="41">
        <v>77760</v>
      </c>
      <c r="G79" s="42"/>
      <c r="H79" s="42"/>
      <c r="I79" s="42"/>
      <c r="J79" s="43"/>
    </row>
    <row r="80" spans="1:10" ht="36" customHeight="1" x14ac:dyDescent="0.25">
      <c r="A80" s="7"/>
      <c r="B80" s="34" t="s">
        <v>182</v>
      </c>
      <c r="C80" s="35"/>
      <c r="D80" s="35"/>
      <c r="E80" s="40"/>
      <c r="F80" s="41">
        <v>82620</v>
      </c>
      <c r="G80" s="42"/>
      <c r="H80" s="42"/>
      <c r="I80" s="42"/>
      <c r="J80" s="43"/>
    </row>
    <row r="81" spans="1:10" ht="36" customHeight="1" x14ac:dyDescent="0.25">
      <c r="A81" s="7"/>
      <c r="B81" s="34" t="s">
        <v>183</v>
      </c>
      <c r="C81" s="35"/>
      <c r="D81" s="35"/>
      <c r="E81" s="40"/>
      <c r="F81" s="41">
        <v>87480</v>
      </c>
      <c r="G81" s="42"/>
      <c r="H81" s="42"/>
      <c r="I81" s="42"/>
      <c r="J81" s="43"/>
    </row>
    <row r="82" spans="1:10" ht="36" customHeight="1" x14ac:dyDescent="0.25">
      <c r="A82" s="7"/>
      <c r="B82" s="34" t="s">
        <v>184</v>
      </c>
      <c r="C82" s="35"/>
      <c r="D82" s="35"/>
      <c r="E82" s="40"/>
      <c r="F82" s="41">
        <v>92340</v>
      </c>
      <c r="G82" s="42"/>
      <c r="H82" s="42"/>
      <c r="I82" s="42"/>
      <c r="J82" s="43"/>
    </row>
    <row r="83" spans="1:10" ht="36" customHeight="1" x14ac:dyDescent="0.25">
      <c r="A83" s="7"/>
      <c r="B83" s="34" t="s">
        <v>185</v>
      </c>
      <c r="C83" s="35"/>
      <c r="D83" s="35"/>
      <c r="E83" s="40"/>
      <c r="F83" s="41">
        <v>97200</v>
      </c>
      <c r="G83" s="42"/>
      <c r="H83" s="42"/>
      <c r="I83" s="42"/>
      <c r="J83" s="43"/>
    </row>
    <row r="84" spans="1:10" ht="36" customHeight="1" thickBot="1" x14ac:dyDescent="0.3">
      <c r="A84" s="7"/>
      <c r="B84" s="34" t="s">
        <v>186</v>
      </c>
      <c r="C84" s="35"/>
      <c r="D84" s="35"/>
      <c r="E84" s="40"/>
      <c r="F84" s="41">
        <v>102060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774 до 29592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4680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12456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774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15588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9000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15588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1548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1548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3096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4644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29592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3312 до 58410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21024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2102.3999999999996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5256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35820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35820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33120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43200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51840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23004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19854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35820</v>
      </c>
      <c r="G110" s="42"/>
      <c r="H110" s="42"/>
      <c r="I110" s="42"/>
      <c r="J110" s="43"/>
    </row>
    <row r="111" spans="1:10" ht="36" customHeight="1" x14ac:dyDescent="0.25">
      <c r="A111" s="7"/>
      <c r="B111" s="64" t="s">
        <v>211</v>
      </c>
      <c r="C111" s="65"/>
      <c r="D111" s="65"/>
      <c r="E111" s="66"/>
      <c r="F111" s="41">
        <v>32400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3312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11700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10080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58410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33084</v>
      </c>
      <c r="G116" s="42"/>
      <c r="H116" s="42"/>
      <c r="I116" s="42"/>
      <c r="J116" s="43"/>
    </row>
    <row r="117" spans="1:10" ht="37.5" customHeight="1" x14ac:dyDescent="0.25">
      <c r="A117" s="7"/>
      <c r="B117" s="62" t="s">
        <v>217</v>
      </c>
      <c r="C117" s="63"/>
      <c r="D117" s="63"/>
      <c r="E117" s="40"/>
      <c r="F117" s="41">
        <v>4680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33030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30060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59760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59760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54720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71280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85536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38160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33120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59760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5760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96480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54720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31752</v>
      </c>
      <c r="G137" s="246">
        <f>H137*1.1</f>
        <v>29106.000000000004</v>
      </c>
      <c r="H137" s="246">
        <v>26460</v>
      </c>
      <c r="I137" s="246">
        <f>H137*0.75</f>
        <v>19845</v>
      </c>
      <c r="J137" s="247">
        <f>H137*0.5</f>
        <v>13230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35820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15588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52704</v>
      </c>
      <c r="G140" s="246">
        <f>H140*1.1</f>
        <v>48312.000000000007</v>
      </c>
      <c r="H140" s="246">
        <v>43920</v>
      </c>
      <c r="I140" s="246">
        <f>H140*0.75</f>
        <v>32940</v>
      </c>
      <c r="J140" s="247">
        <f>H140*0.5</f>
        <v>21960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59760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25920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40"/>
      <c r="F143" s="245">
        <f>H143*1.2</f>
        <v>31752</v>
      </c>
      <c r="G143" s="246">
        <f>H143*1.1</f>
        <v>29106.000000000004</v>
      </c>
      <c r="H143" s="246">
        <v>26460</v>
      </c>
      <c r="I143" s="246">
        <f>H143*0.75</f>
        <v>19845</v>
      </c>
      <c r="J143" s="247">
        <f>H143*0.5</f>
        <v>13230</v>
      </c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28332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56664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70920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1080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42480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84960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106200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1440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21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6" activePane="bottomLeft" state="frozen"/>
      <selection activeCell="A198" sqref="A198:XFD198"/>
      <selection pane="bottomLeft" activeCell="B104" sqref="B104:E104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customHeight="1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23371.200000000001</v>
      </c>
      <c r="G8" s="32">
        <f>H8*1.1</f>
        <v>21423.600000000002</v>
      </c>
      <c r="H8" s="32">
        <v>19476</v>
      </c>
      <c r="I8" s="32">
        <f>H8*0.75</f>
        <v>14607</v>
      </c>
      <c r="J8" s="32">
        <f>H8*0.5</f>
        <v>9738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32832</v>
      </c>
      <c r="G9" s="36">
        <f>H9*1.1</f>
        <v>30096.000000000004</v>
      </c>
      <c r="H9" s="36">
        <v>27360</v>
      </c>
      <c r="I9" s="36">
        <f>H9*0.75</f>
        <v>20520</v>
      </c>
      <c r="J9" s="36">
        <f>H9*0.5</f>
        <v>13680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36115.199999999997</v>
      </c>
      <c r="G10" s="36">
        <f>H10*1.1</f>
        <v>33105.600000000006</v>
      </c>
      <c r="H10" s="36">
        <v>30096</v>
      </c>
      <c r="I10" s="36">
        <f>H10*0.75</f>
        <v>22572</v>
      </c>
      <c r="J10" s="36">
        <f>H10*0.5</f>
        <v>15048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50976</v>
      </c>
      <c r="G11" s="38">
        <f>H11*1.1</f>
        <v>46728.000000000007</v>
      </c>
      <c r="H11" s="38">
        <v>42480</v>
      </c>
      <c r="I11" s="38">
        <f>H11*0.75</f>
        <v>31860</v>
      </c>
      <c r="J11" s="38">
        <f>H11*0.5</f>
        <v>21240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6228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9360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720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2016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2844 до 113760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2844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5688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8532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11376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14220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17064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19908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22752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25596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28440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31284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34128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36972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39816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42660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45504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48348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51192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54036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56880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5688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11376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17064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22752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28440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34128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39816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45504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51192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56880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62568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68256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73944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79632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85320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91008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96696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102384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108072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113760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7110 до 61146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7632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11340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7110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9954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12798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15642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18486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21330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24174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27018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29862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32706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35550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38394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41238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44082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46926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49770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52614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55458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58302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61146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31860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4968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2664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31860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6228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19476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27792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"&amp;MIN(F99,F103:J104,H136,F105:J116)&amp;" до "&amp;MAX(F99,F103:J104,H136,F105:J116)</f>
        <v>Цена от 3024 до 56664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38880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3888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9720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5688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13284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49212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8496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10195.200000000001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17712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39816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56664</v>
      </c>
      <c r="G110" s="42"/>
      <c r="H110" s="42"/>
      <c r="I110" s="42"/>
      <c r="J110" s="43"/>
    </row>
    <row r="111" spans="1:10" ht="36" customHeight="1" x14ac:dyDescent="0.25">
      <c r="A111" s="7"/>
      <c r="B111" s="64" t="s">
        <v>211</v>
      </c>
      <c r="C111" s="65"/>
      <c r="D111" s="65"/>
      <c r="E111" s="66"/>
      <c r="F111" s="41">
        <v>7200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3024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11340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9936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56664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17712</v>
      </c>
      <c r="G116" s="42"/>
      <c r="H116" s="42"/>
      <c r="I116" s="42"/>
      <c r="J116" s="43"/>
    </row>
    <row r="117" spans="1:10" ht="37.5" customHeight="1" x14ac:dyDescent="0.25">
      <c r="A117" s="7"/>
      <c r="B117" s="62" t="s">
        <v>217</v>
      </c>
      <c r="C117" s="63"/>
      <c r="D117" s="63"/>
      <c r="E117" s="40"/>
      <c r="F117" s="41">
        <v>3888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51660</v>
      </c>
      <c r="G118" s="42"/>
      <c r="H118" s="42"/>
      <c r="I118" s="42"/>
      <c r="J118" s="43"/>
    </row>
    <row r="119" spans="1:10" ht="36" customHeight="1" x14ac:dyDescent="0.25">
      <c r="A119" s="7" t="s">
        <v>113</v>
      </c>
      <c r="B119" s="62" t="s">
        <v>220</v>
      </c>
      <c r="C119" s="63"/>
      <c r="D119" s="63"/>
      <c r="E119" s="40"/>
      <c r="F119" s="41">
        <v>8640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221</v>
      </c>
      <c r="C120" s="63"/>
      <c r="D120" s="63"/>
      <c r="E120" s="40"/>
      <c r="F120" s="41">
        <v>18720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222</v>
      </c>
      <c r="C121" s="63"/>
      <c r="D121" s="63"/>
      <c r="E121" s="40"/>
      <c r="F121" s="41">
        <v>69120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223</v>
      </c>
      <c r="C122" s="63"/>
      <c r="D122" s="63"/>
      <c r="E122" s="40"/>
      <c r="F122" s="41">
        <v>12240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71" t="s">
        <v>224</v>
      </c>
      <c r="C123" s="72"/>
      <c r="D123" s="72"/>
      <c r="E123" s="73"/>
      <c r="F123" s="85">
        <v>14688</v>
      </c>
      <c r="G123" s="86"/>
      <c r="H123" s="86"/>
      <c r="I123" s="86"/>
      <c r="J123" s="87"/>
    </row>
    <row r="124" spans="1:10" ht="36" customHeight="1" x14ac:dyDescent="0.25">
      <c r="A124" s="7" t="s">
        <v>113</v>
      </c>
      <c r="B124" s="62" t="s">
        <v>225</v>
      </c>
      <c r="C124" s="63"/>
      <c r="D124" s="63"/>
      <c r="E124" s="40"/>
      <c r="F124" s="41">
        <v>25200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226</v>
      </c>
      <c r="C125" s="63"/>
      <c r="D125" s="63"/>
      <c r="E125" s="40"/>
      <c r="F125" s="41">
        <v>56160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227</v>
      </c>
      <c r="C126" s="63"/>
      <c r="D126" s="63"/>
      <c r="E126" s="40"/>
      <c r="F126" s="41">
        <v>79920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228</v>
      </c>
      <c r="C127" s="63"/>
      <c r="D127" s="63"/>
      <c r="E127" s="40"/>
      <c r="F127" s="41">
        <v>4320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229</v>
      </c>
      <c r="C128" s="63"/>
      <c r="D128" s="63"/>
      <c r="E128" s="40"/>
      <c r="F128" s="41">
        <v>79920</v>
      </c>
      <c r="G128" s="42"/>
      <c r="H128" s="42"/>
      <c r="I128" s="42"/>
      <c r="J128" s="43"/>
    </row>
    <row r="129" spans="1:10" ht="36" customHeight="1" thickBot="1" x14ac:dyDescent="0.3">
      <c r="A129" s="7" t="s">
        <v>113</v>
      </c>
      <c r="B129" s="62" t="s">
        <v>230</v>
      </c>
      <c r="C129" s="63"/>
      <c r="D129" s="63"/>
      <c r="E129" s="40"/>
      <c r="F129" s="41">
        <v>25200</v>
      </c>
      <c r="G129" s="42"/>
      <c r="H129" s="42"/>
      <c r="I129" s="42"/>
      <c r="J129" s="43"/>
    </row>
    <row r="130" spans="1:10" ht="36" customHeight="1" thickBot="1" x14ac:dyDescent="0.3">
      <c r="A130" s="7"/>
      <c r="B130" s="242" t="s">
        <v>231</v>
      </c>
      <c r="C130" s="243"/>
      <c r="D130" s="243"/>
      <c r="E130" s="244"/>
      <c r="F130" s="239"/>
      <c r="G130" s="240"/>
      <c r="H130" s="240"/>
      <c r="I130" s="240"/>
      <c r="J130" s="241"/>
    </row>
    <row r="131" spans="1:10" ht="22.5" customHeight="1" thickBot="1" x14ac:dyDescent="0.3">
      <c r="A131" s="7" t="s">
        <v>111</v>
      </c>
      <c r="B131" s="177" t="s">
        <v>232</v>
      </c>
      <c r="C131" s="178"/>
      <c r="D131" s="178"/>
      <c r="E131" s="178"/>
      <c r="F131" s="178"/>
      <c r="G131" s="178"/>
      <c r="H131" s="178"/>
      <c r="I131" s="178"/>
      <c r="J131" s="179"/>
    </row>
    <row r="132" spans="1:10" ht="36" customHeight="1" x14ac:dyDescent="0.25">
      <c r="A132" s="7"/>
      <c r="B132" s="30" t="s">
        <v>233</v>
      </c>
      <c r="C132" s="180"/>
      <c r="D132" s="180"/>
      <c r="E132" s="181"/>
      <c r="F132" s="67">
        <v>60</v>
      </c>
      <c r="G132" s="68"/>
      <c r="H132" s="68"/>
      <c r="I132" s="68"/>
      <c r="J132" s="69"/>
    </row>
    <row r="133" spans="1:10" ht="36" customHeight="1" x14ac:dyDescent="0.25">
      <c r="A133" s="7"/>
      <c r="B133" s="62" t="s">
        <v>234</v>
      </c>
      <c r="C133" s="63"/>
      <c r="D133" s="63"/>
      <c r="E133" s="40"/>
      <c r="F133" s="41">
        <v>60</v>
      </c>
      <c r="G133" s="42"/>
      <c r="H133" s="42"/>
      <c r="I133" s="42"/>
      <c r="J133" s="43"/>
    </row>
    <row r="134" spans="1:10" ht="36" customHeight="1" thickBot="1" x14ac:dyDescent="0.3">
      <c r="A134" s="7"/>
      <c r="B134" s="62" t="s">
        <v>235</v>
      </c>
      <c r="C134" s="63"/>
      <c r="D134" s="63"/>
      <c r="E134" s="40"/>
      <c r="F134" s="41">
        <v>120</v>
      </c>
      <c r="G134" s="42"/>
      <c r="H134" s="42"/>
      <c r="I134" s="42"/>
      <c r="J134" s="43"/>
    </row>
    <row r="135" spans="1:10" ht="36" customHeight="1" thickBot="1" x14ac:dyDescent="0.3">
      <c r="A135" s="7"/>
      <c r="B135" s="18" t="s">
        <v>236</v>
      </c>
      <c r="C135" s="19"/>
      <c r="D135" s="19"/>
      <c r="E135" s="20"/>
      <c r="F135" s="239"/>
      <c r="G135" s="240"/>
      <c r="H135" s="240"/>
      <c r="I135" s="240"/>
      <c r="J135" s="241"/>
    </row>
    <row r="136" spans="1:10" ht="36" customHeight="1" x14ac:dyDescent="0.25">
      <c r="A136" s="7" t="s">
        <v>111</v>
      </c>
      <c r="B136" s="62" t="s">
        <v>305</v>
      </c>
      <c r="C136" s="63"/>
      <c r="D136" s="63"/>
      <c r="E136" s="40"/>
      <c r="F136" s="41">
        <v>12420</v>
      </c>
      <c r="G136" s="42"/>
      <c r="H136" s="42"/>
      <c r="I136" s="42"/>
      <c r="J136" s="43"/>
    </row>
    <row r="137" spans="1:10" ht="36" customHeight="1" x14ac:dyDescent="0.25">
      <c r="A137" s="7" t="s">
        <v>111</v>
      </c>
      <c r="B137" s="62" t="s">
        <v>238</v>
      </c>
      <c r="C137" s="63"/>
      <c r="D137" s="63"/>
      <c r="E137" s="40"/>
      <c r="F137" s="41">
        <v>3888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62" t="s">
        <v>239</v>
      </c>
      <c r="C138" s="63"/>
      <c r="D138" s="63"/>
      <c r="E138" s="40"/>
      <c r="F138" s="41">
        <v>12420</v>
      </c>
      <c r="G138" s="42"/>
      <c r="H138" s="42"/>
      <c r="I138" s="42"/>
      <c r="J138" s="43"/>
    </row>
    <row r="139" spans="1:10" ht="36" customHeight="1" x14ac:dyDescent="0.25">
      <c r="A139" s="7" t="s">
        <v>113</v>
      </c>
      <c r="B139" s="62" t="s">
        <v>332</v>
      </c>
      <c r="C139" s="63"/>
      <c r="D139" s="63"/>
      <c r="E139" s="40"/>
      <c r="F139" s="41">
        <v>18000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241</v>
      </c>
      <c r="C140" s="63"/>
      <c r="D140" s="63"/>
      <c r="E140" s="40"/>
      <c r="F140" s="41">
        <v>5760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62" t="s">
        <v>242</v>
      </c>
      <c r="C141" s="63"/>
      <c r="D141" s="63"/>
      <c r="E141" s="40"/>
      <c r="F141" s="41">
        <v>18000</v>
      </c>
      <c r="G141" s="42"/>
      <c r="H141" s="42"/>
      <c r="I141" s="42"/>
      <c r="J141" s="43"/>
    </row>
    <row r="142" spans="1:10" ht="36" customHeight="1" thickBot="1" x14ac:dyDescent="0.3">
      <c r="A142" s="7"/>
      <c r="B142" s="379"/>
      <c r="C142" s="120"/>
      <c r="D142" s="120"/>
      <c r="E142" s="387"/>
      <c r="F142" s="382"/>
      <c r="G142" s="383"/>
      <c r="H142" s="383"/>
      <c r="I142" s="383"/>
      <c r="J142" s="384"/>
    </row>
    <row r="143" spans="1:10" ht="54" customHeight="1" thickBot="1" x14ac:dyDescent="0.3">
      <c r="A143" s="7"/>
      <c r="B143" s="18" t="s">
        <v>244</v>
      </c>
      <c r="C143" s="19"/>
      <c r="D143" s="19"/>
      <c r="E143" s="20"/>
      <c r="F143" s="102"/>
      <c r="G143" s="103"/>
      <c r="H143" s="103"/>
      <c r="I143" s="103"/>
      <c r="J143" s="104"/>
    </row>
    <row r="144" spans="1:10" ht="36" customHeight="1" x14ac:dyDescent="0.25">
      <c r="A144" s="7"/>
      <c r="B144" s="64" t="s">
        <v>245</v>
      </c>
      <c r="C144" s="65"/>
      <c r="D144" s="65"/>
      <c r="E144" s="66"/>
      <c r="F144" s="67">
        <v>33624</v>
      </c>
      <c r="G144" s="68"/>
      <c r="H144" s="68"/>
      <c r="I144" s="68"/>
      <c r="J144" s="69"/>
    </row>
    <row r="145" spans="1:10" ht="36" customHeight="1" x14ac:dyDescent="0.25">
      <c r="A145" s="7"/>
      <c r="B145" s="62" t="s">
        <v>246</v>
      </c>
      <c r="C145" s="63"/>
      <c r="D145" s="63"/>
      <c r="E145" s="40"/>
      <c r="F145" s="41">
        <v>67608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247</v>
      </c>
      <c r="C146" s="63"/>
      <c r="D146" s="63"/>
      <c r="E146" s="40"/>
      <c r="F146" s="41">
        <v>84240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248</v>
      </c>
      <c r="C147" s="63"/>
      <c r="D147" s="63"/>
      <c r="E147" s="40"/>
      <c r="F147" s="41">
        <v>972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249</v>
      </c>
      <c r="C148" s="63"/>
      <c r="D148" s="63"/>
      <c r="E148" s="40"/>
      <c r="F148" s="41">
        <v>48168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250</v>
      </c>
      <c r="C149" s="63"/>
      <c r="D149" s="63"/>
      <c r="E149" s="40"/>
      <c r="F149" s="41">
        <v>96624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251</v>
      </c>
      <c r="C150" s="63"/>
      <c r="D150" s="63"/>
      <c r="E150" s="40"/>
      <c r="F150" s="41">
        <v>120024</v>
      </c>
      <c r="G150" s="42"/>
      <c r="H150" s="42"/>
      <c r="I150" s="42"/>
      <c r="J150" s="43"/>
    </row>
    <row r="151" spans="1:10" ht="36" customHeight="1" thickBot="1" x14ac:dyDescent="0.3">
      <c r="A151" s="7"/>
      <c r="B151" s="110" t="s">
        <v>252</v>
      </c>
      <c r="C151" s="111"/>
      <c r="D151" s="111"/>
      <c r="E151" s="112"/>
      <c r="F151" s="113">
        <v>1800</v>
      </c>
      <c r="G151" s="114"/>
      <c r="H151" s="114"/>
      <c r="I151" s="114"/>
      <c r="J151" s="115"/>
    </row>
    <row r="152" spans="1:10" ht="36" customHeight="1" x14ac:dyDescent="0.25">
      <c r="A152" s="7"/>
      <c r="B152" s="272" t="s">
        <v>232</v>
      </c>
      <c r="C152" s="273"/>
      <c r="D152" s="273"/>
      <c r="E152" s="273"/>
      <c r="F152" s="273"/>
      <c r="G152" s="273"/>
      <c r="H152" s="273"/>
      <c r="I152" s="273"/>
      <c r="J152" s="274"/>
    </row>
    <row r="153" spans="1:10" ht="36" customHeight="1" thickBot="1" x14ac:dyDescent="0.3">
      <c r="A153" s="7"/>
      <c r="B153" s="297" t="s">
        <v>253</v>
      </c>
      <c r="C153" s="297"/>
      <c r="D153" s="297"/>
      <c r="E153" s="297"/>
      <c r="F153" s="286">
        <v>90</v>
      </c>
      <c r="G153" s="286"/>
      <c r="H153" s="286"/>
      <c r="I153" s="286"/>
      <c r="J153" s="287"/>
    </row>
    <row r="154" spans="1:10" ht="24" thickBot="1" x14ac:dyDescent="0.3">
      <c r="A154" s="7"/>
      <c r="B154" s="27"/>
      <c r="C154" s="80"/>
      <c r="D154" s="80"/>
      <c r="E154" s="81"/>
      <c r="F154" s="82"/>
      <c r="G154" s="83"/>
      <c r="H154" s="83"/>
      <c r="I154" s="83"/>
      <c r="J154" s="84"/>
    </row>
    <row r="155" spans="1:10" ht="21" customHeight="1" x14ac:dyDescent="0.25">
      <c r="A155" s="7"/>
      <c r="B155" s="119"/>
      <c r="C155" s="120"/>
      <c r="D155" s="120"/>
      <c r="E155" s="120"/>
      <c r="F155" s="121"/>
      <c r="G155" s="121"/>
      <c r="H155" s="121"/>
      <c r="I155" s="121"/>
      <c r="J155" s="121"/>
    </row>
    <row r="156" spans="1:10" ht="67.5" customHeight="1" x14ac:dyDescent="0.25">
      <c r="A156" s="7"/>
      <c r="B156" s="122" t="s">
        <v>337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308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257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7">
    <mergeCell ref="B157:J157"/>
    <mergeCell ref="B158:J158"/>
    <mergeCell ref="B152:J152"/>
    <mergeCell ref="B153:E153"/>
    <mergeCell ref="F153:J153"/>
    <mergeCell ref="B154:E154"/>
    <mergeCell ref="F154:J154"/>
    <mergeCell ref="B156:J156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F130:J130"/>
    <mergeCell ref="B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1"/>
  <sheetViews>
    <sheetView view="pageBreakPreview" topLeftCell="B1" zoomScale="65" zoomScaleNormal="60" zoomScaleSheetLayoutView="65" workbookViewId="0">
      <pane ySplit="4" topLeftCell="A123" activePane="bottomLeft" state="frozen"/>
      <selection activeCell="A198" sqref="A198:XFD198"/>
      <selection pane="bottomLeft" activeCell="A125" activeCellId="1" sqref="A145:XFD147 A125:XFD127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35251.199999999997</v>
      </c>
      <c r="G8" s="32">
        <f>H8*1.1</f>
        <v>32313.600000000002</v>
      </c>
      <c r="H8" s="32">
        <v>29376</v>
      </c>
      <c r="I8" s="32">
        <f>H8*0.75</f>
        <v>22032</v>
      </c>
      <c r="J8" s="32">
        <f>H8*0.5</f>
        <v>14688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50112</v>
      </c>
      <c r="G9" s="36">
        <f>H9*1.1</f>
        <v>45936.000000000007</v>
      </c>
      <c r="H9" s="36">
        <v>41760</v>
      </c>
      <c r="I9" s="36">
        <f>H9*0.75</f>
        <v>31320</v>
      </c>
      <c r="J9" s="36">
        <f>H9*0.5</f>
        <v>20880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43329.599999999999</v>
      </c>
      <c r="G10" s="36">
        <f>H10*1.1</f>
        <v>39718.800000000003</v>
      </c>
      <c r="H10" s="36">
        <v>36108</v>
      </c>
      <c r="I10" s="36">
        <f>H10*0.75</f>
        <v>27081</v>
      </c>
      <c r="J10" s="36">
        <f>H10*0.5</f>
        <v>18054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61344</v>
      </c>
      <c r="G11" s="38">
        <f>H11*1.1</f>
        <v>56232.000000000007</v>
      </c>
      <c r="H11" s="38">
        <v>51120</v>
      </c>
      <c r="I11" s="38">
        <f>H11*0.75</f>
        <v>38340</v>
      </c>
      <c r="J11" s="38">
        <f>H11*0.5</f>
        <v>25560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7452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10800</v>
      </c>
      <c r="G14" s="186"/>
      <c r="H14" s="186"/>
      <c r="I14" s="186"/>
      <c r="J14" s="187"/>
    </row>
    <row r="15" spans="1:10" ht="24" customHeight="1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1440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2124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3024</v>
      </c>
      <c r="G19" s="186"/>
      <c r="H19" s="186"/>
      <c r="I19" s="186"/>
      <c r="J19" s="187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4608 до 276480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4608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9216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13824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18432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23040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27648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32256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36864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41472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46080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50688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55296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59904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64512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69120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73728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78336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82944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87552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92160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284</v>
      </c>
      <c r="C42" s="35"/>
      <c r="D42" s="35"/>
      <c r="E42" s="40"/>
      <c r="F42" s="41">
        <v>96768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285</v>
      </c>
      <c r="C43" s="35"/>
      <c r="D43" s="35"/>
      <c r="E43" s="40"/>
      <c r="F43" s="41">
        <v>101376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286</v>
      </c>
      <c r="C44" s="35"/>
      <c r="D44" s="35"/>
      <c r="E44" s="40"/>
      <c r="F44" s="41">
        <v>105984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287</v>
      </c>
      <c r="C45" s="35"/>
      <c r="D45" s="35"/>
      <c r="E45" s="40"/>
      <c r="F45" s="41">
        <v>110592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288</v>
      </c>
      <c r="C46" s="35"/>
      <c r="D46" s="35"/>
      <c r="E46" s="40"/>
      <c r="F46" s="41">
        <v>115200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289</v>
      </c>
      <c r="C47" s="35"/>
      <c r="D47" s="35"/>
      <c r="E47" s="40"/>
      <c r="F47" s="41">
        <v>119808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290</v>
      </c>
      <c r="C48" s="35"/>
      <c r="D48" s="35"/>
      <c r="E48" s="40"/>
      <c r="F48" s="41">
        <v>124416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291</v>
      </c>
      <c r="C49" s="35"/>
      <c r="D49" s="35"/>
      <c r="E49" s="40"/>
      <c r="F49" s="41">
        <v>129024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292</v>
      </c>
      <c r="C50" s="35"/>
      <c r="D50" s="35"/>
      <c r="E50" s="40"/>
      <c r="F50" s="41">
        <v>133632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293</v>
      </c>
      <c r="C51" s="35"/>
      <c r="D51" s="35"/>
      <c r="E51" s="40"/>
      <c r="F51" s="41">
        <v>138240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9216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18432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27648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36864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46080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55296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64512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73728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82944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92160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101376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110592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119808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129024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138240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147456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156672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165888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175104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184320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294</v>
      </c>
      <c r="C72" s="35"/>
      <c r="D72" s="35"/>
      <c r="E72" s="40"/>
      <c r="F72" s="41">
        <v>193536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295</v>
      </c>
      <c r="C73" s="35"/>
      <c r="D73" s="35"/>
      <c r="E73" s="40"/>
      <c r="F73" s="41">
        <v>202752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296</v>
      </c>
      <c r="C74" s="35"/>
      <c r="D74" s="35"/>
      <c r="E74" s="40"/>
      <c r="F74" s="41">
        <v>211968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297</v>
      </c>
      <c r="C75" s="35"/>
      <c r="D75" s="35"/>
      <c r="E75" s="40"/>
      <c r="F75" s="41">
        <v>221184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298</v>
      </c>
      <c r="C76" s="35"/>
      <c r="D76" s="35"/>
      <c r="E76" s="40"/>
      <c r="F76" s="41">
        <v>230400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299</v>
      </c>
      <c r="C77" s="35"/>
      <c r="D77" s="35"/>
      <c r="E77" s="40"/>
      <c r="F77" s="41">
        <v>239616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300</v>
      </c>
      <c r="C78" s="35"/>
      <c r="D78" s="35"/>
      <c r="E78" s="40"/>
      <c r="F78" s="41">
        <v>248832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301</v>
      </c>
      <c r="C79" s="35"/>
      <c r="D79" s="35"/>
      <c r="E79" s="40"/>
      <c r="F79" s="41">
        <v>258048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302</v>
      </c>
      <c r="C80" s="35"/>
      <c r="D80" s="35"/>
      <c r="E80" s="40"/>
      <c r="F80" s="41">
        <v>267264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303</v>
      </c>
      <c r="C81" s="35"/>
      <c r="D81" s="35"/>
      <c r="E81" s="40"/>
      <c r="F81" s="41">
        <v>276480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1440 до 99072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1440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2124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11520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16128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20736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25344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29952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34560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39168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43776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48384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52992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57600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62208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66816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71424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76032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80640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85248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89856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94464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99072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1440 до 21600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3888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13824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263</v>
      </c>
      <c r="C108" s="63"/>
      <c r="D108" s="63"/>
      <c r="E108" s="40"/>
      <c r="F108" s="41">
        <v>1440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7092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3204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7092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1440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1440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2880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4320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21600</v>
      </c>
      <c r="G116" s="42"/>
      <c r="H116" s="42"/>
      <c r="I116" s="42"/>
      <c r="J116" s="43"/>
    </row>
    <row r="117" spans="1:10" ht="54" customHeight="1" thickBot="1" x14ac:dyDescent="0.3">
      <c r="A117" s="7"/>
      <c r="B117" s="220" t="s">
        <v>264</v>
      </c>
      <c r="C117" s="221"/>
      <c r="D117" s="221"/>
      <c r="E117" s="222"/>
      <c r="F117" s="239" t="str">
        <f>"Цена от "&amp;MIN(F119,F123:J124,H157,F125:J136)&amp;" до "&amp;MAX(F119,F123:J124,H157,F125:J136)</f>
        <v>Цена от 3564 до 50616</v>
      </c>
      <c r="G117" s="240"/>
      <c r="H117" s="240"/>
      <c r="I117" s="240"/>
      <c r="J117" s="241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21600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2160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5400</v>
      </c>
      <c r="G121" s="86"/>
      <c r="H121" s="86"/>
      <c r="I121" s="86"/>
      <c r="J121" s="87"/>
    </row>
    <row r="122" spans="1:10" ht="24" customHeight="1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21600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213">
        <v>12744</v>
      </c>
      <c r="G124" s="280"/>
      <c r="H124" s="280"/>
      <c r="I124" s="280"/>
      <c r="J124" s="281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213">
        <v>21600</v>
      </c>
      <c r="G125" s="280"/>
      <c r="H125" s="280"/>
      <c r="I125" s="280"/>
      <c r="J125" s="281"/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213">
        <v>36108</v>
      </c>
      <c r="G126" s="280"/>
      <c r="H126" s="280"/>
      <c r="I126" s="280"/>
      <c r="J126" s="281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213">
        <v>43329.599999999999</v>
      </c>
      <c r="G127" s="280"/>
      <c r="H127" s="280"/>
      <c r="I127" s="280"/>
      <c r="J127" s="281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213">
        <v>5328</v>
      </c>
      <c r="G128" s="280"/>
      <c r="H128" s="280"/>
      <c r="I128" s="280"/>
      <c r="J128" s="281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213">
        <v>8496</v>
      </c>
      <c r="G129" s="280"/>
      <c r="H129" s="280"/>
      <c r="I129" s="280"/>
      <c r="J129" s="281"/>
    </row>
    <row r="130" spans="1:10" ht="36" customHeight="1" x14ac:dyDescent="0.25">
      <c r="A130" s="7" t="s">
        <v>111</v>
      </c>
      <c r="B130" s="34" t="s">
        <v>210</v>
      </c>
      <c r="C130" s="88"/>
      <c r="D130" s="88"/>
      <c r="E130" s="89"/>
      <c r="F130" s="213">
        <v>50616</v>
      </c>
      <c r="G130" s="280"/>
      <c r="H130" s="280"/>
      <c r="I130" s="280"/>
      <c r="J130" s="281"/>
    </row>
    <row r="131" spans="1:10" ht="36" customHeight="1" x14ac:dyDescent="0.25">
      <c r="A131" s="7"/>
      <c r="B131" s="64" t="s">
        <v>211</v>
      </c>
      <c r="C131" s="65"/>
      <c r="D131" s="65"/>
      <c r="E131" s="66"/>
      <c r="F131" s="213">
        <v>39060</v>
      </c>
      <c r="G131" s="280"/>
      <c r="H131" s="280"/>
      <c r="I131" s="280"/>
      <c r="J131" s="281"/>
    </row>
    <row r="132" spans="1:10" ht="36" customHeight="1" x14ac:dyDescent="0.25">
      <c r="A132" s="7" t="s">
        <v>111</v>
      </c>
      <c r="B132" s="64" t="s">
        <v>212</v>
      </c>
      <c r="C132" s="65"/>
      <c r="D132" s="65"/>
      <c r="E132" s="66"/>
      <c r="F132" s="213">
        <v>3564</v>
      </c>
      <c r="G132" s="280"/>
      <c r="H132" s="280"/>
      <c r="I132" s="280"/>
      <c r="J132" s="281"/>
    </row>
    <row r="133" spans="1:10" ht="36" customHeight="1" x14ac:dyDescent="0.25">
      <c r="A133" s="7"/>
      <c r="B133" s="34" t="s">
        <v>213</v>
      </c>
      <c r="C133" s="88"/>
      <c r="D133" s="88"/>
      <c r="E133" s="89"/>
      <c r="F133" s="213">
        <v>12744</v>
      </c>
      <c r="G133" s="280"/>
      <c r="H133" s="280"/>
      <c r="I133" s="280"/>
      <c r="J133" s="281"/>
    </row>
    <row r="134" spans="1:10" ht="36" customHeight="1" x14ac:dyDescent="0.25">
      <c r="B134" s="34" t="s">
        <v>214</v>
      </c>
      <c r="C134" s="88"/>
      <c r="D134" s="88"/>
      <c r="E134" s="89"/>
      <c r="F134" s="213">
        <v>8496</v>
      </c>
      <c r="G134" s="280"/>
      <c r="H134" s="280"/>
      <c r="I134" s="280"/>
      <c r="J134" s="281"/>
    </row>
    <row r="135" spans="1:10" ht="36" customHeight="1" x14ac:dyDescent="0.25">
      <c r="A135" s="7" t="s">
        <v>111</v>
      </c>
      <c r="B135" s="34" t="s">
        <v>215</v>
      </c>
      <c r="C135" s="88"/>
      <c r="D135" s="88"/>
      <c r="E135" s="89"/>
      <c r="F135" s="213">
        <v>36468</v>
      </c>
      <c r="G135" s="280"/>
      <c r="H135" s="280"/>
      <c r="I135" s="280"/>
      <c r="J135" s="281"/>
    </row>
    <row r="136" spans="1:10" ht="36" customHeight="1" x14ac:dyDescent="0.25">
      <c r="A136" s="7" t="s">
        <v>111</v>
      </c>
      <c r="B136" s="34" t="s">
        <v>216</v>
      </c>
      <c r="C136" s="88"/>
      <c r="D136" s="88"/>
      <c r="E136" s="89"/>
      <c r="F136" s="213">
        <v>14580</v>
      </c>
      <c r="G136" s="280"/>
      <c r="H136" s="280"/>
      <c r="I136" s="280"/>
      <c r="J136" s="281"/>
    </row>
    <row r="137" spans="1:10" ht="37.5" customHeight="1" x14ac:dyDescent="0.25">
      <c r="A137" s="7"/>
      <c r="B137" s="62" t="s">
        <v>217</v>
      </c>
      <c r="C137" s="63"/>
      <c r="D137" s="63"/>
      <c r="E137" s="40"/>
      <c r="F137" s="213">
        <v>3888</v>
      </c>
      <c r="G137" s="280"/>
      <c r="H137" s="280"/>
      <c r="I137" s="280"/>
      <c r="J137" s="281"/>
    </row>
    <row r="138" spans="1:10" ht="36" customHeight="1" x14ac:dyDescent="0.25">
      <c r="A138" s="7"/>
      <c r="B138" s="62" t="s">
        <v>218</v>
      </c>
      <c r="C138" s="63"/>
      <c r="D138" s="63"/>
      <c r="E138" s="40"/>
      <c r="F138" s="213">
        <v>37800</v>
      </c>
      <c r="G138" s="280"/>
      <c r="H138" s="280"/>
      <c r="I138" s="280"/>
      <c r="J138" s="281"/>
    </row>
    <row r="139" spans="1:10" ht="36" customHeight="1" x14ac:dyDescent="0.25">
      <c r="A139" s="7"/>
      <c r="B139" s="62" t="s">
        <v>219</v>
      </c>
      <c r="C139" s="63"/>
      <c r="D139" s="63"/>
      <c r="E139" s="35"/>
      <c r="F139" s="213">
        <v>18000</v>
      </c>
      <c r="G139" s="280"/>
      <c r="H139" s="280"/>
      <c r="I139" s="280"/>
      <c r="J139" s="281"/>
    </row>
    <row r="140" spans="1:10" ht="36" customHeight="1" x14ac:dyDescent="0.25">
      <c r="A140" s="7" t="s">
        <v>113</v>
      </c>
      <c r="B140" s="62" t="s">
        <v>220</v>
      </c>
      <c r="C140" s="63"/>
      <c r="D140" s="63"/>
      <c r="E140" s="40"/>
      <c r="F140" s="213">
        <v>30240</v>
      </c>
      <c r="G140" s="280"/>
      <c r="H140" s="280"/>
      <c r="I140" s="280"/>
      <c r="J140" s="281"/>
    </row>
    <row r="141" spans="1:10" ht="36" customHeight="1" x14ac:dyDescent="0.25">
      <c r="A141" s="7" t="s">
        <v>113</v>
      </c>
      <c r="B141" s="62" t="s">
        <v>221</v>
      </c>
      <c r="C141" s="63"/>
      <c r="D141" s="63"/>
      <c r="E141" s="40"/>
      <c r="F141" s="213">
        <v>18000</v>
      </c>
      <c r="G141" s="280"/>
      <c r="H141" s="280"/>
      <c r="I141" s="280"/>
      <c r="J141" s="281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213">
        <v>30240</v>
      </c>
      <c r="G142" s="280"/>
      <c r="H142" s="280"/>
      <c r="I142" s="280"/>
      <c r="J142" s="281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213">
        <v>51120</v>
      </c>
      <c r="G143" s="280"/>
      <c r="H143" s="280"/>
      <c r="I143" s="280"/>
      <c r="J143" s="281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213">
        <v>61344</v>
      </c>
      <c r="G144" s="280"/>
      <c r="H144" s="280"/>
      <c r="I144" s="280"/>
      <c r="J144" s="281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213">
        <v>7920</v>
      </c>
      <c r="G145" s="280"/>
      <c r="H145" s="280"/>
      <c r="I145" s="280"/>
      <c r="J145" s="281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213">
        <v>12240</v>
      </c>
      <c r="G146" s="280"/>
      <c r="H146" s="280"/>
      <c r="I146" s="280"/>
      <c r="J146" s="281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213">
        <v>71280</v>
      </c>
      <c r="G147" s="280"/>
      <c r="H147" s="280"/>
      <c r="I147" s="280"/>
      <c r="J147" s="281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213">
        <v>5040</v>
      </c>
      <c r="G148" s="280"/>
      <c r="H148" s="280"/>
      <c r="I148" s="280"/>
      <c r="J148" s="281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213">
        <v>51120</v>
      </c>
      <c r="G149" s="280"/>
      <c r="H149" s="280"/>
      <c r="I149" s="280"/>
      <c r="J149" s="281"/>
    </row>
    <row r="150" spans="1:10" ht="36" customHeight="1" thickBot="1" x14ac:dyDescent="0.3">
      <c r="A150" s="7" t="s">
        <v>113</v>
      </c>
      <c r="B150" s="62" t="s">
        <v>230</v>
      </c>
      <c r="C150" s="63"/>
      <c r="D150" s="63"/>
      <c r="E150" s="40"/>
      <c r="F150" s="213">
        <v>20880</v>
      </c>
      <c r="G150" s="280"/>
      <c r="H150" s="280"/>
      <c r="I150" s="280"/>
      <c r="J150" s="281"/>
    </row>
    <row r="151" spans="1:10" ht="36" customHeight="1" thickBot="1" x14ac:dyDescent="0.3">
      <c r="A151" s="7"/>
      <c r="B151" s="242" t="s">
        <v>231</v>
      </c>
      <c r="C151" s="243"/>
      <c r="D151" s="243"/>
      <c r="E151" s="244"/>
      <c r="F151" s="239"/>
      <c r="G151" s="240"/>
      <c r="H151" s="240"/>
      <c r="I151" s="240"/>
      <c r="J151" s="241"/>
    </row>
    <row r="152" spans="1:10" ht="22.5" customHeight="1" thickBot="1" x14ac:dyDescent="0.3">
      <c r="A152" s="7" t="s">
        <v>111</v>
      </c>
      <c r="B152" s="177" t="s">
        <v>232</v>
      </c>
      <c r="C152" s="178"/>
      <c r="D152" s="178"/>
      <c r="E152" s="178"/>
      <c r="F152" s="178"/>
      <c r="G152" s="178"/>
      <c r="H152" s="178"/>
      <c r="I152" s="178"/>
      <c r="J152" s="179"/>
    </row>
    <row r="153" spans="1:10" ht="36" customHeight="1" x14ac:dyDescent="0.25">
      <c r="A153" s="7"/>
      <c r="B153" s="30" t="s">
        <v>233</v>
      </c>
      <c r="C153" s="180"/>
      <c r="D153" s="180"/>
      <c r="E153" s="181"/>
      <c r="F153" s="67">
        <v>60</v>
      </c>
      <c r="G153" s="68"/>
      <c r="H153" s="68"/>
      <c r="I153" s="68"/>
      <c r="J153" s="69"/>
    </row>
    <row r="154" spans="1:10" ht="36" customHeight="1" x14ac:dyDescent="0.25">
      <c r="A154" s="7"/>
      <c r="B154" s="62" t="s">
        <v>234</v>
      </c>
      <c r="C154" s="63"/>
      <c r="D154" s="63"/>
      <c r="E154" s="40"/>
      <c r="F154" s="41">
        <v>60</v>
      </c>
      <c r="G154" s="42"/>
      <c r="H154" s="42"/>
      <c r="I154" s="42"/>
      <c r="J154" s="43"/>
    </row>
    <row r="155" spans="1:10" ht="36" customHeight="1" thickBot="1" x14ac:dyDescent="0.3">
      <c r="A155" s="7"/>
      <c r="B155" s="62" t="s">
        <v>235</v>
      </c>
      <c r="C155" s="63"/>
      <c r="D155" s="63"/>
      <c r="E155" s="40"/>
      <c r="F155" s="41">
        <v>120</v>
      </c>
      <c r="G155" s="42"/>
      <c r="H155" s="42"/>
      <c r="I155" s="42"/>
      <c r="J155" s="43"/>
    </row>
    <row r="156" spans="1:10" ht="36" customHeight="1" thickBot="1" x14ac:dyDescent="0.3">
      <c r="A156" s="7"/>
      <c r="B156" s="18" t="s">
        <v>236</v>
      </c>
      <c r="C156" s="19"/>
      <c r="D156" s="19"/>
      <c r="E156" s="20"/>
      <c r="F156" s="239"/>
      <c r="G156" s="240"/>
      <c r="H156" s="240"/>
      <c r="I156" s="240"/>
      <c r="J156" s="241"/>
    </row>
    <row r="157" spans="1:10" ht="36" customHeight="1" x14ac:dyDescent="0.25">
      <c r="A157" s="7" t="s">
        <v>111</v>
      </c>
      <c r="B157" s="62" t="s">
        <v>237</v>
      </c>
      <c r="C157" s="63"/>
      <c r="D157" s="63"/>
      <c r="E157" s="40"/>
      <c r="F157" s="245">
        <f>H157*1.2</f>
        <v>17496</v>
      </c>
      <c r="G157" s="246">
        <f>H157*1.1</f>
        <v>16038.000000000002</v>
      </c>
      <c r="H157" s="246">
        <v>14580</v>
      </c>
      <c r="I157" s="246">
        <f>H157*0.75</f>
        <v>10935</v>
      </c>
      <c r="J157" s="247">
        <f>H157*0.5</f>
        <v>7290</v>
      </c>
    </row>
    <row r="158" spans="1:10" ht="36" customHeight="1" x14ac:dyDescent="0.25">
      <c r="A158" s="7" t="s">
        <v>111</v>
      </c>
      <c r="B158" s="62" t="s">
        <v>238</v>
      </c>
      <c r="C158" s="63"/>
      <c r="D158" s="63"/>
      <c r="E158" s="40"/>
      <c r="F158" s="41">
        <v>8496</v>
      </c>
      <c r="G158" s="42"/>
      <c r="H158" s="42"/>
      <c r="I158" s="42"/>
      <c r="J158" s="43"/>
    </row>
    <row r="159" spans="1:10" ht="36" customHeight="1" x14ac:dyDescent="0.25">
      <c r="A159" s="7" t="s">
        <v>111</v>
      </c>
      <c r="B159" s="62" t="s">
        <v>239</v>
      </c>
      <c r="C159" s="63"/>
      <c r="D159" s="63"/>
      <c r="E159" s="40"/>
      <c r="F159" s="41">
        <v>4248</v>
      </c>
      <c r="G159" s="42"/>
      <c r="H159" s="42"/>
      <c r="I159" s="42"/>
      <c r="J159" s="43"/>
    </row>
    <row r="160" spans="1:10" ht="36" customHeight="1" x14ac:dyDescent="0.25">
      <c r="A160" s="7" t="s">
        <v>113</v>
      </c>
      <c r="B160" s="62" t="s">
        <v>240</v>
      </c>
      <c r="C160" s="63"/>
      <c r="D160" s="63"/>
      <c r="E160" s="40"/>
      <c r="F160" s="245">
        <f>H160*1.2</f>
        <v>25056</v>
      </c>
      <c r="G160" s="246">
        <f>H160*1.1</f>
        <v>22968.000000000004</v>
      </c>
      <c r="H160" s="246">
        <v>20880</v>
      </c>
      <c r="I160" s="246">
        <f>H160*0.75</f>
        <v>15660</v>
      </c>
      <c r="J160" s="247">
        <f>H160*0.5</f>
        <v>10440</v>
      </c>
    </row>
    <row r="161" spans="1:10" ht="36" customHeight="1" x14ac:dyDescent="0.25">
      <c r="A161" s="7" t="s">
        <v>113</v>
      </c>
      <c r="B161" s="62" t="s">
        <v>241</v>
      </c>
      <c r="C161" s="63"/>
      <c r="D161" s="63"/>
      <c r="E161" s="40"/>
      <c r="F161" s="41">
        <v>12240</v>
      </c>
      <c r="G161" s="42"/>
      <c r="H161" s="42"/>
      <c r="I161" s="42"/>
      <c r="J161" s="43"/>
    </row>
    <row r="162" spans="1:10" ht="36" customHeight="1" x14ac:dyDescent="0.25">
      <c r="A162" s="7" t="s">
        <v>113</v>
      </c>
      <c r="B162" s="62" t="s">
        <v>242</v>
      </c>
      <c r="C162" s="63"/>
      <c r="D162" s="63"/>
      <c r="E162" s="40"/>
      <c r="F162" s="41">
        <v>6480</v>
      </c>
      <c r="G162" s="42"/>
      <c r="H162" s="42"/>
      <c r="I162" s="42"/>
      <c r="J162" s="43"/>
    </row>
    <row r="163" spans="1:10" ht="36" customHeight="1" thickBot="1" x14ac:dyDescent="0.3">
      <c r="A163" s="7"/>
      <c r="B163" s="62" t="s">
        <v>243</v>
      </c>
      <c r="C163" s="63"/>
      <c r="D163" s="63"/>
      <c r="E163" s="40"/>
      <c r="F163" s="213">
        <v>14580</v>
      </c>
      <c r="G163" s="280"/>
      <c r="H163" s="280"/>
      <c r="I163" s="280"/>
      <c r="J163" s="281"/>
    </row>
    <row r="164" spans="1:10" ht="54" customHeight="1" thickBot="1" x14ac:dyDescent="0.3">
      <c r="A164" s="7"/>
      <c r="B164" s="18" t="s">
        <v>244</v>
      </c>
      <c r="C164" s="19"/>
      <c r="D164" s="19"/>
      <c r="E164" s="20"/>
      <c r="F164" s="102"/>
      <c r="G164" s="103"/>
      <c r="H164" s="103"/>
      <c r="I164" s="103"/>
      <c r="J164" s="104"/>
    </row>
    <row r="165" spans="1:10" ht="36" customHeight="1" x14ac:dyDescent="0.25">
      <c r="A165" s="7"/>
      <c r="B165" s="64" t="s">
        <v>245</v>
      </c>
      <c r="C165" s="65"/>
      <c r="D165" s="65"/>
      <c r="E165" s="66"/>
      <c r="F165" s="67">
        <v>25488</v>
      </c>
      <c r="G165" s="68"/>
      <c r="H165" s="68"/>
      <c r="I165" s="68"/>
      <c r="J165" s="69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50976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63720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720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249</v>
      </c>
      <c r="C169" s="63"/>
      <c r="D169" s="63"/>
      <c r="E169" s="40"/>
      <c r="F169" s="41">
        <v>38232</v>
      </c>
      <c r="G169" s="42"/>
      <c r="H169" s="42"/>
      <c r="I169" s="42"/>
      <c r="J169" s="43"/>
    </row>
    <row r="170" spans="1:10" ht="36" customHeight="1" x14ac:dyDescent="0.25">
      <c r="A170" s="7"/>
      <c r="B170" s="62" t="s">
        <v>250</v>
      </c>
      <c r="C170" s="63"/>
      <c r="D170" s="63"/>
      <c r="E170" s="40"/>
      <c r="F170" s="41">
        <v>76464</v>
      </c>
      <c r="G170" s="42"/>
      <c r="H170" s="42"/>
      <c r="I170" s="42"/>
      <c r="J170" s="43"/>
    </row>
    <row r="171" spans="1:10" ht="36" customHeight="1" x14ac:dyDescent="0.25">
      <c r="A171" s="7"/>
      <c r="B171" s="62" t="s">
        <v>251</v>
      </c>
      <c r="C171" s="63"/>
      <c r="D171" s="63"/>
      <c r="E171" s="40"/>
      <c r="F171" s="41">
        <v>95580</v>
      </c>
      <c r="G171" s="42"/>
      <c r="H171" s="42"/>
      <c r="I171" s="42"/>
      <c r="J171" s="43"/>
    </row>
    <row r="172" spans="1:10" ht="36" customHeight="1" thickBot="1" x14ac:dyDescent="0.3">
      <c r="A172" s="7"/>
      <c r="B172" s="110" t="s">
        <v>252</v>
      </c>
      <c r="C172" s="111"/>
      <c r="D172" s="111"/>
      <c r="E172" s="112"/>
      <c r="F172" s="113">
        <v>1080</v>
      </c>
      <c r="G172" s="114"/>
      <c r="H172" s="114"/>
      <c r="I172" s="114"/>
      <c r="J172" s="115"/>
    </row>
    <row r="173" spans="1:10" ht="36" customHeight="1" x14ac:dyDescent="0.25">
      <c r="A173" s="7"/>
      <c r="B173" s="272" t="s">
        <v>232</v>
      </c>
      <c r="C173" s="273"/>
      <c r="D173" s="273"/>
      <c r="E173" s="273"/>
      <c r="F173" s="273"/>
      <c r="G173" s="273"/>
      <c r="H173" s="273"/>
      <c r="I173" s="273"/>
      <c r="J173" s="274"/>
    </row>
    <row r="174" spans="1:10" ht="36" customHeight="1" thickBot="1" x14ac:dyDescent="0.3">
      <c r="A174" s="7"/>
      <c r="B174" s="297" t="s">
        <v>253</v>
      </c>
      <c r="C174" s="297"/>
      <c r="D174" s="297"/>
      <c r="E174" s="297"/>
      <c r="F174" s="286">
        <v>90</v>
      </c>
      <c r="G174" s="286"/>
      <c r="H174" s="286"/>
      <c r="I174" s="286"/>
      <c r="J174" s="287"/>
    </row>
    <row r="175" spans="1:10" ht="24" thickBot="1" x14ac:dyDescent="0.3">
      <c r="A175" s="7"/>
      <c r="B175" s="27"/>
      <c r="C175" s="28"/>
      <c r="D175" s="28"/>
      <c r="E175" s="29"/>
      <c r="F175" s="199"/>
      <c r="G175" s="270"/>
      <c r="H175" s="270"/>
      <c r="I175" s="270"/>
      <c r="J175" s="271"/>
    </row>
    <row r="176" spans="1:10" ht="21" customHeight="1" x14ac:dyDescent="0.25">
      <c r="A176" s="7"/>
      <c r="B176" s="119"/>
      <c r="C176" s="120"/>
      <c r="D176" s="120"/>
      <c r="E176" s="120"/>
      <c r="F176" s="121"/>
      <c r="G176" s="121"/>
      <c r="H176" s="121"/>
      <c r="I176" s="121"/>
      <c r="J176" s="121"/>
    </row>
    <row r="177" spans="1:10" ht="56.25" customHeight="1" x14ac:dyDescent="0.25">
      <c r="A177" s="7"/>
      <c r="B177" s="122" t="s">
        <v>304</v>
      </c>
      <c r="C177" s="122"/>
      <c r="D177" s="122"/>
      <c r="E177" s="122"/>
      <c r="F177" s="122"/>
      <c r="G177" s="122"/>
      <c r="H177" s="122"/>
      <c r="I177" s="122"/>
      <c r="J177" s="122"/>
    </row>
    <row r="178" spans="1:10" ht="41.25" customHeight="1" x14ac:dyDescent="0.25">
      <c r="A178" s="7"/>
      <c r="B178" s="122" t="s">
        <v>255</v>
      </c>
      <c r="C178" s="122"/>
      <c r="D178" s="122"/>
      <c r="E178" s="122"/>
      <c r="F178" s="122"/>
      <c r="G178" s="122"/>
      <c r="H178" s="122"/>
      <c r="I178" s="122"/>
      <c r="J178" s="122"/>
    </row>
    <row r="179" spans="1:10" ht="21" x14ac:dyDescent="0.25">
      <c r="A179" s="7" t="s">
        <v>113</v>
      </c>
      <c r="B179" s="124" t="s">
        <v>308</v>
      </c>
      <c r="C179" s="124"/>
      <c r="D179" s="124"/>
      <c r="E179" s="124"/>
      <c r="F179" s="124"/>
      <c r="G179" s="124"/>
      <c r="H179" s="124"/>
      <c r="I179" s="124"/>
      <c r="J179" s="124"/>
    </row>
    <row r="180" spans="1:10" ht="42" customHeight="1" x14ac:dyDescent="0.25">
      <c r="A180" s="7"/>
      <c r="B180" s="126" t="s">
        <v>257</v>
      </c>
      <c r="C180" s="126"/>
      <c r="D180" s="126"/>
      <c r="E180" s="126"/>
      <c r="F180" s="126"/>
      <c r="G180" s="126"/>
      <c r="H180" s="126"/>
      <c r="I180" s="126"/>
      <c r="J180" s="126"/>
    </row>
    <row r="181" spans="1:10" ht="21" x14ac:dyDescent="0.25">
      <c r="A181" s="7"/>
    </row>
  </sheetData>
  <sheetProtection selectLockedCells="1" selectUnlockedCells="1"/>
  <mergeCells count="340">
    <mergeCell ref="B178:J178"/>
    <mergeCell ref="B179:J179"/>
    <mergeCell ref="B180:J180"/>
    <mergeCell ref="B173:J173"/>
    <mergeCell ref="B174:E174"/>
    <mergeCell ref="F174:J174"/>
    <mergeCell ref="B175:E175"/>
    <mergeCell ref="F175:J175"/>
    <mergeCell ref="B177:J177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7:E157"/>
    <mergeCell ref="B158:E158"/>
    <mergeCell ref="F158:J158"/>
    <mergeCell ref="B159:E159"/>
    <mergeCell ref="F159:J159"/>
    <mergeCell ref="B160:E160"/>
    <mergeCell ref="B154:E154"/>
    <mergeCell ref="F154:J154"/>
    <mergeCell ref="B155:E155"/>
    <mergeCell ref="F155:J155"/>
    <mergeCell ref="B156:E156"/>
    <mergeCell ref="F156:J156"/>
    <mergeCell ref="B150:E150"/>
    <mergeCell ref="F150:J150"/>
    <mergeCell ref="F151:J151"/>
    <mergeCell ref="B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17" activePane="bottomLeft" state="frozen"/>
      <selection activeCell="A198" sqref="A198:XFD198"/>
      <selection pane="bottomLeft" activeCell="F118" sqref="F118:J118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45360</v>
      </c>
      <c r="G8" s="32">
        <f>H8*1.1</f>
        <v>41580</v>
      </c>
      <c r="H8" s="32">
        <v>37800</v>
      </c>
      <c r="I8" s="32">
        <f>H8*0.75</f>
        <v>28350</v>
      </c>
      <c r="J8" s="32">
        <f>H8*0.5</f>
        <v>18900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63936</v>
      </c>
      <c r="G9" s="36">
        <f>H9*1.1</f>
        <v>58608.000000000007</v>
      </c>
      <c r="H9" s="36">
        <v>53280</v>
      </c>
      <c r="I9" s="36">
        <f>H9*0.75</f>
        <v>39960</v>
      </c>
      <c r="J9" s="36">
        <f>H9*0.5</f>
        <v>26640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54000</v>
      </c>
      <c r="G10" s="36">
        <f>H10*1.1</f>
        <v>49500.000000000007</v>
      </c>
      <c r="H10" s="36">
        <v>45000</v>
      </c>
      <c r="I10" s="36">
        <f>H10*0.75</f>
        <v>33750</v>
      </c>
      <c r="J10" s="36">
        <f>H10*0.5</f>
        <v>22500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76032</v>
      </c>
      <c r="G11" s="38">
        <f>H11*1.1</f>
        <v>69696</v>
      </c>
      <c r="H11" s="38">
        <v>63360</v>
      </c>
      <c r="I11" s="38">
        <f>H11*0.75</f>
        <v>47520</v>
      </c>
      <c r="J11" s="38">
        <f>H11*0.5</f>
        <v>31680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7200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10080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1224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1728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2520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11376 до 864576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11376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22752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45504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68256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91008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113760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136512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159264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182016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204768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227520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250272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273024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295776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318528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341280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364032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386784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409536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432288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22752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45504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91008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136512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182016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227520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273024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318528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364032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409536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455040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500544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546048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591552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637056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682560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728064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773568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819072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864576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5976 до 466416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5976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9000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34128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56880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79632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102384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125136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147888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170640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193392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216144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238896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261648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284400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307152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329904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352656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375408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398160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420912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443664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466416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1512 до 30024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9576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16776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3024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30024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3024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9000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1512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1512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3024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4536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23976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3600 до 113976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10800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1080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2700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14976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14976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36000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66024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79228.799999999988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30024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23976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48024</v>
      </c>
      <c r="G110" s="42"/>
      <c r="H110" s="42"/>
      <c r="I110" s="42"/>
      <c r="J110" s="43"/>
    </row>
    <row r="111" spans="1:10" ht="36" customHeight="1" x14ac:dyDescent="0.25">
      <c r="A111" s="7"/>
      <c r="B111" s="64" t="s">
        <v>211</v>
      </c>
      <c r="C111" s="65"/>
      <c r="D111" s="65"/>
      <c r="E111" s="66"/>
      <c r="F111" s="41">
        <v>54000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3600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21024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18000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113976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18000</v>
      </c>
      <c r="G116" s="42"/>
      <c r="H116" s="42"/>
      <c r="I116" s="42"/>
      <c r="J116" s="43"/>
    </row>
    <row r="117" spans="1:10" ht="37.5" customHeight="1" x14ac:dyDescent="0.25">
      <c r="A117" s="7"/>
      <c r="B117" s="62" t="s">
        <v>217</v>
      </c>
      <c r="C117" s="63"/>
      <c r="D117" s="63"/>
      <c r="E117" s="40"/>
      <c r="F117" s="41">
        <v>2160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87300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36000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21600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21600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50400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92880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111456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42480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33840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67680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5040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159840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25200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32400</v>
      </c>
      <c r="G137" s="246">
        <f>H137*1.1</f>
        <v>29700.000000000004</v>
      </c>
      <c r="H137" s="246">
        <v>27000</v>
      </c>
      <c r="I137" s="246">
        <f>H137*0.75</f>
        <v>20250</v>
      </c>
      <c r="J137" s="247">
        <f>H137*0.5</f>
        <v>13500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21024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14976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45792</v>
      </c>
      <c r="G140" s="246">
        <f>H140*1.1</f>
        <v>41976</v>
      </c>
      <c r="H140" s="246">
        <v>38160</v>
      </c>
      <c r="I140" s="246">
        <f>H140*0.75</f>
        <v>28620</v>
      </c>
      <c r="J140" s="247">
        <f>H140*0.5</f>
        <v>19080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29520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21600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40"/>
      <c r="F143" s="41">
        <v>27000</v>
      </c>
      <c r="G143" s="42"/>
      <c r="H143" s="42"/>
      <c r="I143" s="42"/>
      <c r="J143" s="43"/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25200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49824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63000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936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37224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75024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93600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1512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21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300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5"/>
  <sheetViews>
    <sheetView view="pageBreakPreview" topLeftCell="B1" zoomScale="65" zoomScaleNormal="60" zoomScaleSheetLayoutView="65" workbookViewId="0">
      <pane ySplit="4" topLeftCell="A110" activePane="bottomLeft" state="frozen"/>
      <selection activeCell="A198" sqref="A198:XFD198"/>
      <selection pane="bottomLeft" activeCell="F114" sqref="F114:J114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36547.199999999997</v>
      </c>
      <c r="G8" s="32">
        <f>H8*1.1</f>
        <v>33501.600000000006</v>
      </c>
      <c r="H8" s="32">
        <v>30456</v>
      </c>
      <c r="I8" s="32">
        <f>H8*0.75</f>
        <v>22842</v>
      </c>
      <c r="J8" s="32">
        <f>H8*0.5</f>
        <v>15228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51840</v>
      </c>
      <c r="G9" s="36">
        <f>H9*1.1</f>
        <v>47520.000000000007</v>
      </c>
      <c r="H9" s="36">
        <v>43200</v>
      </c>
      <c r="I9" s="36">
        <f>H9*0.75</f>
        <v>32400</v>
      </c>
      <c r="J9" s="36">
        <f>H9*0.5</f>
        <v>21600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49680</v>
      </c>
      <c r="G10" s="36">
        <f>H10*1.1</f>
        <v>45540.000000000007</v>
      </c>
      <c r="H10" s="36">
        <v>41400</v>
      </c>
      <c r="I10" s="36">
        <f>H10*0.75</f>
        <v>31050</v>
      </c>
      <c r="J10" s="36">
        <f>H10*0.5</f>
        <v>20700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69984</v>
      </c>
      <c r="G11" s="38">
        <f>H11*1.1</f>
        <v>64152.000000000007</v>
      </c>
      <c r="H11" s="38">
        <v>58320</v>
      </c>
      <c r="I11" s="38">
        <f>H11*0.75</f>
        <v>43740</v>
      </c>
      <c r="J11" s="38">
        <f>H11*0.5</f>
        <v>29160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6732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10080</v>
      </c>
      <c r="G14" s="186"/>
      <c r="H14" s="186"/>
      <c r="I14" s="186"/>
      <c r="J14" s="187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"&amp;MIN(F17:F56)&amp;" до "&amp;MAX(F17:F56)</f>
        <v>Цена от 1350 до 102600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124</v>
      </c>
      <c r="C17" s="35"/>
      <c r="D17" s="35"/>
      <c r="E17" s="40"/>
      <c r="F17" s="41">
        <v>1350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125</v>
      </c>
      <c r="C18" s="35"/>
      <c r="D18" s="35"/>
      <c r="E18" s="40"/>
      <c r="F18" s="41">
        <v>2700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126</v>
      </c>
      <c r="C19" s="35"/>
      <c r="D19" s="35"/>
      <c r="E19" s="40"/>
      <c r="F19" s="41">
        <v>5400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127</v>
      </c>
      <c r="C20" s="35"/>
      <c r="D20" s="35"/>
      <c r="E20" s="40"/>
      <c r="F20" s="41">
        <v>8100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128</v>
      </c>
      <c r="C21" s="35"/>
      <c r="D21" s="35"/>
      <c r="E21" s="40"/>
      <c r="F21" s="41">
        <v>10800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129</v>
      </c>
      <c r="C22" s="35"/>
      <c r="D22" s="35"/>
      <c r="E22" s="40"/>
      <c r="F22" s="41">
        <v>13500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130</v>
      </c>
      <c r="C23" s="35"/>
      <c r="D23" s="35"/>
      <c r="E23" s="40"/>
      <c r="F23" s="41">
        <v>16200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131</v>
      </c>
      <c r="C24" s="35"/>
      <c r="D24" s="35"/>
      <c r="E24" s="40"/>
      <c r="F24" s="41">
        <v>18900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132</v>
      </c>
      <c r="C25" s="35"/>
      <c r="D25" s="35"/>
      <c r="E25" s="40"/>
      <c r="F25" s="41">
        <v>21600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133</v>
      </c>
      <c r="C26" s="35"/>
      <c r="D26" s="35"/>
      <c r="E26" s="40"/>
      <c r="F26" s="41">
        <v>24300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134</v>
      </c>
      <c r="C27" s="35"/>
      <c r="D27" s="35"/>
      <c r="E27" s="40"/>
      <c r="F27" s="41">
        <v>27000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135</v>
      </c>
      <c r="C28" s="35"/>
      <c r="D28" s="35"/>
      <c r="E28" s="40"/>
      <c r="F28" s="41">
        <v>29700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136</v>
      </c>
      <c r="C29" s="35"/>
      <c r="D29" s="35"/>
      <c r="E29" s="40"/>
      <c r="F29" s="41">
        <v>32400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137</v>
      </c>
      <c r="C30" s="35"/>
      <c r="D30" s="35"/>
      <c r="E30" s="40"/>
      <c r="F30" s="41">
        <v>35100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138</v>
      </c>
      <c r="C31" s="35"/>
      <c r="D31" s="35"/>
      <c r="E31" s="40"/>
      <c r="F31" s="41">
        <v>37800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139</v>
      </c>
      <c r="C32" s="35"/>
      <c r="D32" s="35"/>
      <c r="E32" s="40"/>
      <c r="F32" s="41">
        <v>40500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140</v>
      </c>
      <c r="C33" s="35"/>
      <c r="D33" s="35"/>
      <c r="E33" s="40"/>
      <c r="F33" s="41">
        <v>43200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141</v>
      </c>
      <c r="C34" s="35"/>
      <c r="D34" s="35"/>
      <c r="E34" s="40"/>
      <c r="F34" s="41">
        <v>45900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142</v>
      </c>
      <c r="C35" s="35"/>
      <c r="D35" s="35"/>
      <c r="E35" s="40"/>
      <c r="F35" s="41">
        <v>48600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143</v>
      </c>
      <c r="C36" s="35"/>
      <c r="D36" s="35"/>
      <c r="E36" s="40"/>
      <c r="F36" s="41">
        <v>51300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144</v>
      </c>
      <c r="C37" s="35"/>
      <c r="D37" s="35"/>
      <c r="E37" s="40"/>
      <c r="F37" s="41">
        <v>2700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145</v>
      </c>
      <c r="C38" s="35"/>
      <c r="D38" s="35"/>
      <c r="E38" s="40"/>
      <c r="F38" s="41">
        <v>5400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146</v>
      </c>
      <c r="C39" s="35"/>
      <c r="D39" s="35"/>
      <c r="E39" s="40"/>
      <c r="F39" s="41">
        <v>10800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147</v>
      </c>
      <c r="C40" s="35"/>
      <c r="D40" s="35"/>
      <c r="E40" s="40"/>
      <c r="F40" s="41">
        <v>16200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148</v>
      </c>
      <c r="C41" s="35"/>
      <c r="D41" s="35"/>
      <c r="E41" s="40"/>
      <c r="F41" s="41">
        <v>21600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149</v>
      </c>
      <c r="C42" s="35"/>
      <c r="D42" s="35"/>
      <c r="E42" s="40"/>
      <c r="F42" s="41">
        <v>27000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150</v>
      </c>
      <c r="C43" s="35"/>
      <c r="D43" s="35"/>
      <c r="E43" s="40"/>
      <c r="F43" s="41">
        <v>32400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151</v>
      </c>
      <c r="C44" s="35"/>
      <c r="D44" s="35"/>
      <c r="E44" s="40"/>
      <c r="F44" s="41">
        <v>37800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152</v>
      </c>
      <c r="C45" s="35"/>
      <c r="D45" s="35"/>
      <c r="E45" s="40"/>
      <c r="F45" s="41">
        <v>43200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153</v>
      </c>
      <c r="C46" s="35"/>
      <c r="D46" s="35"/>
      <c r="E46" s="40"/>
      <c r="F46" s="41">
        <v>48600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154</v>
      </c>
      <c r="C47" s="35"/>
      <c r="D47" s="35"/>
      <c r="E47" s="40"/>
      <c r="F47" s="41">
        <v>54000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155</v>
      </c>
      <c r="C48" s="35"/>
      <c r="D48" s="35"/>
      <c r="E48" s="40"/>
      <c r="F48" s="41">
        <v>59400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156</v>
      </c>
      <c r="C49" s="35"/>
      <c r="D49" s="35"/>
      <c r="E49" s="40"/>
      <c r="F49" s="41">
        <v>64800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157</v>
      </c>
      <c r="C50" s="35"/>
      <c r="D50" s="35"/>
      <c r="E50" s="40"/>
      <c r="F50" s="41">
        <v>70200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158</v>
      </c>
      <c r="C51" s="35"/>
      <c r="D51" s="35"/>
      <c r="E51" s="40"/>
      <c r="F51" s="41">
        <v>75600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159</v>
      </c>
      <c r="C52" s="35"/>
      <c r="D52" s="35"/>
      <c r="E52" s="40"/>
      <c r="F52" s="41">
        <v>81000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160</v>
      </c>
      <c r="C53" s="35"/>
      <c r="D53" s="35"/>
      <c r="E53" s="40"/>
      <c r="F53" s="41">
        <v>86400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161</v>
      </c>
      <c r="C54" s="35"/>
      <c r="D54" s="35"/>
      <c r="E54" s="40"/>
      <c r="F54" s="41">
        <v>91800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162</v>
      </c>
      <c r="C55" s="35"/>
      <c r="D55" s="35"/>
      <c r="E55" s="40"/>
      <c r="F55" s="41">
        <v>97200</v>
      </c>
      <c r="G55" s="42"/>
      <c r="H55" s="42"/>
      <c r="I55" s="42"/>
      <c r="J55" s="43"/>
    </row>
    <row r="56" spans="1:10" ht="36" customHeight="1" outlineLevel="1" thickBot="1" x14ac:dyDescent="0.3">
      <c r="A56" s="7"/>
      <c r="B56" s="34" t="s">
        <v>163</v>
      </c>
      <c r="C56" s="35"/>
      <c r="D56" s="35"/>
      <c r="E56" s="40"/>
      <c r="F56" s="41">
        <v>102600</v>
      </c>
      <c r="G56" s="42"/>
      <c r="H56" s="42"/>
      <c r="I56" s="42"/>
      <c r="J56" s="43"/>
    </row>
    <row r="57" spans="1:10" ht="36" customHeight="1" thickBot="1" x14ac:dyDescent="0.3">
      <c r="A57" s="7"/>
      <c r="B57" s="50" t="s">
        <v>164</v>
      </c>
      <c r="C57" s="51"/>
      <c r="D57" s="51"/>
      <c r="E57" s="52"/>
      <c r="F57" s="53" t="str">
        <f>"Цена от "&amp;MIN(F58:F79)&amp;" до "&amp;MAX(F58:F79)</f>
        <v>Цена от 4050 до 55350</v>
      </c>
      <c r="G57" s="54"/>
      <c r="H57" s="54"/>
      <c r="I57" s="54"/>
      <c r="J57" s="55"/>
    </row>
    <row r="58" spans="1:10" ht="36" customHeight="1" outlineLevel="1" x14ac:dyDescent="0.25">
      <c r="A58" s="7"/>
      <c r="B58" s="56" t="s">
        <v>165</v>
      </c>
      <c r="C58" s="57"/>
      <c r="D58" s="57"/>
      <c r="E58" s="58"/>
      <c r="F58" s="59">
        <v>8496</v>
      </c>
      <c r="G58" s="60"/>
      <c r="H58" s="60"/>
      <c r="I58" s="60"/>
      <c r="J58" s="61"/>
    </row>
    <row r="59" spans="1:10" ht="36" customHeight="1" outlineLevel="1" x14ac:dyDescent="0.25">
      <c r="A59" s="7"/>
      <c r="B59" s="34" t="s">
        <v>166</v>
      </c>
      <c r="C59" s="35"/>
      <c r="D59" s="35"/>
      <c r="E59" s="40"/>
      <c r="F59" s="41">
        <v>13104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167</v>
      </c>
      <c r="C60" s="35"/>
      <c r="D60" s="35"/>
      <c r="E60" s="40"/>
      <c r="F60" s="41">
        <v>4050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168</v>
      </c>
      <c r="C61" s="35"/>
      <c r="D61" s="35"/>
      <c r="E61" s="40"/>
      <c r="F61" s="41">
        <v>6750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169</v>
      </c>
      <c r="C62" s="35"/>
      <c r="D62" s="35"/>
      <c r="E62" s="40"/>
      <c r="F62" s="41">
        <v>9450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170</v>
      </c>
      <c r="C63" s="35"/>
      <c r="D63" s="35"/>
      <c r="E63" s="40"/>
      <c r="F63" s="41">
        <v>12150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171</v>
      </c>
      <c r="C64" s="35"/>
      <c r="D64" s="35"/>
      <c r="E64" s="40"/>
      <c r="F64" s="41">
        <v>14850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172</v>
      </c>
      <c r="C65" s="35"/>
      <c r="D65" s="35"/>
      <c r="E65" s="40"/>
      <c r="F65" s="41">
        <v>17550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173</v>
      </c>
      <c r="C66" s="35"/>
      <c r="D66" s="35"/>
      <c r="E66" s="40"/>
      <c r="F66" s="41">
        <v>20250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174</v>
      </c>
      <c r="C67" s="35"/>
      <c r="D67" s="35"/>
      <c r="E67" s="40"/>
      <c r="F67" s="41">
        <v>22950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175</v>
      </c>
      <c r="C68" s="35"/>
      <c r="D68" s="35"/>
      <c r="E68" s="40"/>
      <c r="F68" s="41">
        <v>25650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176</v>
      </c>
      <c r="C69" s="35"/>
      <c r="D69" s="35"/>
      <c r="E69" s="40"/>
      <c r="F69" s="41">
        <v>28350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177</v>
      </c>
      <c r="C70" s="35"/>
      <c r="D70" s="35"/>
      <c r="E70" s="40"/>
      <c r="F70" s="41">
        <v>31050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178</v>
      </c>
      <c r="C71" s="35"/>
      <c r="D71" s="35"/>
      <c r="E71" s="40"/>
      <c r="F71" s="41">
        <v>33750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179</v>
      </c>
      <c r="C72" s="35"/>
      <c r="D72" s="35"/>
      <c r="E72" s="40"/>
      <c r="F72" s="41">
        <v>36450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180</v>
      </c>
      <c r="C73" s="35"/>
      <c r="D73" s="35"/>
      <c r="E73" s="40"/>
      <c r="F73" s="41">
        <v>39150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181</v>
      </c>
      <c r="C74" s="35"/>
      <c r="D74" s="35"/>
      <c r="E74" s="40"/>
      <c r="F74" s="41">
        <v>41850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182</v>
      </c>
      <c r="C75" s="35"/>
      <c r="D75" s="35"/>
      <c r="E75" s="40"/>
      <c r="F75" s="41">
        <v>44550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183</v>
      </c>
      <c r="C76" s="35"/>
      <c r="D76" s="35"/>
      <c r="E76" s="40"/>
      <c r="F76" s="41">
        <v>47250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184</v>
      </c>
      <c r="C77" s="35"/>
      <c r="D77" s="35"/>
      <c r="E77" s="40"/>
      <c r="F77" s="41">
        <v>49950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185</v>
      </c>
      <c r="C78" s="35"/>
      <c r="D78" s="35"/>
      <c r="E78" s="40"/>
      <c r="F78" s="41">
        <v>52650</v>
      </c>
      <c r="G78" s="42"/>
      <c r="H78" s="42"/>
      <c r="I78" s="42"/>
      <c r="J78" s="43"/>
    </row>
    <row r="79" spans="1:10" ht="36" customHeight="1" outlineLevel="1" thickBot="1" x14ac:dyDescent="0.3">
      <c r="A79" s="7"/>
      <c r="B79" s="34" t="s">
        <v>186</v>
      </c>
      <c r="C79" s="35"/>
      <c r="D79" s="35"/>
      <c r="E79" s="40"/>
      <c r="F79" s="41">
        <v>55350</v>
      </c>
      <c r="G79" s="42"/>
      <c r="H79" s="42"/>
      <c r="I79" s="42"/>
      <c r="J79" s="43"/>
    </row>
    <row r="80" spans="1:10" ht="36" customHeight="1" thickBot="1" x14ac:dyDescent="0.3">
      <c r="A80" s="7"/>
      <c r="B80" s="50" t="s">
        <v>187</v>
      </c>
      <c r="C80" s="51"/>
      <c r="D80" s="51"/>
      <c r="E80" s="52"/>
      <c r="F80" s="53" t="str">
        <f>"Цена от "&amp;MIN(F81:F91)&amp;" до "&amp;MAX(F81:F91)</f>
        <v>Цена от 1800 до 26208</v>
      </c>
      <c r="G80" s="54"/>
      <c r="H80" s="54"/>
      <c r="I80" s="54"/>
      <c r="J80" s="55"/>
    </row>
    <row r="81" spans="1:10" ht="36" customHeight="1" x14ac:dyDescent="0.25">
      <c r="A81" s="7"/>
      <c r="B81" s="62" t="s">
        <v>188</v>
      </c>
      <c r="C81" s="63"/>
      <c r="D81" s="63"/>
      <c r="E81" s="40"/>
      <c r="F81" s="41">
        <v>3564</v>
      </c>
      <c r="G81" s="42"/>
      <c r="H81" s="42"/>
      <c r="I81" s="42"/>
      <c r="J81" s="43"/>
    </row>
    <row r="82" spans="1:10" ht="36" customHeight="1" x14ac:dyDescent="0.25">
      <c r="A82" s="7"/>
      <c r="B82" s="62" t="s">
        <v>189</v>
      </c>
      <c r="C82" s="63"/>
      <c r="D82" s="63"/>
      <c r="E82" s="40"/>
      <c r="F82" s="41">
        <v>7092</v>
      </c>
      <c r="G82" s="42"/>
      <c r="H82" s="42"/>
      <c r="I82" s="42"/>
      <c r="J82" s="43"/>
    </row>
    <row r="83" spans="1:10" ht="36" customHeight="1" x14ac:dyDescent="0.25">
      <c r="A83" s="7"/>
      <c r="B83" s="62" t="s">
        <v>263</v>
      </c>
      <c r="C83" s="63"/>
      <c r="D83" s="63"/>
      <c r="E83" s="40"/>
      <c r="F83" s="41">
        <v>2484</v>
      </c>
      <c r="G83" s="42"/>
      <c r="H83" s="42"/>
      <c r="I83" s="42"/>
      <c r="J83" s="43"/>
    </row>
    <row r="84" spans="1:10" ht="36" customHeight="1" x14ac:dyDescent="0.25">
      <c r="A84" s="7"/>
      <c r="B84" s="64" t="s">
        <v>191</v>
      </c>
      <c r="C84" s="65"/>
      <c r="D84" s="65"/>
      <c r="E84" s="66"/>
      <c r="F84" s="67">
        <v>13104</v>
      </c>
      <c r="G84" s="68"/>
      <c r="H84" s="68"/>
      <c r="I84" s="68"/>
      <c r="J84" s="69"/>
    </row>
    <row r="85" spans="1:10" ht="36" customHeight="1" x14ac:dyDescent="0.25">
      <c r="A85" s="7"/>
      <c r="B85" s="62" t="s">
        <v>192</v>
      </c>
      <c r="C85" s="63"/>
      <c r="D85" s="63"/>
      <c r="E85" s="40"/>
      <c r="F85" s="41">
        <v>7452</v>
      </c>
      <c r="G85" s="42"/>
      <c r="H85" s="42"/>
      <c r="I85" s="42"/>
      <c r="J85" s="43"/>
    </row>
    <row r="86" spans="1:10" ht="36" customHeight="1" x14ac:dyDescent="0.25">
      <c r="A86" s="7"/>
      <c r="B86" s="62" t="s">
        <v>193</v>
      </c>
      <c r="C86" s="63"/>
      <c r="D86" s="63"/>
      <c r="E86" s="40"/>
      <c r="F86" s="41">
        <v>10296</v>
      </c>
      <c r="G86" s="42"/>
      <c r="H86" s="42"/>
      <c r="I86" s="42"/>
      <c r="J86" s="43"/>
    </row>
    <row r="87" spans="1:10" ht="36" customHeight="1" x14ac:dyDescent="0.25">
      <c r="A87" s="7"/>
      <c r="B87" s="62" t="s">
        <v>194</v>
      </c>
      <c r="C87" s="63"/>
      <c r="D87" s="63"/>
      <c r="E87" s="40"/>
      <c r="F87" s="41">
        <v>1800</v>
      </c>
      <c r="G87" s="42"/>
      <c r="H87" s="42"/>
      <c r="I87" s="42"/>
      <c r="J87" s="43"/>
    </row>
    <row r="88" spans="1:10" ht="36" customHeight="1" x14ac:dyDescent="0.25">
      <c r="A88" s="7"/>
      <c r="B88" s="62" t="s">
        <v>195</v>
      </c>
      <c r="C88" s="63"/>
      <c r="D88" s="63"/>
      <c r="E88" s="40"/>
      <c r="F88" s="41">
        <v>1800</v>
      </c>
      <c r="G88" s="42"/>
      <c r="H88" s="42"/>
      <c r="I88" s="42"/>
      <c r="J88" s="43"/>
    </row>
    <row r="89" spans="1:10" ht="36" customHeight="1" x14ac:dyDescent="0.25">
      <c r="A89" s="7"/>
      <c r="B89" s="62" t="s">
        <v>196</v>
      </c>
      <c r="C89" s="63"/>
      <c r="D89" s="63"/>
      <c r="E89" s="40"/>
      <c r="F89" s="41">
        <v>3600</v>
      </c>
      <c r="G89" s="42"/>
      <c r="H89" s="42"/>
      <c r="I89" s="42"/>
      <c r="J89" s="43"/>
    </row>
    <row r="90" spans="1:10" ht="36" customHeight="1" x14ac:dyDescent="0.25">
      <c r="A90" s="7"/>
      <c r="B90" s="62" t="s">
        <v>197</v>
      </c>
      <c r="C90" s="63"/>
      <c r="D90" s="63"/>
      <c r="E90" s="40"/>
      <c r="F90" s="41">
        <v>5400</v>
      </c>
      <c r="G90" s="42"/>
      <c r="H90" s="42"/>
      <c r="I90" s="42"/>
      <c r="J90" s="43"/>
    </row>
    <row r="91" spans="1:10" ht="36" customHeight="1" thickBot="1" x14ac:dyDescent="0.3">
      <c r="A91" s="7"/>
      <c r="B91" s="62" t="s">
        <v>198</v>
      </c>
      <c r="C91" s="63"/>
      <c r="D91" s="63"/>
      <c r="E91" s="40"/>
      <c r="F91" s="41">
        <v>26208</v>
      </c>
      <c r="G91" s="42"/>
      <c r="H91" s="42"/>
      <c r="I91" s="42"/>
      <c r="J91" s="43"/>
    </row>
    <row r="92" spans="1:10" ht="54" customHeight="1" thickBot="1" x14ac:dyDescent="0.3">
      <c r="A92" s="7"/>
      <c r="B92" s="220" t="s">
        <v>264</v>
      </c>
      <c r="C92" s="221"/>
      <c r="D92" s="221"/>
      <c r="E92" s="222"/>
      <c r="F92" s="239" t="str">
        <f>"Цена от "&amp;MIN(F94,F98:J99,H132,F100:J111)&amp;" до "&amp;MAX(F94,F98:J99,H132,F100:J111)</f>
        <v>Цена от 3564 до 39916,8</v>
      </c>
      <c r="G92" s="240"/>
      <c r="H92" s="240"/>
      <c r="I92" s="240"/>
      <c r="J92" s="241"/>
    </row>
    <row r="93" spans="1:10" ht="24" customHeight="1" thickBot="1" x14ac:dyDescent="0.3">
      <c r="A93" s="7"/>
      <c r="B93" s="27"/>
      <c r="C93" s="80"/>
      <c r="D93" s="80"/>
      <c r="E93" s="81"/>
      <c r="F93" s="82"/>
      <c r="G93" s="83"/>
      <c r="H93" s="83"/>
      <c r="I93" s="83"/>
      <c r="J93" s="84"/>
    </row>
    <row r="94" spans="1:10" ht="36" customHeight="1" x14ac:dyDescent="0.25">
      <c r="A94" s="7"/>
      <c r="B94" s="62" t="s">
        <v>200</v>
      </c>
      <c r="C94" s="63"/>
      <c r="D94" s="63"/>
      <c r="E94" s="40"/>
      <c r="F94" s="41">
        <v>9432</v>
      </c>
      <c r="G94" s="42"/>
      <c r="H94" s="42"/>
      <c r="I94" s="42"/>
      <c r="J94" s="43"/>
    </row>
    <row r="95" spans="1:10" ht="36" customHeight="1" x14ac:dyDescent="0.25">
      <c r="A95" s="7"/>
      <c r="B95" s="71" t="s">
        <v>201</v>
      </c>
      <c r="C95" s="72"/>
      <c r="D95" s="72"/>
      <c r="E95" s="73"/>
      <c r="F95" s="85">
        <v>943.19999999999993</v>
      </c>
      <c r="G95" s="86"/>
      <c r="H95" s="86"/>
      <c r="I95" s="86"/>
      <c r="J95" s="87"/>
    </row>
    <row r="96" spans="1:10" ht="36" customHeight="1" thickBot="1" x14ac:dyDescent="0.3">
      <c r="A96" s="7"/>
      <c r="B96" s="71" t="s">
        <v>202</v>
      </c>
      <c r="C96" s="72"/>
      <c r="D96" s="72"/>
      <c r="E96" s="73"/>
      <c r="F96" s="85">
        <v>4680</v>
      </c>
      <c r="G96" s="86"/>
      <c r="H96" s="86"/>
      <c r="I96" s="86"/>
      <c r="J96" s="87"/>
    </row>
    <row r="97" spans="1:10" ht="24" customHeight="1" thickBot="1" x14ac:dyDescent="0.3">
      <c r="A97" s="7"/>
      <c r="B97" s="27"/>
      <c r="C97" s="80"/>
      <c r="D97" s="80"/>
      <c r="E97" s="81"/>
      <c r="F97" s="82"/>
      <c r="G97" s="83"/>
      <c r="H97" s="83"/>
      <c r="I97" s="83"/>
      <c r="J97" s="84"/>
    </row>
    <row r="98" spans="1:10" ht="36" customHeight="1" x14ac:dyDescent="0.25">
      <c r="A98" s="7" t="s">
        <v>111</v>
      </c>
      <c r="B98" s="64" t="s">
        <v>203</v>
      </c>
      <c r="C98" s="65"/>
      <c r="D98" s="65"/>
      <c r="E98" s="66"/>
      <c r="F98" s="67">
        <v>19836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4" t="s">
        <v>204</v>
      </c>
      <c r="C99" s="88"/>
      <c r="D99" s="88"/>
      <c r="E99" s="89"/>
      <c r="F99" s="213">
        <v>16380</v>
      </c>
      <c r="G99" s="280"/>
      <c r="H99" s="280"/>
      <c r="I99" s="280"/>
      <c r="J99" s="281"/>
    </row>
    <row r="100" spans="1:10" ht="36" customHeight="1" x14ac:dyDescent="0.25">
      <c r="A100" s="7" t="s">
        <v>111</v>
      </c>
      <c r="B100" s="62" t="s">
        <v>205</v>
      </c>
      <c r="C100" s="63"/>
      <c r="D100" s="63"/>
      <c r="E100" s="40"/>
      <c r="F100" s="213">
        <v>33264</v>
      </c>
      <c r="G100" s="280"/>
      <c r="H100" s="280"/>
      <c r="I100" s="280"/>
      <c r="J100" s="281"/>
    </row>
    <row r="101" spans="1:10" ht="36" customHeight="1" x14ac:dyDescent="0.25">
      <c r="A101" s="7" t="s">
        <v>111</v>
      </c>
      <c r="B101" s="62" t="s">
        <v>206</v>
      </c>
      <c r="C101" s="63"/>
      <c r="D101" s="63"/>
      <c r="E101" s="40"/>
      <c r="F101" s="213">
        <v>33264</v>
      </c>
      <c r="G101" s="280"/>
      <c r="H101" s="280"/>
      <c r="I101" s="280"/>
      <c r="J101" s="281"/>
    </row>
    <row r="102" spans="1:10" ht="36" customHeight="1" x14ac:dyDescent="0.25">
      <c r="A102" s="7" t="s">
        <v>111</v>
      </c>
      <c r="B102" s="62" t="s">
        <v>207</v>
      </c>
      <c r="C102" s="63"/>
      <c r="D102" s="63"/>
      <c r="E102" s="40"/>
      <c r="F102" s="213">
        <v>39916.800000000003</v>
      </c>
      <c r="G102" s="280"/>
      <c r="H102" s="280"/>
      <c r="I102" s="280"/>
      <c r="J102" s="281"/>
    </row>
    <row r="103" spans="1:10" ht="36" customHeight="1" x14ac:dyDescent="0.25">
      <c r="A103" s="7" t="s">
        <v>111</v>
      </c>
      <c r="B103" s="62" t="s">
        <v>208</v>
      </c>
      <c r="C103" s="63"/>
      <c r="D103" s="63"/>
      <c r="E103" s="40"/>
      <c r="F103" s="213">
        <v>16380</v>
      </c>
      <c r="G103" s="280"/>
      <c r="H103" s="280"/>
      <c r="I103" s="280"/>
      <c r="J103" s="281"/>
    </row>
    <row r="104" spans="1:10" ht="36" customHeight="1" x14ac:dyDescent="0.25">
      <c r="A104" s="7" t="s">
        <v>111</v>
      </c>
      <c r="B104" s="62" t="s">
        <v>209</v>
      </c>
      <c r="C104" s="63"/>
      <c r="D104" s="63"/>
      <c r="E104" s="40"/>
      <c r="F104" s="213">
        <v>16380</v>
      </c>
      <c r="G104" s="280"/>
      <c r="H104" s="280"/>
      <c r="I104" s="280"/>
      <c r="J104" s="281"/>
    </row>
    <row r="105" spans="1:10" ht="36" customHeight="1" x14ac:dyDescent="0.25">
      <c r="A105" s="7" t="s">
        <v>111</v>
      </c>
      <c r="B105" s="34" t="s">
        <v>210</v>
      </c>
      <c r="C105" s="88"/>
      <c r="D105" s="88"/>
      <c r="E105" s="89"/>
      <c r="F105" s="213">
        <v>39672</v>
      </c>
      <c r="G105" s="280"/>
      <c r="H105" s="280"/>
      <c r="I105" s="280"/>
      <c r="J105" s="281"/>
    </row>
    <row r="106" spans="1:10" ht="36" customHeight="1" x14ac:dyDescent="0.25">
      <c r="A106" s="7"/>
      <c r="B106" s="64" t="s">
        <v>211</v>
      </c>
      <c r="C106" s="65"/>
      <c r="D106" s="65"/>
      <c r="E106" s="66"/>
      <c r="F106" s="213">
        <v>36000</v>
      </c>
      <c r="G106" s="280"/>
      <c r="H106" s="280"/>
      <c r="I106" s="280"/>
      <c r="J106" s="281"/>
    </row>
    <row r="107" spans="1:10" ht="36" customHeight="1" x14ac:dyDescent="0.25">
      <c r="A107" s="7" t="s">
        <v>111</v>
      </c>
      <c r="B107" s="64" t="s">
        <v>212</v>
      </c>
      <c r="C107" s="65"/>
      <c r="D107" s="65"/>
      <c r="E107" s="66"/>
      <c r="F107" s="213">
        <v>3564</v>
      </c>
      <c r="G107" s="280"/>
      <c r="H107" s="280"/>
      <c r="I107" s="280"/>
      <c r="J107" s="281"/>
    </row>
    <row r="108" spans="1:10" ht="36" customHeight="1" x14ac:dyDescent="0.25">
      <c r="A108" s="7"/>
      <c r="B108" s="34" t="s">
        <v>213</v>
      </c>
      <c r="C108" s="88"/>
      <c r="D108" s="88"/>
      <c r="E108" s="89"/>
      <c r="F108" s="213">
        <v>11700</v>
      </c>
      <c r="G108" s="280"/>
      <c r="H108" s="280"/>
      <c r="I108" s="280"/>
      <c r="J108" s="281"/>
    </row>
    <row r="109" spans="1:10" ht="36" customHeight="1" x14ac:dyDescent="0.25">
      <c r="B109" s="34" t="s">
        <v>214</v>
      </c>
      <c r="C109" s="88"/>
      <c r="D109" s="88"/>
      <c r="E109" s="89"/>
      <c r="F109" s="213">
        <v>7812</v>
      </c>
      <c r="G109" s="280"/>
      <c r="H109" s="280"/>
      <c r="I109" s="280"/>
      <c r="J109" s="281"/>
    </row>
    <row r="110" spans="1:10" ht="36" customHeight="1" x14ac:dyDescent="0.25">
      <c r="A110" s="7" t="s">
        <v>111</v>
      </c>
      <c r="B110" s="34" t="s">
        <v>215</v>
      </c>
      <c r="C110" s="88"/>
      <c r="D110" s="88"/>
      <c r="E110" s="89"/>
      <c r="F110" s="213">
        <v>32580</v>
      </c>
      <c r="G110" s="280"/>
      <c r="H110" s="280"/>
      <c r="I110" s="280"/>
      <c r="J110" s="281"/>
    </row>
    <row r="111" spans="1:10" ht="36" customHeight="1" x14ac:dyDescent="0.25">
      <c r="A111" s="7" t="s">
        <v>111</v>
      </c>
      <c r="B111" s="34" t="s">
        <v>216</v>
      </c>
      <c r="C111" s="88"/>
      <c r="D111" s="88"/>
      <c r="E111" s="89"/>
      <c r="F111" s="213">
        <v>9936</v>
      </c>
      <c r="G111" s="280"/>
      <c r="H111" s="280"/>
      <c r="I111" s="280"/>
      <c r="J111" s="281"/>
    </row>
    <row r="112" spans="1:10" ht="37.5" customHeight="1" x14ac:dyDescent="0.25">
      <c r="A112" s="7"/>
      <c r="B112" s="62" t="s">
        <v>217</v>
      </c>
      <c r="C112" s="63"/>
      <c r="D112" s="63"/>
      <c r="E112" s="40"/>
      <c r="F112" s="213">
        <v>4860</v>
      </c>
      <c r="G112" s="280"/>
      <c r="H112" s="280"/>
      <c r="I112" s="280"/>
      <c r="J112" s="281"/>
    </row>
    <row r="113" spans="1:10" ht="36" customHeight="1" x14ac:dyDescent="0.25">
      <c r="A113" s="7"/>
      <c r="B113" s="62" t="s">
        <v>218</v>
      </c>
      <c r="C113" s="63"/>
      <c r="D113" s="63"/>
      <c r="E113" s="40"/>
      <c r="F113" s="213">
        <v>27090</v>
      </c>
      <c r="G113" s="280"/>
      <c r="H113" s="280"/>
      <c r="I113" s="280"/>
      <c r="J113" s="281"/>
    </row>
    <row r="114" spans="1:10" ht="36" customHeight="1" x14ac:dyDescent="0.25">
      <c r="A114" s="7"/>
      <c r="B114" s="62" t="s">
        <v>219</v>
      </c>
      <c r="C114" s="63"/>
      <c r="D114" s="63"/>
      <c r="E114" s="35"/>
      <c r="F114" s="213">
        <v>18000</v>
      </c>
      <c r="G114" s="280"/>
      <c r="H114" s="280"/>
      <c r="I114" s="280"/>
      <c r="J114" s="281"/>
    </row>
    <row r="115" spans="1:10" ht="36" customHeight="1" x14ac:dyDescent="0.25">
      <c r="A115" s="7" t="s">
        <v>113</v>
      </c>
      <c r="B115" s="62" t="s">
        <v>220</v>
      </c>
      <c r="C115" s="63"/>
      <c r="D115" s="63"/>
      <c r="E115" s="40"/>
      <c r="F115" s="213">
        <v>28080</v>
      </c>
      <c r="G115" s="280"/>
      <c r="H115" s="280"/>
      <c r="I115" s="280"/>
      <c r="J115" s="281"/>
    </row>
    <row r="116" spans="1:10" ht="36" customHeight="1" x14ac:dyDescent="0.25">
      <c r="A116" s="7" t="s">
        <v>113</v>
      </c>
      <c r="B116" s="62" t="s">
        <v>221</v>
      </c>
      <c r="C116" s="63"/>
      <c r="D116" s="63"/>
      <c r="E116" s="40"/>
      <c r="F116" s="213">
        <v>23040</v>
      </c>
      <c r="G116" s="280"/>
      <c r="H116" s="280"/>
      <c r="I116" s="280"/>
      <c r="J116" s="281"/>
    </row>
    <row r="117" spans="1:10" ht="36" customHeight="1" x14ac:dyDescent="0.25">
      <c r="A117" s="7" t="s">
        <v>113</v>
      </c>
      <c r="B117" s="62" t="s">
        <v>222</v>
      </c>
      <c r="C117" s="63"/>
      <c r="D117" s="63"/>
      <c r="E117" s="40"/>
      <c r="F117" s="213">
        <v>46800</v>
      </c>
      <c r="G117" s="280"/>
      <c r="H117" s="280"/>
      <c r="I117" s="280"/>
      <c r="J117" s="281"/>
    </row>
    <row r="118" spans="1:10" ht="36" customHeight="1" x14ac:dyDescent="0.25">
      <c r="A118" s="7" t="s">
        <v>113</v>
      </c>
      <c r="B118" s="62" t="s">
        <v>223</v>
      </c>
      <c r="C118" s="63"/>
      <c r="D118" s="63"/>
      <c r="E118" s="40"/>
      <c r="F118" s="213">
        <v>46800</v>
      </c>
      <c r="G118" s="280"/>
      <c r="H118" s="280"/>
      <c r="I118" s="280"/>
      <c r="J118" s="281"/>
    </row>
    <row r="119" spans="1:10" ht="36" customHeight="1" x14ac:dyDescent="0.25">
      <c r="A119" s="7" t="s">
        <v>113</v>
      </c>
      <c r="B119" s="71" t="s">
        <v>224</v>
      </c>
      <c r="C119" s="72"/>
      <c r="D119" s="72"/>
      <c r="E119" s="73"/>
      <c r="F119" s="213">
        <v>56160</v>
      </c>
      <c r="G119" s="280"/>
      <c r="H119" s="280"/>
      <c r="I119" s="280"/>
      <c r="J119" s="281"/>
    </row>
    <row r="120" spans="1:10" ht="36" customHeight="1" x14ac:dyDescent="0.25">
      <c r="A120" s="7" t="s">
        <v>113</v>
      </c>
      <c r="B120" s="62" t="s">
        <v>225</v>
      </c>
      <c r="C120" s="63"/>
      <c r="D120" s="63"/>
      <c r="E120" s="40"/>
      <c r="F120" s="213">
        <v>23040</v>
      </c>
      <c r="G120" s="280"/>
      <c r="H120" s="280"/>
      <c r="I120" s="280"/>
      <c r="J120" s="281"/>
    </row>
    <row r="121" spans="1:10" ht="36" customHeight="1" x14ac:dyDescent="0.25">
      <c r="A121" s="7" t="s">
        <v>113</v>
      </c>
      <c r="B121" s="62" t="s">
        <v>226</v>
      </c>
      <c r="C121" s="63"/>
      <c r="D121" s="63"/>
      <c r="E121" s="40"/>
      <c r="F121" s="213">
        <v>23040</v>
      </c>
      <c r="G121" s="280"/>
      <c r="H121" s="280"/>
      <c r="I121" s="280"/>
      <c r="J121" s="281"/>
    </row>
    <row r="122" spans="1:10" ht="36" customHeight="1" x14ac:dyDescent="0.25">
      <c r="A122" s="7" t="s">
        <v>113</v>
      </c>
      <c r="B122" s="62" t="s">
        <v>227</v>
      </c>
      <c r="C122" s="63"/>
      <c r="D122" s="63"/>
      <c r="E122" s="40"/>
      <c r="F122" s="213">
        <v>56160</v>
      </c>
      <c r="G122" s="280"/>
      <c r="H122" s="280"/>
      <c r="I122" s="280"/>
      <c r="J122" s="281"/>
    </row>
    <row r="123" spans="1:10" ht="36" customHeight="1" x14ac:dyDescent="0.25">
      <c r="A123" s="7" t="s">
        <v>113</v>
      </c>
      <c r="B123" s="62" t="s">
        <v>228</v>
      </c>
      <c r="C123" s="63"/>
      <c r="D123" s="63"/>
      <c r="E123" s="40"/>
      <c r="F123" s="213">
        <v>5040</v>
      </c>
      <c r="G123" s="280"/>
      <c r="H123" s="280"/>
      <c r="I123" s="280"/>
      <c r="J123" s="281"/>
    </row>
    <row r="124" spans="1:10" ht="36" customHeight="1" x14ac:dyDescent="0.25">
      <c r="A124" s="7" t="s">
        <v>113</v>
      </c>
      <c r="B124" s="62" t="s">
        <v>229</v>
      </c>
      <c r="C124" s="63"/>
      <c r="D124" s="63"/>
      <c r="E124" s="40"/>
      <c r="F124" s="213">
        <v>46080</v>
      </c>
      <c r="G124" s="280"/>
      <c r="H124" s="280"/>
      <c r="I124" s="280"/>
      <c r="J124" s="281"/>
    </row>
    <row r="125" spans="1:10" ht="36" customHeight="1" thickBot="1" x14ac:dyDescent="0.3">
      <c r="A125" s="7" t="s">
        <v>113</v>
      </c>
      <c r="B125" s="62" t="s">
        <v>230</v>
      </c>
      <c r="C125" s="63"/>
      <c r="D125" s="63"/>
      <c r="E125" s="40"/>
      <c r="F125" s="213">
        <v>14400</v>
      </c>
      <c r="G125" s="280"/>
      <c r="H125" s="280"/>
      <c r="I125" s="280"/>
      <c r="J125" s="281"/>
    </row>
    <row r="126" spans="1:10" ht="36" customHeight="1" thickBot="1" x14ac:dyDescent="0.3">
      <c r="A126" s="7"/>
      <c r="B126" s="242" t="s">
        <v>231</v>
      </c>
      <c r="C126" s="243"/>
      <c r="D126" s="243"/>
      <c r="E126" s="244"/>
      <c r="F126" s="239"/>
      <c r="G126" s="240"/>
      <c r="H126" s="240"/>
      <c r="I126" s="240"/>
      <c r="J126" s="241"/>
    </row>
    <row r="127" spans="1:10" ht="22.5" customHeight="1" thickBot="1" x14ac:dyDescent="0.3">
      <c r="A127" s="7" t="s">
        <v>111</v>
      </c>
      <c r="B127" s="177" t="s">
        <v>232</v>
      </c>
      <c r="C127" s="178"/>
      <c r="D127" s="178"/>
      <c r="E127" s="178"/>
      <c r="F127" s="178"/>
      <c r="G127" s="178"/>
      <c r="H127" s="178"/>
      <c r="I127" s="178"/>
      <c r="J127" s="179"/>
    </row>
    <row r="128" spans="1:10" ht="36" customHeight="1" x14ac:dyDescent="0.25">
      <c r="A128" s="7"/>
      <c r="B128" s="30" t="s">
        <v>233</v>
      </c>
      <c r="C128" s="180"/>
      <c r="D128" s="180"/>
      <c r="E128" s="181"/>
      <c r="F128" s="67">
        <v>60</v>
      </c>
      <c r="G128" s="68"/>
      <c r="H128" s="68"/>
      <c r="I128" s="68"/>
      <c r="J128" s="69"/>
    </row>
    <row r="129" spans="1:10" ht="36" customHeight="1" x14ac:dyDescent="0.25">
      <c r="A129" s="7"/>
      <c r="B129" s="62" t="s">
        <v>234</v>
      </c>
      <c r="C129" s="63"/>
      <c r="D129" s="63"/>
      <c r="E129" s="40"/>
      <c r="F129" s="41">
        <v>60</v>
      </c>
      <c r="G129" s="42"/>
      <c r="H129" s="42"/>
      <c r="I129" s="42"/>
      <c r="J129" s="43"/>
    </row>
    <row r="130" spans="1:10" ht="36" customHeight="1" thickBot="1" x14ac:dyDescent="0.3">
      <c r="A130" s="7"/>
      <c r="B130" s="62" t="s">
        <v>235</v>
      </c>
      <c r="C130" s="63"/>
      <c r="D130" s="63"/>
      <c r="E130" s="40"/>
      <c r="F130" s="41">
        <v>120</v>
      </c>
      <c r="G130" s="42"/>
      <c r="H130" s="42"/>
      <c r="I130" s="42"/>
      <c r="J130" s="43"/>
    </row>
    <row r="131" spans="1:10" ht="36" customHeight="1" thickBot="1" x14ac:dyDescent="0.3">
      <c r="A131" s="7"/>
      <c r="B131" s="18" t="s">
        <v>236</v>
      </c>
      <c r="C131" s="19"/>
      <c r="D131" s="19"/>
      <c r="E131" s="20"/>
      <c r="F131" s="239"/>
      <c r="G131" s="240"/>
      <c r="H131" s="240"/>
      <c r="I131" s="240"/>
      <c r="J131" s="241"/>
    </row>
    <row r="132" spans="1:10" ht="36" customHeight="1" x14ac:dyDescent="0.25">
      <c r="A132" s="7" t="s">
        <v>111</v>
      </c>
      <c r="B132" s="62" t="s">
        <v>237</v>
      </c>
      <c r="C132" s="63"/>
      <c r="D132" s="63"/>
      <c r="E132" s="40"/>
      <c r="F132" s="245">
        <f>H132*1.2</f>
        <v>11059.199999999999</v>
      </c>
      <c r="G132" s="246">
        <f>H132*1.1</f>
        <v>10137.6</v>
      </c>
      <c r="H132" s="246">
        <v>9216</v>
      </c>
      <c r="I132" s="246">
        <f>H132*0.75</f>
        <v>6912</v>
      </c>
      <c r="J132" s="247">
        <f>H132*0.5</f>
        <v>4608</v>
      </c>
    </row>
    <row r="133" spans="1:10" ht="36" customHeight="1" x14ac:dyDescent="0.25">
      <c r="A133" s="7" t="s">
        <v>111</v>
      </c>
      <c r="B133" s="62" t="s">
        <v>238</v>
      </c>
      <c r="C133" s="63"/>
      <c r="D133" s="63"/>
      <c r="E133" s="40"/>
      <c r="F133" s="41">
        <v>9216</v>
      </c>
      <c r="G133" s="42"/>
      <c r="H133" s="42"/>
      <c r="I133" s="42"/>
      <c r="J133" s="43"/>
    </row>
    <row r="134" spans="1:10" ht="36" customHeight="1" x14ac:dyDescent="0.25">
      <c r="A134" s="7" t="s">
        <v>111</v>
      </c>
      <c r="B134" s="62" t="s">
        <v>239</v>
      </c>
      <c r="C134" s="63"/>
      <c r="D134" s="63"/>
      <c r="E134" s="40"/>
      <c r="F134" s="41">
        <v>3204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240</v>
      </c>
      <c r="C135" s="63"/>
      <c r="D135" s="63"/>
      <c r="E135" s="40"/>
      <c r="F135" s="245">
        <f>H135*1.2</f>
        <v>15552</v>
      </c>
      <c r="G135" s="246">
        <f>H135*1.1</f>
        <v>14256.000000000002</v>
      </c>
      <c r="H135" s="246">
        <v>12960</v>
      </c>
      <c r="I135" s="246">
        <f>H135*0.75</f>
        <v>9720</v>
      </c>
      <c r="J135" s="247">
        <f>H135*0.5</f>
        <v>6480</v>
      </c>
    </row>
    <row r="136" spans="1:10" ht="36" customHeight="1" x14ac:dyDescent="0.25">
      <c r="A136" s="7" t="s">
        <v>113</v>
      </c>
      <c r="B136" s="62" t="s">
        <v>241</v>
      </c>
      <c r="C136" s="63"/>
      <c r="D136" s="63"/>
      <c r="E136" s="40"/>
      <c r="F136" s="41">
        <v>12960</v>
      </c>
      <c r="G136" s="42"/>
      <c r="H136" s="42"/>
      <c r="I136" s="42"/>
      <c r="J136" s="43"/>
    </row>
    <row r="137" spans="1:10" ht="36" customHeight="1" x14ac:dyDescent="0.25">
      <c r="A137" s="7" t="s">
        <v>113</v>
      </c>
      <c r="B137" s="62" t="s">
        <v>242</v>
      </c>
      <c r="C137" s="63"/>
      <c r="D137" s="63"/>
      <c r="E137" s="40"/>
      <c r="F137" s="41">
        <v>5040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243</v>
      </c>
      <c r="C138" s="63"/>
      <c r="D138" s="63"/>
      <c r="E138" s="35"/>
      <c r="F138" s="109">
        <f>H138*1.2</f>
        <v>11059.199999999999</v>
      </c>
      <c r="G138" s="109">
        <f>H138*1.1</f>
        <v>10137.6</v>
      </c>
      <c r="H138" s="109">
        <v>9216</v>
      </c>
      <c r="I138" s="109">
        <f>H138*0.75</f>
        <v>6912</v>
      </c>
      <c r="J138" s="109">
        <f>H138*0.5</f>
        <v>4608</v>
      </c>
    </row>
    <row r="139" spans="1:10" ht="54" customHeight="1" thickBot="1" x14ac:dyDescent="0.3">
      <c r="A139" s="7"/>
      <c r="B139" s="18" t="s">
        <v>244</v>
      </c>
      <c r="C139" s="19"/>
      <c r="D139" s="19"/>
      <c r="E139" s="20"/>
      <c r="F139" s="102"/>
      <c r="G139" s="103"/>
      <c r="H139" s="103"/>
      <c r="I139" s="103"/>
      <c r="J139" s="104"/>
    </row>
    <row r="140" spans="1:10" ht="36" customHeight="1" x14ac:dyDescent="0.25">
      <c r="A140" s="7"/>
      <c r="B140" s="64" t="s">
        <v>245</v>
      </c>
      <c r="C140" s="65"/>
      <c r="D140" s="65"/>
      <c r="E140" s="66"/>
      <c r="F140" s="67">
        <v>18792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246</v>
      </c>
      <c r="C141" s="63"/>
      <c r="D141" s="63"/>
      <c r="E141" s="40"/>
      <c r="F141" s="41">
        <v>37512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247</v>
      </c>
      <c r="C142" s="63"/>
      <c r="D142" s="63"/>
      <c r="E142" s="40"/>
      <c r="F142" s="41">
        <v>46728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248</v>
      </c>
      <c r="C143" s="63"/>
      <c r="D143" s="63"/>
      <c r="E143" s="40"/>
      <c r="F143" s="41">
        <v>900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249</v>
      </c>
      <c r="C144" s="63"/>
      <c r="D144" s="63"/>
      <c r="E144" s="40"/>
      <c r="F144" s="41">
        <v>27972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250</v>
      </c>
      <c r="C145" s="63"/>
      <c r="D145" s="63"/>
      <c r="E145" s="40"/>
      <c r="F145" s="41">
        <v>55944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251</v>
      </c>
      <c r="C146" s="63"/>
      <c r="D146" s="63"/>
      <c r="E146" s="40"/>
      <c r="F146" s="41">
        <v>70092</v>
      </c>
      <c r="G146" s="42"/>
      <c r="H146" s="42"/>
      <c r="I146" s="42"/>
      <c r="J146" s="43"/>
    </row>
    <row r="147" spans="1:10" ht="36" customHeight="1" thickBot="1" x14ac:dyDescent="0.3">
      <c r="A147" s="7"/>
      <c r="B147" s="110" t="s">
        <v>252</v>
      </c>
      <c r="C147" s="111"/>
      <c r="D147" s="111"/>
      <c r="E147" s="112"/>
      <c r="F147" s="113">
        <v>1080</v>
      </c>
      <c r="G147" s="114"/>
      <c r="H147" s="114"/>
      <c r="I147" s="114"/>
      <c r="J147" s="115"/>
    </row>
    <row r="148" spans="1:10" ht="36" customHeight="1" x14ac:dyDescent="0.25">
      <c r="A148" s="7"/>
      <c r="B148" s="272" t="s">
        <v>232</v>
      </c>
      <c r="C148" s="273"/>
      <c r="D148" s="273"/>
      <c r="E148" s="273"/>
      <c r="F148" s="273"/>
      <c r="G148" s="273"/>
      <c r="H148" s="273"/>
      <c r="I148" s="273"/>
      <c r="J148" s="274"/>
    </row>
    <row r="149" spans="1:10" ht="36" customHeight="1" thickBot="1" x14ac:dyDescent="0.3">
      <c r="A149" s="7"/>
      <c r="B149" s="297" t="s">
        <v>253</v>
      </c>
      <c r="C149" s="297"/>
      <c r="D149" s="297"/>
      <c r="E149" s="297"/>
      <c r="F149" s="286">
        <v>90</v>
      </c>
      <c r="G149" s="286"/>
      <c r="H149" s="286"/>
      <c r="I149" s="286"/>
      <c r="J149" s="287"/>
    </row>
    <row r="150" spans="1:10" ht="24" thickBot="1" x14ac:dyDescent="0.3">
      <c r="A150" s="7"/>
      <c r="B150" s="27"/>
      <c r="C150" s="28"/>
      <c r="D150" s="28"/>
      <c r="E150" s="29"/>
      <c r="F150" s="199"/>
      <c r="G150" s="270"/>
      <c r="H150" s="270"/>
      <c r="I150" s="270"/>
      <c r="J150" s="271"/>
    </row>
    <row r="151" spans="1:10" ht="21" customHeight="1" x14ac:dyDescent="0.25">
      <c r="A151" s="7"/>
      <c r="B151" s="119"/>
      <c r="C151" s="120"/>
      <c r="D151" s="120"/>
      <c r="E151" s="120"/>
      <c r="F151" s="121"/>
      <c r="G151" s="121"/>
      <c r="H151" s="121"/>
      <c r="I151" s="121"/>
      <c r="J151" s="121"/>
    </row>
    <row r="152" spans="1:10" ht="56.25" customHeight="1" x14ac:dyDescent="0.25">
      <c r="A152" s="7"/>
      <c r="B152" s="122" t="s">
        <v>304</v>
      </c>
      <c r="C152" s="122"/>
      <c r="D152" s="122"/>
      <c r="E152" s="122"/>
      <c r="F152" s="122"/>
      <c r="G152" s="122"/>
      <c r="H152" s="122"/>
      <c r="I152" s="122"/>
      <c r="J152" s="122"/>
    </row>
    <row r="153" spans="1:10" ht="41.25" customHeight="1" x14ac:dyDescent="0.25">
      <c r="A153" s="7"/>
      <c r="B153" s="122" t="s">
        <v>255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42" customHeight="1" x14ac:dyDescent="0.25">
      <c r="A154" s="7"/>
      <c r="B154" s="126" t="s">
        <v>257</v>
      </c>
      <c r="C154" s="126"/>
      <c r="D154" s="126"/>
      <c r="E154" s="126"/>
      <c r="F154" s="126"/>
      <c r="G154" s="126"/>
      <c r="H154" s="126"/>
      <c r="I154" s="126"/>
      <c r="J154" s="126"/>
    </row>
    <row r="155" spans="1:10" ht="21" x14ac:dyDescent="0.25">
      <c r="A155" s="7"/>
    </row>
  </sheetData>
  <sheetProtection selectLockedCells="1" selectUnlockedCells="1"/>
  <mergeCells count="288">
    <mergeCell ref="B153:J153"/>
    <mergeCell ref="B154:J154"/>
    <mergeCell ref="B148:J148"/>
    <mergeCell ref="B149:E149"/>
    <mergeCell ref="F149:J149"/>
    <mergeCell ref="B150:E150"/>
    <mergeCell ref="F150:J150"/>
    <mergeCell ref="B152:J152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8:E138"/>
    <mergeCell ref="B139:E139"/>
    <mergeCell ref="F139:J139"/>
    <mergeCell ref="B140:E140"/>
    <mergeCell ref="F140:J140"/>
    <mergeCell ref="B141:E141"/>
    <mergeCell ref="F141:J141"/>
    <mergeCell ref="B134:E134"/>
    <mergeCell ref="F134:J134"/>
    <mergeCell ref="B135:E135"/>
    <mergeCell ref="B136:E136"/>
    <mergeCell ref="F136:J136"/>
    <mergeCell ref="B137:E137"/>
    <mergeCell ref="F137:J137"/>
    <mergeCell ref="B130:E130"/>
    <mergeCell ref="F130:J130"/>
    <mergeCell ref="B131:E131"/>
    <mergeCell ref="F131:J131"/>
    <mergeCell ref="B132:E132"/>
    <mergeCell ref="B133:E133"/>
    <mergeCell ref="F133:J133"/>
    <mergeCell ref="F126:J126"/>
    <mergeCell ref="B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8"/>
  <sheetViews>
    <sheetView view="pageBreakPreview" topLeftCell="B1" zoomScale="65" zoomScaleNormal="60" zoomScaleSheetLayoutView="65" workbookViewId="0">
      <pane ySplit="4" topLeftCell="A103" activePane="bottomLeft" state="frozen"/>
      <selection activeCell="A198" sqref="A198:XFD198"/>
      <selection pane="bottomLeft" activeCell="A105" sqref="A105:XFD107"/>
    </sheetView>
  </sheetViews>
  <sheetFormatPr defaultColWidth="9.140625" defaultRowHeight="21" outlineLevelRow="1" x14ac:dyDescent="0.25"/>
  <cols>
    <col min="1" max="1" width="23.4257812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30" t="s">
        <v>111</v>
      </c>
      <c r="B8" s="182" t="s">
        <v>112</v>
      </c>
      <c r="C8" s="200"/>
      <c r="D8" s="200"/>
      <c r="E8" s="201"/>
      <c r="F8" s="235">
        <v>15120</v>
      </c>
      <c r="G8" s="236"/>
      <c r="H8" s="236"/>
      <c r="I8" s="237"/>
    </row>
    <row r="9" spans="1:9" ht="36" customHeight="1" x14ac:dyDescent="0.25">
      <c r="A9" s="130" t="s">
        <v>113</v>
      </c>
      <c r="B9" s="30" t="s">
        <v>258</v>
      </c>
      <c r="C9" s="31"/>
      <c r="D9" s="31"/>
      <c r="E9" s="66"/>
      <c r="F9" s="70">
        <v>21600</v>
      </c>
      <c r="G9" s="42"/>
      <c r="H9" s="42"/>
      <c r="I9" s="43"/>
    </row>
    <row r="10" spans="1:9" ht="36" customHeight="1" x14ac:dyDescent="0.25">
      <c r="A10" s="130" t="s">
        <v>111</v>
      </c>
      <c r="B10" s="30" t="s">
        <v>115</v>
      </c>
      <c r="C10" s="31"/>
      <c r="D10" s="31"/>
      <c r="E10" s="66"/>
      <c r="F10" s="70">
        <v>7452</v>
      </c>
      <c r="G10" s="42"/>
      <c r="H10" s="42"/>
      <c r="I10" s="43"/>
    </row>
    <row r="11" spans="1:9" ht="36" customHeight="1" thickBot="1" x14ac:dyDescent="0.3">
      <c r="A11" s="130" t="s">
        <v>113</v>
      </c>
      <c r="B11" s="116" t="s">
        <v>259</v>
      </c>
      <c r="C11" s="206"/>
      <c r="D11" s="206"/>
      <c r="E11" s="207"/>
      <c r="F11" s="238">
        <v>10800</v>
      </c>
      <c r="G11" s="186"/>
      <c r="H11" s="186"/>
      <c r="I11" s="187"/>
    </row>
    <row r="12" spans="1:9" ht="24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30" t="s">
        <v>111</v>
      </c>
      <c r="B13" s="182" t="s">
        <v>117</v>
      </c>
      <c r="C13" s="200"/>
      <c r="D13" s="200"/>
      <c r="E13" s="201"/>
      <c r="F13" s="235">
        <v>1080</v>
      </c>
      <c r="G13" s="236"/>
      <c r="H13" s="236"/>
      <c r="I13" s="237"/>
    </row>
    <row r="14" spans="1:9" ht="36" customHeight="1" thickBot="1" x14ac:dyDescent="0.3">
      <c r="A14" s="130" t="s">
        <v>113</v>
      </c>
      <c r="B14" s="116" t="s">
        <v>260</v>
      </c>
      <c r="C14" s="206"/>
      <c r="D14" s="206"/>
      <c r="E14" s="207"/>
      <c r="F14" s="238">
        <v>2160</v>
      </c>
      <c r="G14" s="186"/>
      <c r="H14" s="186"/>
      <c r="I14" s="187"/>
    </row>
    <row r="15" spans="1:9" ht="24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30" t="s">
        <v>111</v>
      </c>
      <c r="B16" s="34" t="s">
        <v>119</v>
      </c>
      <c r="C16" s="35"/>
      <c r="D16" s="35"/>
      <c r="E16" s="40"/>
      <c r="F16" s="211">
        <v>360</v>
      </c>
      <c r="G16" s="236"/>
      <c r="H16" s="236"/>
      <c r="I16" s="237"/>
    </row>
    <row r="17" spans="1:9" ht="36" customHeight="1" x14ac:dyDescent="0.25">
      <c r="A17" s="130" t="s">
        <v>113</v>
      </c>
      <c r="B17" s="34" t="s">
        <v>261</v>
      </c>
      <c r="C17" s="35"/>
      <c r="D17" s="35"/>
      <c r="E17" s="40"/>
      <c r="F17" s="41">
        <v>504</v>
      </c>
      <c r="G17" s="42"/>
      <c r="H17" s="42"/>
      <c r="I17" s="43"/>
    </row>
    <row r="18" spans="1:9" ht="36" customHeight="1" x14ac:dyDescent="0.25">
      <c r="A18" s="130" t="s">
        <v>111</v>
      </c>
      <c r="B18" s="34" t="s">
        <v>121</v>
      </c>
      <c r="C18" s="35"/>
      <c r="D18" s="35"/>
      <c r="E18" s="40"/>
      <c r="F18" s="41">
        <v>1080</v>
      </c>
      <c r="G18" s="42"/>
      <c r="H18" s="42"/>
      <c r="I18" s="43"/>
    </row>
    <row r="19" spans="1:9" ht="36" customHeight="1" thickBot="1" x14ac:dyDescent="0.3">
      <c r="A19" s="130" t="s">
        <v>113</v>
      </c>
      <c r="B19" s="34" t="s">
        <v>262</v>
      </c>
      <c r="C19" s="35"/>
      <c r="D19" s="35"/>
      <c r="E19" s="40"/>
      <c r="F19" s="185">
        <v>1512</v>
      </c>
      <c r="G19" s="186"/>
      <c r="H19" s="186"/>
      <c r="I19" s="187"/>
    </row>
    <row r="20" spans="1:9" ht="24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720 до 28800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720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1440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2160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2880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3600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4320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5040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5760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6480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7200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7920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8640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9360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10080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10800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11520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12240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12960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13680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14400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1440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2880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4320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5760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7200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8640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10080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11520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12960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14400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15840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17280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18720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20160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21600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23040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24480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25920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27360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28800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720 до 15480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720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1440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1800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2520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3240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3960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4680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5400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6120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6840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7560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8280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9000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9720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10440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11160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11880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12600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13320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14040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14760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15480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3888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1080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1800</v>
      </c>
      <c r="G87" s="42"/>
      <c r="H87" s="42"/>
      <c r="I87" s="43"/>
    </row>
    <row r="88" spans="2:9" ht="36" customHeight="1" x14ac:dyDescent="0.25">
      <c r="B88" s="62" t="s">
        <v>263</v>
      </c>
      <c r="C88" s="63"/>
      <c r="D88" s="63"/>
      <c r="E88" s="40"/>
      <c r="F88" s="41">
        <v>360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3888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1080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3564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360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360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720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1080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1440</v>
      </c>
      <c r="G96" s="42"/>
      <c r="H96" s="42"/>
      <c r="I96" s="43"/>
    </row>
    <row r="97" spans="1:9" ht="54" customHeight="1" thickBot="1" x14ac:dyDescent="0.3">
      <c r="B97" s="171" t="s">
        <v>264</v>
      </c>
      <c r="C97" s="172"/>
      <c r="D97" s="172"/>
      <c r="E97" s="173"/>
      <c r="F97" s="94" t="str">
        <f>"Цена от "&amp;MIN(F99,F103:F116)&amp;" до "&amp;MAX(F99,F103:F116)</f>
        <v>Цена от 1800 до 14472</v>
      </c>
      <c r="G97" s="95"/>
      <c r="H97" s="95"/>
      <c r="I97" s="96"/>
    </row>
    <row r="98" spans="1:9" ht="24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2160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216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540</v>
      </c>
      <c r="G101" s="42"/>
      <c r="H101" s="42"/>
      <c r="I101" s="43"/>
    </row>
    <row r="102" spans="1:9" ht="24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30" t="s">
        <v>111</v>
      </c>
      <c r="B103" s="62" t="s">
        <v>203</v>
      </c>
      <c r="C103" s="63"/>
      <c r="D103" s="63"/>
      <c r="E103" s="40"/>
      <c r="F103" s="41">
        <v>10440</v>
      </c>
      <c r="G103" s="42"/>
      <c r="H103" s="42"/>
      <c r="I103" s="43"/>
    </row>
    <row r="104" spans="1:9" ht="36" customHeight="1" x14ac:dyDescent="0.25">
      <c r="A104" s="130" t="s">
        <v>111</v>
      </c>
      <c r="B104" s="34" t="s">
        <v>204</v>
      </c>
      <c r="C104" s="88"/>
      <c r="D104" s="88"/>
      <c r="E104" s="89"/>
      <c r="F104" s="41">
        <v>3888</v>
      </c>
      <c r="G104" s="42"/>
      <c r="H104" s="42"/>
      <c r="I104" s="43"/>
    </row>
    <row r="105" spans="1:9" ht="36" customHeight="1" x14ac:dyDescent="0.25">
      <c r="A105" s="130" t="s">
        <v>111</v>
      </c>
      <c r="B105" s="62" t="s">
        <v>205</v>
      </c>
      <c r="C105" s="63"/>
      <c r="D105" s="63"/>
      <c r="E105" s="40"/>
      <c r="F105" s="41">
        <v>6048</v>
      </c>
      <c r="G105" s="42"/>
      <c r="H105" s="42"/>
      <c r="I105" s="43"/>
    </row>
    <row r="106" spans="1:9" ht="36" customHeight="1" x14ac:dyDescent="0.25">
      <c r="A106" s="130" t="s">
        <v>111</v>
      </c>
      <c r="B106" s="62" t="s">
        <v>206</v>
      </c>
      <c r="C106" s="63"/>
      <c r="D106" s="63"/>
      <c r="E106" s="40"/>
      <c r="F106" s="41">
        <v>12060</v>
      </c>
      <c r="G106" s="42"/>
      <c r="H106" s="42"/>
      <c r="I106" s="43"/>
    </row>
    <row r="107" spans="1:9" ht="36" customHeight="1" x14ac:dyDescent="0.25">
      <c r="A107" s="130" t="s">
        <v>111</v>
      </c>
      <c r="B107" s="62" t="s">
        <v>207</v>
      </c>
      <c r="C107" s="63"/>
      <c r="D107" s="63"/>
      <c r="E107" s="40"/>
      <c r="F107" s="41">
        <v>14472</v>
      </c>
      <c r="G107" s="42"/>
      <c r="H107" s="42"/>
      <c r="I107" s="43"/>
    </row>
    <row r="108" spans="1:9" ht="36" customHeight="1" x14ac:dyDescent="0.25">
      <c r="A108" s="130" t="s">
        <v>111</v>
      </c>
      <c r="B108" s="62" t="s">
        <v>208</v>
      </c>
      <c r="C108" s="63"/>
      <c r="D108" s="63"/>
      <c r="E108" s="40"/>
      <c r="F108" s="41">
        <v>3888</v>
      </c>
      <c r="G108" s="42"/>
      <c r="H108" s="42"/>
      <c r="I108" s="43"/>
    </row>
    <row r="109" spans="1:9" ht="36" customHeight="1" x14ac:dyDescent="0.25">
      <c r="A109" s="130" t="s">
        <v>111</v>
      </c>
      <c r="B109" s="62" t="s">
        <v>209</v>
      </c>
      <c r="C109" s="63"/>
      <c r="D109" s="63"/>
      <c r="E109" s="40"/>
      <c r="F109" s="41">
        <v>2484</v>
      </c>
      <c r="G109" s="42"/>
      <c r="H109" s="42"/>
      <c r="I109" s="43"/>
    </row>
    <row r="110" spans="1:9" ht="36" customHeight="1" x14ac:dyDescent="0.25">
      <c r="A110" s="130" t="s">
        <v>111</v>
      </c>
      <c r="B110" s="62" t="s">
        <v>210</v>
      </c>
      <c r="C110" s="63"/>
      <c r="D110" s="63"/>
      <c r="E110" s="40"/>
      <c r="F110" s="41">
        <v>5328</v>
      </c>
      <c r="G110" s="42"/>
      <c r="H110" s="42"/>
      <c r="I110" s="43"/>
    </row>
    <row r="111" spans="1:9" ht="36" customHeight="1" x14ac:dyDescent="0.25">
      <c r="B111" s="64" t="s">
        <v>211</v>
      </c>
      <c r="C111" s="65"/>
      <c r="D111" s="65"/>
      <c r="E111" s="66"/>
      <c r="F111" s="41">
        <v>7200</v>
      </c>
      <c r="G111" s="42"/>
      <c r="H111" s="42"/>
      <c r="I111" s="43"/>
    </row>
    <row r="112" spans="1:9" ht="36" customHeight="1" x14ac:dyDescent="0.25">
      <c r="A112" s="130" t="s">
        <v>111</v>
      </c>
      <c r="B112" s="64" t="s">
        <v>212</v>
      </c>
      <c r="C112" s="65"/>
      <c r="D112" s="65"/>
      <c r="E112" s="66"/>
      <c r="F112" s="41">
        <v>1800</v>
      </c>
      <c r="G112" s="42"/>
      <c r="H112" s="42"/>
      <c r="I112" s="43"/>
    </row>
    <row r="113" spans="1:9" ht="36" customHeight="1" x14ac:dyDescent="0.25">
      <c r="B113" s="34" t="s">
        <v>213</v>
      </c>
      <c r="C113" s="88"/>
      <c r="D113" s="88"/>
      <c r="E113" s="89"/>
      <c r="F113" s="41">
        <v>6048</v>
      </c>
      <c r="G113" s="42"/>
      <c r="H113" s="42"/>
      <c r="I113" s="43"/>
    </row>
    <row r="114" spans="1:9" ht="36" customHeight="1" x14ac:dyDescent="0.25">
      <c r="A114" s="9"/>
      <c r="B114" s="34" t="s">
        <v>214</v>
      </c>
      <c r="C114" s="88"/>
      <c r="D114" s="88"/>
      <c r="E114" s="89"/>
      <c r="F114" s="41">
        <v>2844</v>
      </c>
      <c r="G114" s="42"/>
      <c r="H114" s="42"/>
      <c r="I114" s="43"/>
    </row>
    <row r="115" spans="1:9" ht="36" customHeight="1" x14ac:dyDescent="0.25">
      <c r="A115" s="130" t="s">
        <v>111</v>
      </c>
      <c r="B115" s="34" t="s">
        <v>215</v>
      </c>
      <c r="C115" s="88"/>
      <c r="D115" s="88"/>
      <c r="E115" s="89"/>
      <c r="F115" s="41">
        <v>12060</v>
      </c>
      <c r="G115" s="42"/>
      <c r="H115" s="42"/>
      <c r="I115" s="43"/>
    </row>
    <row r="116" spans="1:9" ht="36" customHeight="1" x14ac:dyDescent="0.25">
      <c r="A116" s="130" t="s">
        <v>111</v>
      </c>
      <c r="B116" s="62" t="s">
        <v>216</v>
      </c>
      <c r="C116" s="63"/>
      <c r="D116" s="63"/>
      <c r="E116" s="40"/>
      <c r="F116" s="41">
        <v>2844</v>
      </c>
      <c r="G116" s="42"/>
      <c r="H116" s="42"/>
      <c r="I116" s="43"/>
    </row>
    <row r="117" spans="1:9" ht="37.5" customHeight="1" x14ac:dyDescent="0.25">
      <c r="A117" s="7"/>
      <c r="B117" s="62" t="s">
        <v>217</v>
      </c>
      <c r="C117" s="63"/>
      <c r="D117" s="63"/>
      <c r="E117" s="40"/>
      <c r="F117" s="41">
        <v>1080</v>
      </c>
      <c r="G117" s="42"/>
      <c r="H117" s="42"/>
      <c r="I117" s="43"/>
    </row>
    <row r="118" spans="1:9" ht="36" customHeight="1" x14ac:dyDescent="0.25">
      <c r="A118" s="7"/>
      <c r="B118" s="62" t="s">
        <v>218</v>
      </c>
      <c r="C118" s="63"/>
      <c r="D118" s="63"/>
      <c r="E118" s="40"/>
      <c r="F118" s="41">
        <v>6030</v>
      </c>
      <c r="G118" s="42"/>
      <c r="H118" s="42"/>
      <c r="I118" s="43"/>
    </row>
    <row r="119" spans="1:9" ht="36" customHeight="1" x14ac:dyDescent="0.25">
      <c r="A119" s="130" t="s">
        <v>113</v>
      </c>
      <c r="B119" s="62" t="s">
        <v>265</v>
      </c>
      <c r="C119" s="63"/>
      <c r="D119" s="63"/>
      <c r="E119" s="40"/>
      <c r="F119" s="41">
        <v>15120</v>
      </c>
      <c r="G119" s="42"/>
      <c r="H119" s="42"/>
      <c r="I119" s="43"/>
    </row>
    <row r="120" spans="1:9" ht="36" customHeight="1" x14ac:dyDescent="0.25">
      <c r="A120" s="130" t="s">
        <v>113</v>
      </c>
      <c r="B120" s="62" t="s">
        <v>221</v>
      </c>
      <c r="C120" s="63"/>
      <c r="D120" s="63"/>
      <c r="E120" s="40"/>
      <c r="F120" s="41">
        <v>5760</v>
      </c>
      <c r="G120" s="42"/>
      <c r="H120" s="42"/>
      <c r="I120" s="43"/>
    </row>
    <row r="121" spans="1:9" ht="36" customHeight="1" x14ac:dyDescent="0.25">
      <c r="A121" s="130" t="s">
        <v>113</v>
      </c>
      <c r="B121" s="62" t="s">
        <v>267</v>
      </c>
      <c r="C121" s="63"/>
      <c r="D121" s="63"/>
      <c r="E121" s="40"/>
      <c r="F121" s="41">
        <v>8640</v>
      </c>
      <c r="G121" s="42"/>
      <c r="H121" s="42"/>
      <c r="I121" s="43"/>
    </row>
    <row r="122" spans="1:9" ht="36" customHeight="1" x14ac:dyDescent="0.25">
      <c r="A122" s="130" t="s">
        <v>113</v>
      </c>
      <c r="B122" s="62" t="s">
        <v>268</v>
      </c>
      <c r="C122" s="63"/>
      <c r="D122" s="63"/>
      <c r="E122" s="40"/>
      <c r="F122" s="41">
        <v>17280</v>
      </c>
      <c r="G122" s="42"/>
      <c r="H122" s="42"/>
      <c r="I122" s="43"/>
    </row>
    <row r="123" spans="1:9" ht="36" customHeight="1" x14ac:dyDescent="0.25">
      <c r="A123" s="130" t="s">
        <v>113</v>
      </c>
      <c r="B123" s="62" t="s">
        <v>269</v>
      </c>
      <c r="C123" s="63"/>
      <c r="D123" s="63"/>
      <c r="E123" s="40"/>
      <c r="F123" s="85">
        <v>20736</v>
      </c>
      <c r="G123" s="86"/>
      <c r="H123" s="86"/>
      <c r="I123" s="87"/>
    </row>
    <row r="124" spans="1:9" ht="36" customHeight="1" x14ac:dyDescent="0.25">
      <c r="A124" s="130" t="s">
        <v>113</v>
      </c>
      <c r="B124" s="62" t="s">
        <v>270</v>
      </c>
      <c r="C124" s="63"/>
      <c r="D124" s="63"/>
      <c r="E124" s="40"/>
      <c r="F124" s="41">
        <v>5760</v>
      </c>
      <c r="G124" s="42"/>
      <c r="H124" s="42"/>
      <c r="I124" s="43"/>
    </row>
    <row r="125" spans="1:9" ht="36" customHeight="1" x14ac:dyDescent="0.25">
      <c r="A125" s="130" t="s">
        <v>113</v>
      </c>
      <c r="B125" s="62" t="s">
        <v>271</v>
      </c>
      <c r="C125" s="63"/>
      <c r="D125" s="63"/>
      <c r="E125" s="40"/>
      <c r="F125" s="41">
        <v>3600</v>
      </c>
      <c r="G125" s="42"/>
      <c r="H125" s="42"/>
      <c r="I125" s="43"/>
    </row>
    <row r="126" spans="1:9" ht="36" customHeight="1" x14ac:dyDescent="0.25">
      <c r="A126" s="130" t="s">
        <v>113</v>
      </c>
      <c r="B126" s="62" t="s">
        <v>272</v>
      </c>
      <c r="C126" s="63"/>
      <c r="D126" s="63"/>
      <c r="E126" s="40"/>
      <c r="F126" s="41">
        <v>7920</v>
      </c>
      <c r="G126" s="42"/>
      <c r="H126" s="42"/>
      <c r="I126" s="43"/>
    </row>
    <row r="127" spans="1:9" ht="36" customHeight="1" x14ac:dyDescent="0.25">
      <c r="A127" s="130" t="s">
        <v>113</v>
      </c>
      <c r="B127" s="62" t="s">
        <v>273</v>
      </c>
      <c r="C127" s="63"/>
      <c r="D127" s="63"/>
      <c r="E127" s="40"/>
      <c r="F127" s="41">
        <v>2880</v>
      </c>
      <c r="G127" s="42"/>
      <c r="H127" s="42"/>
      <c r="I127" s="43"/>
    </row>
    <row r="128" spans="1:9" ht="36" customHeight="1" x14ac:dyDescent="0.25">
      <c r="A128" s="130" t="s">
        <v>113</v>
      </c>
      <c r="B128" s="62" t="s">
        <v>274</v>
      </c>
      <c r="C128" s="63"/>
      <c r="D128" s="63"/>
      <c r="E128" s="40"/>
      <c r="F128" s="41">
        <v>17280</v>
      </c>
      <c r="G128" s="42"/>
      <c r="H128" s="42"/>
      <c r="I128" s="43"/>
    </row>
    <row r="129" spans="1:9" ht="36" customHeight="1" x14ac:dyDescent="0.25">
      <c r="A129" s="130" t="s">
        <v>113</v>
      </c>
      <c r="B129" s="62" t="s">
        <v>275</v>
      </c>
      <c r="C129" s="63"/>
      <c r="D129" s="63"/>
      <c r="E129" s="40"/>
      <c r="F129" s="41">
        <v>4320</v>
      </c>
      <c r="G129" s="42"/>
      <c r="H129" s="42"/>
      <c r="I129" s="43"/>
    </row>
    <row r="130" spans="1:9" ht="27" customHeight="1" thickBot="1" x14ac:dyDescent="0.3">
      <c r="B130" s="477" t="s">
        <v>231</v>
      </c>
      <c r="C130" s="478"/>
      <c r="D130" s="478"/>
      <c r="E130" s="479"/>
      <c r="F130" s="477"/>
      <c r="G130" s="478"/>
      <c r="H130" s="478"/>
      <c r="I130" s="479"/>
    </row>
    <row r="131" spans="1:9" ht="19.5" customHeight="1" thickBot="1" x14ac:dyDescent="0.3">
      <c r="B131" s="177" t="s">
        <v>232</v>
      </c>
      <c r="C131" s="178"/>
      <c r="D131" s="178"/>
      <c r="E131" s="179"/>
      <c r="F131" s="177"/>
      <c r="G131" s="178"/>
      <c r="H131" s="178"/>
      <c r="I131" s="179"/>
    </row>
    <row r="132" spans="1:9" ht="36" customHeight="1" x14ac:dyDescent="0.25">
      <c r="B132" s="182" t="s">
        <v>233</v>
      </c>
      <c r="C132" s="183"/>
      <c r="D132" s="183"/>
      <c r="E132" s="184"/>
      <c r="F132" s="210">
        <v>60</v>
      </c>
      <c r="G132" s="466"/>
      <c r="H132" s="466"/>
      <c r="I132" s="467"/>
    </row>
    <row r="133" spans="1:9" ht="36" customHeight="1" x14ac:dyDescent="0.25">
      <c r="B133" s="34" t="s">
        <v>234</v>
      </c>
      <c r="C133" s="88"/>
      <c r="D133" s="88"/>
      <c r="E133" s="89"/>
      <c r="F133" s="213">
        <v>60</v>
      </c>
      <c r="G133" s="280"/>
      <c r="H133" s="280"/>
      <c r="I133" s="281"/>
    </row>
    <row r="134" spans="1:9" ht="36" customHeight="1" thickBot="1" x14ac:dyDescent="0.3">
      <c r="B134" s="232" t="s">
        <v>235</v>
      </c>
      <c r="C134" s="233"/>
      <c r="D134" s="233"/>
      <c r="E134" s="234"/>
      <c r="F134" s="212">
        <v>120</v>
      </c>
      <c r="G134" s="366"/>
      <c r="H134" s="366"/>
      <c r="I134" s="367"/>
    </row>
    <row r="135" spans="1:9" ht="36" customHeight="1" thickBot="1" x14ac:dyDescent="0.3">
      <c r="A135" s="7"/>
      <c r="B135" s="18" t="s">
        <v>236</v>
      </c>
      <c r="C135" s="19"/>
      <c r="D135" s="19"/>
      <c r="E135" s="20"/>
      <c r="F135" s="239"/>
      <c r="G135" s="240"/>
      <c r="H135" s="240"/>
      <c r="I135" s="240"/>
    </row>
    <row r="136" spans="1:9" ht="36" customHeight="1" x14ac:dyDescent="0.25">
      <c r="A136" s="130" t="s">
        <v>111</v>
      </c>
      <c r="B136" s="62" t="s">
        <v>305</v>
      </c>
      <c r="C136" s="63"/>
      <c r="D136" s="63"/>
      <c r="E136" s="40"/>
      <c r="F136" s="41">
        <v>1080</v>
      </c>
      <c r="G136" s="42"/>
      <c r="H136" s="42"/>
      <c r="I136" s="43"/>
    </row>
    <row r="137" spans="1:9" ht="36" customHeight="1" x14ac:dyDescent="0.25">
      <c r="A137" s="130" t="s">
        <v>111</v>
      </c>
      <c r="B137" s="62" t="s">
        <v>238</v>
      </c>
      <c r="C137" s="63"/>
      <c r="D137" s="63"/>
      <c r="E137" s="40"/>
      <c r="F137" s="41">
        <v>1080</v>
      </c>
      <c r="G137" s="42"/>
      <c r="H137" s="42"/>
      <c r="I137" s="43"/>
    </row>
    <row r="138" spans="1:9" ht="36" customHeight="1" x14ac:dyDescent="0.25">
      <c r="A138" s="130" t="s">
        <v>111</v>
      </c>
      <c r="B138" s="62" t="s">
        <v>239</v>
      </c>
      <c r="C138" s="63"/>
      <c r="D138" s="63"/>
      <c r="E138" s="40"/>
      <c r="F138" s="41">
        <v>1080</v>
      </c>
      <c r="G138" s="42"/>
      <c r="H138" s="42"/>
      <c r="I138" s="43"/>
    </row>
    <row r="139" spans="1:9" ht="36" customHeight="1" x14ac:dyDescent="0.25">
      <c r="A139" s="130" t="s">
        <v>113</v>
      </c>
      <c r="B139" s="62" t="s">
        <v>277</v>
      </c>
      <c r="C139" s="63"/>
      <c r="D139" s="63"/>
      <c r="E139" s="40"/>
      <c r="F139" s="41">
        <v>2160</v>
      </c>
      <c r="G139" s="42"/>
      <c r="H139" s="42"/>
      <c r="I139" s="43"/>
    </row>
    <row r="140" spans="1:9" ht="36" customHeight="1" x14ac:dyDescent="0.25">
      <c r="A140" s="130" t="s">
        <v>113</v>
      </c>
      <c r="B140" s="62" t="s">
        <v>278</v>
      </c>
      <c r="C140" s="63"/>
      <c r="D140" s="63"/>
      <c r="E140" s="40"/>
      <c r="F140" s="41">
        <v>2160</v>
      </c>
      <c r="G140" s="42"/>
      <c r="H140" s="42"/>
      <c r="I140" s="43"/>
    </row>
    <row r="141" spans="1:9" ht="36" customHeight="1" x14ac:dyDescent="0.25">
      <c r="A141" s="130" t="s">
        <v>113</v>
      </c>
      <c r="B141" s="62" t="s">
        <v>279</v>
      </c>
      <c r="C141" s="63"/>
      <c r="D141" s="63"/>
      <c r="E141" s="40"/>
      <c r="F141" s="41">
        <v>2160</v>
      </c>
      <c r="G141" s="42"/>
      <c r="H141" s="42"/>
      <c r="I141" s="43"/>
    </row>
    <row r="142" spans="1:9" ht="36" customHeight="1" thickBot="1" x14ac:dyDescent="0.3">
      <c r="A142" s="7"/>
      <c r="B142" s="62" t="s">
        <v>243</v>
      </c>
      <c r="C142" s="63"/>
      <c r="D142" s="63"/>
      <c r="E142" s="40"/>
      <c r="F142" s="41">
        <v>1080</v>
      </c>
      <c r="G142" s="42"/>
      <c r="H142" s="42"/>
      <c r="I142" s="43"/>
    </row>
    <row r="143" spans="1:9" ht="54" customHeight="1" thickBot="1" x14ac:dyDescent="0.3">
      <c r="B143" s="18" t="s">
        <v>244</v>
      </c>
      <c r="C143" s="19"/>
      <c r="D143" s="19"/>
      <c r="E143" s="20"/>
      <c r="F143" s="102"/>
      <c r="G143" s="103"/>
      <c r="H143" s="103"/>
      <c r="I143" s="104"/>
    </row>
    <row r="144" spans="1:9" ht="36" customHeight="1" x14ac:dyDescent="0.25">
      <c r="B144" s="64" t="s">
        <v>245</v>
      </c>
      <c r="C144" s="65"/>
      <c r="D144" s="65"/>
      <c r="E144" s="66"/>
      <c r="F144" s="67">
        <v>14184</v>
      </c>
      <c r="G144" s="68"/>
      <c r="H144" s="68"/>
      <c r="I144" s="69"/>
    </row>
    <row r="145" spans="1:9" ht="36" customHeight="1" x14ac:dyDescent="0.25">
      <c r="B145" s="62" t="s">
        <v>246</v>
      </c>
      <c r="C145" s="63"/>
      <c r="D145" s="63"/>
      <c r="E145" s="40"/>
      <c r="F145" s="41">
        <v>28332</v>
      </c>
      <c r="G145" s="42"/>
      <c r="H145" s="42"/>
      <c r="I145" s="43"/>
    </row>
    <row r="146" spans="1:9" ht="36" customHeight="1" x14ac:dyDescent="0.25">
      <c r="B146" s="62" t="s">
        <v>247</v>
      </c>
      <c r="C146" s="63"/>
      <c r="D146" s="63"/>
      <c r="E146" s="40"/>
      <c r="F146" s="41">
        <v>35424</v>
      </c>
      <c r="G146" s="42"/>
      <c r="H146" s="42"/>
      <c r="I146" s="43"/>
    </row>
    <row r="147" spans="1:9" ht="36" customHeight="1" x14ac:dyDescent="0.25">
      <c r="B147" s="62" t="s">
        <v>248</v>
      </c>
      <c r="C147" s="63"/>
      <c r="D147" s="63"/>
      <c r="E147" s="40"/>
      <c r="F147" s="41">
        <v>360</v>
      </c>
      <c r="G147" s="42"/>
      <c r="H147" s="42"/>
      <c r="I147" s="43"/>
    </row>
    <row r="148" spans="1:9" ht="36" customHeight="1" x14ac:dyDescent="0.25">
      <c r="B148" s="62" t="s">
        <v>249</v>
      </c>
      <c r="C148" s="63"/>
      <c r="D148" s="63"/>
      <c r="E148" s="40"/>
      <c r="F148" s="41">
        <v>21240</v>
      </c>
      <c r="G148" s="42"/>
      <c r="H148" s="42"/>
      <c r="I148" s="43"/>
    </row>
    <row r="149" spans="1:9" ht="36" customHeight="1" x14ac:dyDescent="0.25">
      <c r="B149" s="62" t="s">
        <v>250</v>
      </c>
      <c r="C149" s="63"/>
      <c r="D149" s="63"/>
      <c r="E149" s="40"/>
      <c r="F149" s="41">
        <v>42480</v>
      </c>
      <c r="G149" s="42"/>
      <c r="H149" s="42"/>
      <c r="I149" s="43"/>
    </row>
    <row r="150" spans="1:9" ht="36" customHeight="1" x14ac:dyDescent="0.25">
      <c r="B150" s="62" t="s">
        <v>251</v>
      </c>
      <c r="C150" s="63"/>
      <c r="D150" s="63"/>
      <c r="E150" s="40"/>
      <c r="F150" s="41">
        <v>53100</v>
      </c>
      <c r="G150" s="42"/>
      <c r="H150" s="42"/>
      <c r="I150" s="43"/>
    </row>
    <row r="151" spans="1:9" ht="36" customHeight="1" thickBot="1" x14ac:dyDescent="0.3">
      <c r="B151" s="110" t="s">
        <v>252</v>
      </c>
      <c r="C151" s="111"/>
      <c r="D151" s="111"/>
      <c r="E151" s="112"/>
      <c r="F151" s="185">
        <v>720</v>
      </c>
      <c r="G151" s="186"/>
      <c r="H151" s="186"/>
      <c r="I151" s="187"/>
    </row>
    <row r="152" spans="1:9" ht="36" customHeight="1" x14ac:dyDescent="0.25">
      <c r="A152" s="7"/>
      <c r="B152" s="272" t="s">
        <v>232</v>
      </c>
      <c r="C152" s="273"/>
      <c r="D152" s="273"/>
      <c r="E152" s="273"/>
      <c r="F152" s="273"/>
      <c r="G152" s="273"/>
      <c r="H152" s="273"/>
      <c r="I152" s="273"/>
    </row>
    <row r="153" spans="1:9" ht="36" customHeight="1" thickBot="1" x14ac:dyDescent="0.3">
      <c r="A153" s="7"/>
      <c r="B153" s="297" t="s">
        <v>253</v>
      </c>
      <c r="C153" s="297"/>
      <c r="D153" s="297"/>
      <c r="E153" s="297"/>
      <c r="F153" s="286">
        <v>90</v>
      </c>
      <c r="G153" s="286"/>
      <c r="H153" s="286"/>
      <c r="I153" s="286"/>
    </row>
    <row r="154" spans="1:9" ht="24" thickBot="1" x14ac:dyDescent="0.3">
      <c r="B154" s="27"/>
      <c r="C154" s="80"/>
      <c r="D154" s="80"/>
      <c r="E154" s="81"/>
      <c r="F154" s="82"/>
      <c r="G154" s="83"/>
      <c r="H154" s="83"/>
      <c r="I154" s="84"/>
    </row>
    <row r="155" spans="1:9" ht="21" customHeight="1" x14ac:dyDescent="0.25">
      <c r="B155" s="122"/>
      <c r="C155" s="122"/>
      <c r="D155" s="122"/>
      <c r="E155" s="122"/>
      <c r="F155" s="122"/>
      <c r="G155" s="122"/>
      <c r="H155" s="122"/>
      <c r="I155" s="122"/>
    </row>
    <row r="156" spans="1:9" s="125" customFormat="1" ht="27" customHeight="1" x14ac:dyDescent="0.25">
      <c r="A156" s="7" t="s">
        <v>113</v>
      </c>
      <c r="B156" s="124" t="s">
        <v>353</v>
      </c>
      <c r="C156" s="124"/>
      <c r="D156" s="124"/>
      <c r="E156" s="124"/>
      <c r="F156" s="124"/>
      <c r="G156" s="124"/>
      <c r="H156" s="124"/>
      <c r="I156" s="124"/>
    </row>
    <row r="157" spans="1:9" s="127" customFormat="1" ht="45" customHeight="1" x14ac:dyDescent="0.25">
      <c r="A157" s="7"/>
      <c r="B157" s="126" t="s">
        <v>257</v>
      </c>
      <c r="C157" s="126"/>
      <c r="D157" s="126"/>
      <c r="E157" s="126"/>
      <c r="F157" s="126"/>
      <c r="G157" s="126"/>
      <c r="H157" s="126"/>
      <c r="I157" s="126"/>
    </row>
    <row r="158" spans="1:9" ht="21" customHeight="1" x14ac:dyDescent="0.25"/>
  </sheetData>
  <sheetProtection selectLockedCells="1" selectUnlockedCells="1"/>
  <mergeCells count="306">
    <mergeCell ref="B154:E154"/>
    <mergeCell ref="F154:I154"/>
    <mergeCell ref="B155:I155"/>
    <mergeCell ref="B156:I156"/>
    <mergeCell ref="B157:I157"/>
    <mergeCell ref="B150:E150"/>
    <mergeCell ref="F150:I150"/>
    <mergeCell ref="B151:E151"/>
    <mergeCell ref="F151:I151"/>
    <mergeCell ref="B152:I152"/>
    <mergeCell ref="B153:E153"/>
    <mergeCell ref="F153:I153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12" activePane="bottomLeft" state="frozen"/>
      <selection activeCell="A198" sqref="A198:XFD198"/>
      <selection pane="bottomLeft" activeCell="F120" sqref="F120:J120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21600</v>
      </c>
      <c r="G8" s="32">
        <f>H8*1.1</f>
        <v>19800</v>
      </c>
      <c r="H8" s="32">
        <v>18000</v>
      </c>
      <c r="I8" s="32">
        <f>H8*0.75</f>
        <v>13500</v>
      </c>
      <c r="J8" s="32">
        <f>H8*0.5</f>
        <v>9000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30240</v>
      </c>
      <c r="G9" s="36">
        <f>H9*1.1</f>
        <v>27720.000000000004</v>
      </c>
      <c r="H9" s="36">
        <v>25200</v>
      </c>
      <c r="I9" s="36">
        <f>H9*0.75</f>
        <v>18900</v>
      </c>
      <c r="J9" s="36">
        <f>H9*0.5</f>
        <v>12600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25920</v>
      </c>
      <c r="G10" s="36">
        <f>H10*1.1</f>
        <v>23760.000000000004</v>
      </c>
      <c r="H10" s="36">
        <v>21600</v>
      </c>
      <c r="I10" s="36">
        <f>H10*0.75</f>
        <v>16200</v>
      </c>
      <c r="J10" s="36">
        <f>H10*0.5</f>
        <v>10800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36288</v>
      </c>
      <c r="G11" s="38">
        <f>H11*1.1</f>
        <v>33264</v>
      </c>
      <c r="H11" s="38">
        <v>30240</v>
      </c>
      <c r="I11" s="38">
        <f>H11*0.75</f>
        <v>22680</v>
      </c>
      <c r="J11" s="38">
        <f>H11*0.5</f>
        <v>15120</v>
      </c>
    </row>
    <row r="12" spans="1:10" ht="24" customHeight="1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0"/>
      <c r="F13" s="144">
        <v>4320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6"/>
      <c r="F14" s="113">
        <v>6480</v>
      </c>
      <c r="G14" s="114"/>
      <c r="H14" s="114"/>
      <c r="I14" s="114"/>
      <c r="J14" s="115"/>
    </row>
    <row r="15" spans="1:10" ht="24" customHeight="1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1080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3024</v>
      </c>
      <c r="G19" s="186"/>
      <c r="H19" s="186"/>
      <c r="I19" s="186"/>
      <c r="J19" s="187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2664 до 106560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2664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5328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7992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10656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13320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15984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18648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21312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23976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26640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29304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31968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34632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37296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39960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42624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45288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47952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50616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53280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5328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10656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15984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21312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26640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31968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37296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42624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47952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53280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58608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63936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69264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74592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79920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85248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90576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95904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101232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106560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1800 до 57276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1800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2520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6660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9324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11988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14652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17316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19980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22644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25308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27972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30636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33300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35964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38628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41292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43956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46620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49284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51948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54612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57276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9360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5040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6480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9000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3600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8640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9360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3060 до 36720</v>
      </c>
      <c r="G97" s="240"/>
      <c r="H97" s="240"/>
      <c r="I97" s="240"/>
      <c r="J97" s="241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7200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720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1800</v>
      </c>
      <c r="G101" s="86"/>
      <c r="H101" s="86"/>
      <c r="I101" s="86"/>
      <c r="J101" s="87"/>
    </row>
    <row r="102" spans="1:10" ht="24" customHeight="1" thickBot="1" x14ac:dyDescent="0.3">
      <c r="A102" s="7"/>
      <c r="B102" s="135"/>
      <c r="C102" s="136"/>
      <c r="D102" s="136"/>
      <c r="E102" s="137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80" t="s">
        <v>203</v>
      </c>
      <c r="C103" s="481"/>
      <c r="D103" s="481"/>
      <c r="E103" s="482"/>
      <c r="F103" s="211">
        <v>15840</v>
      </c>
      <c r="G103" s="236"/>
      <c r="H103" s="236"/>
      <c r="I103" s="236"/>
      <c r="J103" s="237"/>
    </row>
    <row r="104" spans="1:10" ht="36" customHeight="1" x14ac:dyDescent="0.25">
      <c r="A104" s="7" t="s">
        <v>111</v>
      </c>
      <c r="B104" s="256" t="s">
        <v>204</v>
      </c>
      <c r="C104" s="257"/>
      <c r="D104" s="257"/>
      <c r="E104" s="258"/>
      <c r="F104" s="280">
        <v>9720</v>
      </c>
      <c r="G104" s="280"/>
      <c r="H104" s="280"/>
      <c r="I104" s="280"/>
      <c r="J104" s="281"/>
    </row>
    <row r="105" spans="1:10" ht="36" customHeight="1" x14ac:dyDescent="0.25">
      <c r="A105" s="7" t="s">
        <v>111</v>
      </c>
      <c r="B105" s="256" t="s">
        <v>205</v>
      </c>
      <c r="C105" s="257"/>
      <c r="D105" s="257"/>
      <c r="E105" s="258"/>
      <c r="F105" s="280">
        <v>12240</v>
      </c>
      <c r="G105" s="280"/>
      <c r="H105" s="280"/>
      <c r="I105" s="280"/>
      <c r="J105" s="281"/>
    </row>
    <row r="106" spans="1:10" ht="36" customHeight="1" x14ac:dyDescent="0.25">
      <c r="A106" s="7" t="s">
        <v>111</v>
      </c>
      <c r="B106" s="256" t="s">
        <v>206</v>
      </c>
      <c r="C106" s="257"/>
      <c r="D106" s="257"/>
      <c r="E106" s="258"/>
      <c r="F106" s="280">
        <v>30600</v>
      </c>
      <c r="G106" s="280"/>
      <c r="H106" s="280"/>
      <c r="I106" s="280"/>
      <c r="J106" s="281"/>
    </row>
    <row r="107" spans="1:10" ht="36" customHeight="1" x14ac:dyDescent="0.25">
      <c r="A107" s="7" t="s">
        <v>111</v>
      </c>
      <c r="B107" s="256" t="s">
        <v>207</v>
      </c>
      <c r="C107" s="257"/>
      <c r="D107" s="257"/>
      <c r="E107" s="258"/>
      <c r="F107" s="280">
        <v>36720</v>
      </c>
      <c r="G107" s="280"/>
      <c r="H107" s="280"/>
      <c r="I107" s="280"/>
      <c r="J107" s="281"/>
    </row>
    <row r="108" spans="1:10" ht="36" customHeight="1" x14ac:dyDescent="0.25">
      <c r="A108" s="7" t="s">
        <v>111</v>
      </c>
      <c r="B108" s="256" t="s">
        <v>208</v>
      </c>
      <c r="C108" s="257"/>
      <c r="D108" s="257"/>
      <c r="E108" s="258"/>
      <c r="F108" s="280">
        <v>10800</v>
      </c>
      <c r="G108" s="280"/>
      <c r="H108" s="280"/>
      <c r="I108" s="280"/>
      <c r="J108" s="281"/>
    </row>
    <row r="109" spans="1:10" ht="36" customHeight="1" x14ac:dyDescent="0.25">
      <c r="A109" s="7" t="s">
        <v>111</v>
      </c>
      <c r="B109" s="256" t="s">
        <v>209</v>
      </c>
      <c r="C109" s="257"/>
      <c r="D109" s="257"/>
      <c r="E109" s="258"/>
      <c r="F109" s="280">
        <v>24480</v>
      </c>
      <c r="G109" s="280"/>
      <c r="H109" s="280"/>
      <c r="I109" s="280"/>
      <c r="J109" s="281"/>
    </row>
    <row r="110" spans="1:10" ht="36" customHeight="1" x14ac:dyDescent="0.25">
      <c r="A110" s="7" t="s">
        <v>111</v>
      </c>
      <c r="B110" s="256" t="s">
        <v>210</v>
      </c>
      <c r="C110" s="257"/>
      <c r="D110" s="257"/>
      <c r="E110" s="258"/>
      <c r="F110" s="280">
        <v>13680</v>
      </c>
      <c r="G110" s="280"/>
      <c r="H110" s="280"/>
      <c r="I110" s="280"/>
      <c r="J110" s="281"/>
    </row>
    <row r="111" spans="1:10" ht="36" customHeight="1" x14ac:dyDescent="0.25">
      <c r="A111" s="7"/>
      <c r="B111" s="64" t="s">
        <v>211</v>
      </c>
      <c r="C111" s="65"/>
      <c r="D111" s="65"/>
      <c r="E111" s="66"/>
      <c r="F111" s="280">
        <v>32760</v>
      </c>
      <c r="G111" s="280"/>
      <c r="H111" s="280"/>
      <c r="I111" s="280"/>
      <c r="J111" s="281"/>
    </row>
    <row r="112" spans="1:10" ht="36" customHeight="1" x14ac:dyDescent="0.25">
      <c r="A112" s="7" t="s">
        <v>111</v>
      </c>
      <c r="B112" s="256" t="s">
        <v>212</v>
      </c>
      <c r="C112" s="257"/>
      <c r="D112" s="257"/>
      <c r="E112" s="258"/>
      <c r="F112" s="280">
        <v>3060</v>
      </c>
      <c r="G112" s="280"/>
      <c r="H112" s="280"/>
      <c r="I112" s="280"/>
      <c r="J112" s="281"/>
    </row>
    <row r="113" spans="1:10" ht="36" customHeight="1" x14ac:dyDescent="0.25">
      <c r="A113" s="7"/>
      <c r="B113" s="256" t="s">
        <v>213</v>
      </c>
      <c r="C113" s="257"/>
      <c r="D113" s="257"/>
      <c r="E113" s="258"/>
      <c r="F113" s="280">
        <v>10800</v>
      </c>
      <c r="G113" s="280"/>
      <c r="H113" s="280"/>
      <c r="I113" s="280"/>
      <c r="J113" s="281"/>
    </row>
    <row r="114" spans="1:10" ht="36" customHeight="1" x14ac:dyDescent="0.25">
      <c r="B114" s="256" t="s">
        <v>214</v>
      </c>
      <c r="C114" s="257"/>
      <c r="D114" s="257"/>
      <c r="E114" s="258"/>
      <c r="F114" s="280">
        <v>7200</v>
      </c>
      <c r="G114" s="280"/>
      <c r="H114" s="280"/>
      <c r="I114" s="280"/>
      <c r="J114" s="281"/>
    </row>
    <row r="115" spans="1:10" ht="36" customHeight="1" x14ac:dyDescent="0.25">
      <c r="A115" s="7" t="s">
        <v>111</v>
      </c>
      <c r="B115" s="256" t="s">
        <v>215</v>
      </c>
      <c r="C115" s="257"/>
      <c r="D115" s="257"/>
      <c r="E115" s="258"/>
      <c r="F115" s="280">
        <v>32760</v>
      </c>
      <c r="G115" s="280"/>
      <c r="H115" s="280"/>
      <c r="I115" s="280"/>
      <c r="J115" s="281"/>
    </row>
    <row r="116" spans="1:10" ht="36" customHeight="1" x14ac:dyDescent="0.25">
      <c r="A116" s="7" t="s">
        <v>111</v>
      </c>
      <c r="B116" s="256" t="s">
        <v>216</v>
      </c>
      <c r="C116" s="257"/>
      <c r="D116" s="257"/>
      <c r="E116" s="258"/>
      <c r="F116" s="280">
        <v>9000</v>
      </c>
      <c r="G116" s="280"/>
      <c r="H116" s="280"/>
      <c r="I116" s="280"/>
      <c r="J116" s="281"/>
    </row>
    <row r="117" spans="1:10" ht="37.5" customHeight="1" x14ac:dyDescent="0.25">
      <c r="A117" s="7"/>
      <c r="B117" s="62" t="s">
        <v>217</v>
      </c>
      <c r="C117" s="63"/>
      <c r="D117" s="63"/>
      <c r="E117" s="40"/>
      <c r="F117" s="280">
        <v>5400</v>
      </c>
      <c r="G117" s="280"/>
      <c r="H117" s="280"/>
      <c r="I117" s="280"/>
      <c r="J117" s="281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280">
        <v>16200</v>
      </c>
      <c r="G118" s="280"/>
      <c r="H118" s="280"/>
      <c r="I118" s="280"/>
      <c r="J118" s="281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280">
        <v>18000</v>
      </c>
      <c r="G119" s="280"/>
      <c r="H119" s="280"/>
      <c r="I119" s="280"/>
      <c r="J119" s="281"/>
    </row>
    <row r="120" spans="1:10" ht="36" customHeight="1" x14ac:dyDescent="0.25">
      <c r="A120" s="7" t="s">
        <v>113</v>
      </c>
      <c r="B120" s="256" t="s">
        <v>220</v>
      </c>
      <c r="C120" s="257"/>
      <c r="D120" s="257"/>
      <c r="E120" s="258"/>
      <c r="F120" s="280">
        <v>22320</v>
      </c>
      <c r="G120" s="280"/>
      <c r="H120" s="280"/>
      <c r="I120" s="280"/>
      <c r="J120" s="281"/>
    </row>
    <row r="121" spans="1:10" ht="36" customHeight="1" x14ac:dyDescent="0.25">
      <c r="A121" s="7" t="s">
        <v>113</v>
      </c>
      <c r="B121" s="256" t="s">
        <v>221</v>
      </c>
      <c r="C121" s="257"/>
      <c r="D121" s="257"/>
      <c r="E121" s="258"/>
      <c r="F121" s="280">
        <v>13680</v>
      </c>
      <c r="G121" s="280"/>
      <c r="H121" s="280"/>
      <c r="I121" s="280"/>
      <c r="J121" s="281"/>
    </row>
    <row r="122" spans="1:10" ht="36" customHeight="1" x14ac:dyDescent="0.25">
      <c r="A122" s="7" t="s">
        <v>113</v>
      </c>
      <c r="B122" s="256" t="s">
        <v>222</v>
      </c>
      <c r="C122" s="257"/>
      <c r="D122" s="257"/>
      <c r="E122" s="258"/>
      <c r="F122" s="483">
        <v>17280</v>
      </c>
      <c r="G122" s="90"/>
      <c r="H122" s="90"/>
      <c r="I122" s="90"/>
      <c r="J122" s="151"/>
    </row>
    <row r="123" spans="1:10" ht="36" customHeight="1" x14ac:dyDescent="0.25">
      <c r="A123" s="7" t="s">
        <v>113</v>
      </c>
      <c r="B123" s="256" t="s">
        <v>223</v>
      </c>
      <c r="C123" s="257"/>
      <c r="D123" s="257"/>
      <c r="E123" s="258"/>
      <c r="F123" s="483">
        <v>43200</v>
      </c>
      <c r="G123" s="90"/>
      <c r="H123" s="90"/>
      <c r="I123" s="90"/>
      <c r="J123" s="151"/>
    </row>
    <row r="124" spans="1:10" ht="36" customHeight="1" x14ac:dyDescent="0.25">
      <c r="A124" s="7" t="s">
        <v>113</v>
      </c>
      <c r="B124" s="256" t="s">
        <v>224</v>
      </c>
      <c r="C124" s="257"/>
      <c r="D124" s="257"/>
      <c r="E124" s="258"/>
      <c r="F124" s="483">
        <v>51840</v>
      </c>
      <c r="G124" s="90"/>
      <c r="H124" s="90"/>
      <c r="I124" s="90"/>
      <c r="J124" s="151"/>
    </row>
    <row r="125" spans="1:10" ht="36" customHeight="1" x14ac:dyDescent="0.25">
      <c r="A125" s="7" t="s">
        <v>113</v>
      </c>
      <c r="B125" s="256" t="s">
        <v>225</v>
      </c>
      <c r="C125" s="257"/>
      <c r="D125" s="257"/>
      <c r="E125" s="258"/>
      <c r="F125" s="483">
        <v>15120</v>
      </c>
      <c r="G125" s="90"/>
      <c r="H125" s="90"/>
      <c r="I125" s="90"/>
      <c r="J125" s="151"/>
    </row>
    <row r="126" spans="1:10" ht="36" customHeight="1" x14ac:dyDescent="0.25">
      <c r="A126" s="7" t="s">
        <v>113</v>
      </c>
      <c r="B126" s="256" t="s">
        <v>226</v>
      </c>
      <c r="C126" s="257"/>
      <c r="D126" s="257"/>
      <c r="E126" s="258"/>
      <c r="F126" s="483">
        <v>34560</v>
      </c>
      <c r="G126" s="90"/>
      <c r="H126" s="90"/>
      <c r="I126" s="90"/>
      <c r="J126" s="151"/>
    </row>
    <row r="127" spans="1:10" ht="36" customHeight="1" x14ac:dyDescent="0.25">
      <c r="A127" s="7" t="s">
        <v>113</v>
      </c>
      <c r="B127" s="256" t="s">
        <v>227</v>
      </c>
      <c r="C127" s="257"/>
      <c r="D127" s="257"/>
      <c r="E127" s="258"/>
      <c r="F127" s="483">
        <v>19440</v>
      </c>
      <c r="G127" s="90"/>
      <c r="H127" s="90"/>
      <c r="I127" s="90"/>
      <c r="J127" s="151"/>
    </row>
    <row r="128" spans="1:10" ht="36" customHeight="1" x14ac:dyDescent="0.25">
      <c r="A128" s="7" t="s">
        <v>113</v>
      </c>
      <c r="B128" s="256" t="s">
        <v>228</v>
      </c>
      <c r="C128" s="257"/>
      <c r="D128" s="257"/>
      <c r="E128" s="258"/>
      <c r="F128" s="483">
        <v>4320</v>
      </c>
      <c r="G128" s="90"/>
      <c r="H128" s="90"/>
      <c r="I128" s="90"/>
      <c r="J128" s="151"/>
    </row>
    <row r="129" spans="1:10" ht="36" customHeight="1" x14ac:dyDescent="0.25">
      <c r="A129" s="7" t="s">
        <v>113</v>
      </c>
      <c r="B129" s="256" t="s">
        <v>229</v>
      </c>
      <c r="C129" s="257"/>
      <c r="D129" s="257"/>
      <c r="E129" s="258"/>
      <c r="F129" s="483">
        <v>46080</v>
      </c>
      <c r="G129" s="90"/>
      <c r="H129" s="90"/>
      <c r="I129" s="90"/>
      <c r="J129" s="151"/>
    </row>
    <row r="130" spans="1:10" ht="36" customHeight="1" thickBot="1" x14ac:dyDescent="0.3">
      <c r="A130" s="7" t="s">
        <v>113</v>
      </c>
      <c r="B130" s="395" t="s">
        <v>230</v>
      </c>
      <c r="C130" s="396"/>
      <c r="D130" s="396"/>
      <c r="E130" s="397"/>
      <c r="F130" s="164">
        <v>12960</v>
      </c>
      <c r="G130" s="114"/>
      <c r="H130" s="114"/>
      <c r="I130" s="114"/>
      <c r="J130" s="115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256" t="s">
        <v>237</v>
      </c>
      <c r="C137" s="257"/>
      <c r="D137" s="257"/>
      <c r="E137" s="258"/>
      <c r="F137" s="245">
        <f>H137*1.2</f>
        <v>18144</v>
      </c>
      <c r="G137" s="246">
        <f>H137*1.1</f>
        <v>16632</v>
      </c>
      <c r="H137" s="246">
        <v>15120</v>
      </c>
      <c r="I137" s="246">
        <f>H137*0.75</f>
        <v>11340</v>
      </c>
      <c r="J137" s="247">
        <f>H137*0.5</f>
        <v>7560</v>
      </c>
    </row>
    <row r="138" spans="1:10" ht="36" customHeight="1" x14ac:dyDescent="0.25">
      <c r="A138" s="7" t="s">
        <v>111</v>
      </c>
      <c r="B138" s="256" t="s">
        <v>238</v>
      </c>
      <c r="C138" s="257"/>
      <c r="D138" s="257"/>
      <c r="E138" s="258"/>
      <c r="F138" s="41">
        <v>15120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256" t="s">
        <v>239</v>
      </c>
      <c r="C139" s="257"/>
      <c r="D139" s="257"/>
      <c r="E139" s="258"/>
      <c r="F139" s="41">
        <v>1800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256" t="s">
        <v>240</v>
      </c>
      <c r="C140" s="257"/>
      <c r="D140" s="257"/>
      <c r="E140" s="258"/>
      <c r="F140" s="245">
        <f>H140*1.2</f>
        <v>25920</v>
      </c>
      <c r="G140" s="246">
        <f>H140*1.1</f>
        <v>23760.000000000004</v>
      </c>
      <c r="H140" s="246">
        <v>21600</v>
      </c>
      <c r="I140" s="246">
        <f>H140*0.75</f>
        <v>16200</v>
      </c>
      <c r="J140" s="247">
        <f>H140*0.5</f>
        <v>10800</v>
      </c>
    </row>
    <row r="141" spans="1:10" ht="36" customHeight="1" x14ac:dyDescent="0.25">
      <c r="A141" s="7" t="s">
        <v>113</v>
      </c>
      <c r="B141" s="256" t="s">
        <v>241</v>
      </c>
      <c r="C141" s="257"/>
      <c r="D141" s="257"/>
      <c r="E141" s="258"/>
      <c r="F141" s="483">
        <v>21600</v>
      </c>
      <c r="G141" s="90"/>
      <c r="H141" s="90"/>
      <c r="I141" s="90"/>
      <c r="J141" s="151"/>
    </row>
    <row r="142" spans="1:10" ht="36" customHeight="1" x14ac:dyDescent="0.25">
      <c r="A142" s="7" t="s">
        <v>113</v>
      </c>
      <c r="B142" s="256" t="s">
        <v>242</v>
      </c>
      <c r="C142" s="257"/>
      <c r="D142" s="257"/>
      <c r="E142" s="258"/>
      <c r="F142" s="483">
        <v>2880</v>
      </c>
      <c r="G142" s="90"/>
      <c r="H142" s="90"/>
      <c r="I142" s="90"/>
      <c r="J142" s="151"/>
    </row>
    <row r="143" spans="1:10" ht="36" customHeight="1" x14ac:dyDescent="0.25">
      <c r="A143" s="7"/>
      <c r="B143" s="62" t="s">
        <v>243</v>
      </c>
      <c r="C143" s="63"/>
      <c r="D143" s="63"/>
      <c r="E143" s="35"/>
      <c r="F143" s="109">
        <f>H143*1.2</f>
        <v>20304</v>
      </c>
      <c r="G143" s="109">
        <f>H143*1.1</f>
        <v>18612</v>
      </c>
      <c r="H143" s="109">
        <v>16920</v>
      </c>
      <c r="I143" s="109">
        <f>H143*0.75</f>
        <v>12690</v>
      </c>
      <c r="J143" s="109">
        <f>H143*0.5</f>
        <v>8460</v>
      </c>
    </row>
    <row r="144" spans="1:10" ht="54" customHeight="1" thickBot="1" x14ac:dyDescent="0.3">
      <c r="A144" s="7"/>
      <c r="B144" s="311" t="s">
        <v>244</v>
      </c>
      <c r="C144" s="312"/>
      <c r="D144" s="312"/>
      <c r="E144" s="313"/>
      <c r="F144" s="453"/>
      <c r="G144" s="454"/>
      <c r="H144" s="454"/>
      <c r="I144" s="454"/>
      <c r="J144" s="455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23760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47520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59400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720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35640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71280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89280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1080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28"/>
      <c r="D155" s="28"/>
      <c r="E155" s="29"/>
      <c r="F155" s="199"/>
      <c r="G155" s="270"/>
      <c r="H155" s="270"/>
      <c r="I155" s="270"/>
      <c r="J155" s="271"/>
    </row>
    <row r="156" spans="1:10" ht="21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97" activePane="bottomLeft" state="frozen"/>
      <selection activeCell="A198" sqref="A198:XFD198"/>
      <selection pane="bottomLeft" activeCell="F120" sqref="F120:J120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42076.799999999996</v>
      </c>
      <c r="G8" s="32">
        <f>H8*1.1</f>
        <v>38570.400000000001</v>
      </c>
      <c r="H8" s="32">
        <v>35064</v>
      </c>
      <c r="I8" s="32">
        <f>H8*0.75</f>
        <v>26298</v>
      </c>
      <c r="J8" s="32">
        <f>H8*0.5</f>
        <v>17532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59616</v>
      </c>
      <c r="G9" s="36">
        <f>H9*1.1</f>
        <v>54648.000000000007</v>
      </c>
      <c r="H9" s="36">
        <v>49680</v>
      </c>
      <c r="I9" s="36">
        <f>H9*0.75</f>
        <v>37260</v>
      </c>
      <c r="J9" s="36">
        <f>H9*0.5</f>
        <v>24840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49464</v>
      </c>
      <c r="G10" s="36">
        <f>H10*1.1</f>
        <v>45342.000000000007</v>
      </c>
      <c r="H10" s="36">
        <v>41220</v>
      </c>
      <c r="I10" s="36">
        <f>H10*0.75</f>
        <v>30915</v>
      </c>
      <c r="J10" s="36">
        <f>H10*0.5</f>
        <v>20610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69984</v>
      </c>
      <c r="G11" s="38">
        <f>H11*1.1</f>
        <v>64152.000000000007</v>
      </c>
      <c r="H11" s="38">
        <v>58320</v>
      </c>
      <c r="I11" s="38">
        <f>H11*0.75</f>
        <v>43740</v>
      </c>
      <c r="J11" s="38">
        <f>H11*0.5</f>
        <v>29160</v>
      </c>
    </row>
    <row r="12" spans="1:10" ht="24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0"/>
      <c r="F13" s="144">
        <v>10620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6"/>
      <c r="F14" s="113">
        <v>15120</v>
      </c>
      <c r="G14" s="114"/>
      <c r="H14" s="114"/>
      <c r="I14" s="114"/>
      <c r="J14" s="115"/>
    </row>
    <row r="15" spans="1:10" ht="24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1440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4032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3888 до 155520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3888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7776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11664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15552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19440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23328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27216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31104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34992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38880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42768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46656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50544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54432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58320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62208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66096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69984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73872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77760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7776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15552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23328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31104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38880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46656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54432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62208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69984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77760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85536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93312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101088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108864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116640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124416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132192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139968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147744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155520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2484 до 83592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2484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3204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9720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13608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17496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21384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25272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29160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33048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36936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40824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44712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48600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52488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56376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60264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64152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68040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71928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75816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79704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83592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40356</v>
      </c>
      <c r="G85" s="54"/>
      <c r="H85" s="54"/>
      <c r="I85" s="54"/>
      <c r="J85" s="55"/>
    </row>
    <row r="86" spans="1:10" ht="36" customHeight="1" x14ac:dyDescent="0.25">
      <c r="A86" s="7"/>
      <c r="B86" s="64" t="s">
        <v>188</v>
      </c>
      <c r="C86" s="65"/>
      <c r="D86" s="65"/>
      <c r="E86" s="66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15228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2484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40356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3204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9216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7092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3564 до 42897,6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18000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1800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4500</v>
      </c>
      <c r="G101" s="86"/>
      <c r="H101" s="86"/>
      <c r="I101" s="86"/>
      <c r="J101" s="87"/>
    </row>
    <row r="102" spans="1:10" ht="24" thickBot="1" x14ac:dyDescent="0.3">
      <c r="A102" s="7"/>
      <c r="B102" s="135"/>
      <c r="C102" s="136"/>
      <c r="D102" s="136"/>
      <c r="E102" s="137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80" t="s">
        <v>203</v>
      </c>
      <c r="C103" s="481"/>
      <c r="D103" s="481"/>
      <c r="E103" s="482"/>
      <c r="F103" s="211">
        <v>12060</v>
      </c>
      <c r="G103" s="236"/>
      <c r="H103" s="236"/>
      <c r="I103" s="236"/>
      <c r="J103" s="237"/>
    </row>
    <row r="104" spans="1:10" ht="36" customHeight="1" x14ac:dyDescent="0.25">
      <c r="A104" s="7" t="s">
        <v>111</v>
      </c>
      <c r="B104" s="256" t="s">
        <v>204</v>
      </c>
      <c r="C104" s="257"/>
      <c r="D104" s="257"/>
      <c r="E104" s="258"/>
      <c r="F104" s="280">
        <v>14580</v>
      </c>
      <c r="G104" s="280"/>
      <c r="H104" s="280"/>
      <c r="I104" s="280"/>
      <c r="J104" s="281"/>
    </row>
    <row r="105" spans="1:10" ht="36" customHeight="1" x14ac:dyDescent="0.25">
      <c r="A105" s="7" t="s">
        <v>111</v>
      </c>
      <c r="B105" s="256" t="s">
        <v>205</v>
      </c>
      <c r="C105" s="257"/>
      <c r="D105" s="257"/>
      <c r="E105" s="258"/>
      <c r="F105" s="280">
        <v>18072</v>
      </c>
      <c r="G105" s="280"/>
      <c r="H105" s="280"/>
      <c r="I105" s="280"/>
      <c r="J105" s="281"/>
    </row>
    <row r="106" spans="1:10" ht="36" customHeight="1" x14ac:dyDescent="0.25">
      <c r="A106" s="7" t="s">
        <v>111</v>
      </c>
      <c r="B106" s="256" t="s">
        <v>206</v>
      </c>
      <c r="C106" s="257"/>
      <c r="D106" s="257"/>
      <c r="E106" s="258"/>
      <c r="F106" s="280">
        <v>35748</v>
      </c>
      <c r="G106" s="280"/>
      <c r="H106" s="280"/>
      <c r="I106" s="280"/>
      <c r="J106" s="281"/>
    </row>
    <row r="107" spans="1:10" ht="36" customHeight="1" x14ac:dyDescent="0.25">
      <c r="A107" s="7" t="s">
        <v>111</v>
      </c>
      <c r="B107" s="256" t="s">
        <v>207</v>
      </c>
      <c r="C107" s="257"/>
      <c r="D107" s="257"/>
      <c r="E107" s="258"/>
      <c r="F107" s="280">
        <v>42897.599999999999</v>
      </c>
      <c r="G107" s="280"/>
      <c r="H107" s="280"/>
      <c r="I107" s="280"/>
      <c r="J107" s="281"/>
    </row>
    <row r="108" spans="1:10" ht="36" customHeight="1" x14ac:dyDescent="0.25">
      <c r="A108" s="7" t="s">
        <v>111</v>
      </c>
      <c r="B108" s="256" t="s">
        <v>208</v>
      </c>
      <c r="C108" s="257"/>
      <c r="D108" s="257"/>
      <c r="E108" s="258"/>
      <c r="F108" s="280">
        <v>18072</v>
      </c>
      <c r="G108" s="280"/>
      <c r="H108" s="280"/>
      <c r="I108" s="280"/>
      <c r="J108" s="281"/>
    </row>
    <row r="109" spans="1:10" ht="36" customHeight="1" x14ac:dyDescent="0.25">
      <c r="A109" s="7" t="s">
        <v>111</v>
      </c>
      <c r="B109" s="256" t="s">
        <v>209</v>
      </c>
      <c r="C109" s="257"/>
      <c r="D109" s="257"/>
      <c r="E109" s="258"/>
      <c r="F109" s="280">
        <v>12060</v>
      </c>
      <c r="G109" s="280"/>
      <c r="H109" s="280"/>
      <c r="I109" s="280"/>
      <c r="J109" s="281"/>
    </row>
    <row r="110" spans="1:10" ht="36" customHeight="1" x14ac:dyDescent="0.25">
      <c r="A110" s="7" t="s">
        <v>111</v>
      </c>
      <c r="B110" s="256" t="s">
        <v>210</v>
      </c>
      <c r="C110" s="257"/>
      <c r="D110" s="257"/>
      <c r="E110" s="258"/>
      <c r="F110" s="280">
        <v>18072</v>
      </c>
      <c r="G110" s="280"/>
      <c r="H110" s="280"/>
      <c r="I110" s="280"/>
      <c r="J110" s="281"/>
    </row>
    <row r="111" spans="1:10" ht="36" customHeight="1" x14ac:dyDescent="0.25">
      <c r="A111" s="7"/>
      <c r="B111" s="64" t="s">
        <v>211</v>
      </c>
      <c r="C111" s="65"/>
      <c r="D111" s="65"/>
      <c r="E111" s="66"/>
      <c r="F111" s="280">
        <v>10800</v>
      </c>
      <c r="G111" s="280"/>
      <c r="H111" s="280"/>
      <c r="I111" s="280"/>
      <c r="J111" s="281"/>
    </row>
    <row r="112" spans="1:10" ht="36" customHeight="1" x14ac:dyDescent="0.25">
      <c r="A112" s="7" t="s">
        <v>111</v>
      </c>
      <c r="B112" s="256" t="s">
        <v>212</v>
      </c>
      <c r="C112" s="257"/>
      <c r="D112" s="257"/>
      <c r="E112" s="258"/>
      <c r="F112" s="280">
        <v>3564</v>
      </c>
      <c r="G112" s="280"/>
      <c r="H112" s="280"/>
      <c r="I112" s="280"/>
      <c r="J112" s="281"/>
    </row>
    <row r="113" spans="1:10" ht="36" customHeight="1" x14ac:dyDescent="0.25">
      <c r="A113" s="7"/>
      <c r="B113" s="256" t="s">
        <v>213</v>
      </c>
      <c r="C113" s="257"/>
      <c r="D113" s="257"/>
      <c r="E113" s="258"/>
      <c r="F113" s="280">
        <v>12744</v>
      </c>
      <c r="G113" s="280"/>
      <c r="H113" s="280"/>
      <c r="I113" s="280"/>
      <c r="J113" s="281"/>
    </row>
    <row r="114" spans="1:10" ht="36" customHeight="1" x14ac:dyDescent="0.25">
      <c r="B114" s="256" t="s">
        <v>214</v>
      </c>
      <c r="C114" s="257"/>
      <c r="D114" s="257"/>
      <c r="E114" s="258"/>
      <c r="F114" s="280">
        <v>8496</v>
      </c>
      <c r="G114" s="280"/>
      <c r="H114" s="280"/>
      <c r="I114" s="280"/>
      <c r="J114" s="281"/>
    </row>
    <row r="115" spans="1:10" ht="36" customHeight="1" x14ac:dyDescent="0.25">
      <c r="A115" s="7" t="s">
        <v>111</v>
      </c>
      <c r="B115" s="256" t="s">
        <v>215</v>
      </c>
      <c r="C115" s="257"/>
      <c r="D115" s="257"/>
      <c r="E115" s="258"/>
      <c r="F115" s="280">
        <v>35748</v>
      </c>
      <c r="G115" s="280"/>
      <c r="H115" s="280"/>
      <c r="I115" s="280"/>
      <c r="J115" s="281"/>
    </row>
    <row r="116" spans="1:10" ht="36" customHeight="1" x14ac:dyDescent="0.25">
      <c r="A116" s="7" t="s">
        <v>111</v>
      </c>
      <c r="B116" s="256" t="s">
        <v>216</v>
      </c>
      <c r="C116" s="257"/>
      <c r="D116" s="257"/>
      <c r="E116" s="258"/>
      <c r="F116" s="280">
        <v>21600</v>
      </c>
      <c r="G116" s="280"/>
      <c r="H116" s="280"/>
      <c r="I116" s="280"/>
      <c r="J116" s="281"/>
    </row>
    <row r="117" spans="1:10" ht="37.5" customHeight="1" x14ac:dyDescent="0.25">
      <c r="A117" s="7"/>
      <c r="B117" s="62" t="s">
        <v>217</v>
      </c>
      <c r="C117" s="63"/>
      <c r="D117" s="63"/>
      <c r="E117" s="40"/>
      <c r="F117" s="280">
        <v>3888</v>
      </c>
      <c r="G117" s="280"/>
      <c r="H117" s="280"/>
      <c r="I117" s="280"/>
      <c r="J117" s="281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280">
        <v>18630</v>
      </c>
      <c r="G118" s="280"/>
      <c r="H118" s="280"/>
      <c r="I118" s="280"/>
      <c r="J118" s="281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280">
        <v>18000</v>
      </c>
      <c r="G119" s="280"/>
      <c r="H119" s="280"/>
      <c r="I119" s="280"/>
      <c r="J119" s="281"/>
    </row>
    <row r="120" spans="1:10" ht="36" customHeight="1" x14ac:dyDescent="0.25">
      <c r="A120" s="7" t="s">
        <v>113</v>
      </c>
      <c r="B120" s="256" t="s">
        <v>220</v>
      </c>
      <c r="C120" s="257"/>
      <c r="D120" s="257"/>
      <c r="E120" s="258"/>
      <c r="F120" s="280">
        <v>17280</v>
      </c>
      <c r="G120" s="280"/>
      <c r="H120" s="280"/>
      <c r="I120" s="280"/>
      <c r="J120" s="281"/>
    </row>
    <row r="121" spans="1:10" ht="36" customHeight="1" x14ac:dyDescent="0.25">
      <c r="A121" s="7" t="s">
        <v>113</v>
      </c>
      <c r="B121" s="256" t="s">
        <v>221</v>
      </c>
      <c r="C121" s="257"/>
      <c r="D121" s="257"/>
      <c r="E121" s="258"/>
      <c r="F121" s="280">
        <v>20880</v>
      </c>
      <c r="G121" s="280"/>
      <c r="H121" s="280"/>
      <c r="I121" s="280"/>
      <c r="J121" s="281"/>
    </row>
    <row r="122" spans="1:10" ht="36" customHeight="1" x14ac:dyDescent="0.25">
      <c r="A122" s="7" t="s">
        <v>113</v>
      </c>
      <c r="B122" s="256" t="s">
        <v>222</v>
      </c>
      <c r="C122" s="257"/>
      <c r="D122" s="257"/>
      <c r="E122" s="258"/>
      <c r="F122" s="483">
        <v>25920</v>
      </c>
      <c r="G122" s="90"/>
      <c r="H122" s="90"/>
      <c r="I122" s="90"/>
      <c r="J122" s="151"/>
    </row>
    <row r="123" spans="1:10" ht="36" customHeight="1" x14ac:dyDescent="0.25">
      <c r="A123" s="7" t="s">
        <v>113</v>
      </c>
      <c r="B123" s="256" t="s">
        <v>223</v>
      </c>
      <c r="C123" s="257"/>
      <c r="D123" s="257"/>
      <c r="E123" s="258"/>
      <c r="F123" s="483">
        <v>50400</v>
      </c>
      <c r="G123" s="90"/>
      <c r="H123" s="90"/>
      <c r="I123" s="90"/>
      <c r="J123" s="151"/>
    </row>
    <row r="124" spans="1:10" ht="36" customHeight="1" x14ac:dyDescent="0.25">
      <c r="A124" s="7" t="s">
        <v>113</v>
      </c>
      <c r="B124" s="256" t="s">
        <v>224</v>
      </c>
      <c r="C124" s="257"/>
      <c r="D124" s="257"/>
      <c r="E124" s="258"/>
      <c r="F124" s="483">
        <v>60480</v>
      </c>
      <c r="G124" s="90"/>
      <c r="H124" s="90"/>
      <c r="I124" s="90"/>
      <c r="J124" s="151"/>
    </row>
    <row r="125" spans="1:10" ht="36" customHeight="1" x14ac:dyDescent="0.25">
      <c r="A125" s="7" t="s">
        <v>113</v>
      </c>
      <c r="B125" s="256" t="s">
        <v>225</v>
      </c>
      <c r="C125" s="257"/>
      <c r="D125" s="257"/>
      <c r="E125" s="258"/>
      <c r="F125" s="483">
        <v>25920</v>
      </c>
      <c r="G125" s="90"/>
      <c r="H125" s="90"/>
      <c r="I125" s="90"/>
      <c r="J125" s="151"/>
    </row>
    <row r="126" spans="1:10" ht="36" customHeight="1" x14ac:dyDescent="0.25">
      <c r="A126" s="7" t="s">
        <v>113</v>
      </c>
      <c r="B126" s="256" t="s">
        <v>226</v>
      </c>
      <c r="C126" s="257"/>
      <c r="D126" s="257"/>
      <c r="E126" s="258"/>
      <c r="F126" s="483">
        <v>17280</v>
      </c>
      <c r="G126" s="90"/>
      <c r="H126" s="90"/>
      <c r="I126" s="90"/>
      <c r="J126" s="151"/>
    </row>
    <row r="127" spans="1:10" ht="36" customHeight="1" x14ac:dyDescent="0.25">
      <c r="A127" s="7" t="s">
        <v>113</v>
      </c>
      <c r="B127" s="256" t="s">
        <v>227</v>
      </c>
      <c r="C127" s="257"/>
      <c r="D127" s="257"/>
      <c r="E127" s="258"/>
      <c r="F127" s="483">
        <v>25920</v>
      </c>
      <c r="G127" s="90"/>
      <c r="H127" s="90"/>
      <c r="I127" s="90"/>
      <c r="J127" s="151"/>
    </row>
    <row r="128" spans="1:10" ht="36" customHeight="1" x14ac:dyDescent="0.25">
      <c r="A128" s="7" t="s">
        <v>113</v>
      </c>
      <c r="B128" s="256" t="s">
        <v>228</v>
      </c>
      <c r="C128" s="257"/>
      <c r="D128" s="257"/>
      <c r="E128" s="258"/>
      <c r="F128" s="483">
        <v>5040</v>
      </c>
      <c r="G128" s="90"/>
      <c r="H128" s="90"/>
      <c r="I128" s="90"/>
      <c r="J128" s="151"/>
    </row>
    <row r="129" spans="1:10" ht="36" customHeight="1" x14ac:dyDescent="0.25">
      <c r="A129" s="7" t="s">
        <v>113</v>
      </c>
      <c r="B129" s="256" t="s">
        <v>229</v>
      </c>
      <c r="C129" s="257"/>
      <c r="D129" s="257"/>
      <c r="E129" s="258"/>
      <c r="F129" s="483">
        <v>50400</v>
      </c>
      <c r="G129" s="90"/>
      <c r="H129" s="90"/>
      <c r="I129" s="90"/>
      <c r="J129" s="151"/>
    </row>
    <row r="130" spans="1:10" ht="36" customHeight="1" thickBot="1" x14ac:dyDescent="0.3">
      <c r="A130" s="7" t="s">
        <v>113</v>
      </c>
      <c r="B130" s="395" t="s">
        <v>230</v>
      </c>
      <c r="C130" s="396"/>
      <c r="D130" s="396"/>
      <c r="E130" s="397"/>
      <c r="F130" s="164">
        <v>30240</v>
      </c>
      <c r="G130" s="114"/>
      <c r="H130" s="114"/>
      <c r="I130" s="114"/>
      <c r="J130" s="115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256" t="s">
        <v>237</v>
      </c>
      <c r="C137" s="257"/>
      <c r="D137" s="257"/>
      <c r="E137" s="258"/>
      <c r="F137" s="245">
        <f>H137*1.2</f>
        <v>15724.8</v>
      </c>
      <c r="G137" s="246">
        <f>H137*1.1</f>
        <v>14414.400000000001</v>
      </c>
      <c r="H137" s="246">
        <v>13104</v>
      </c>
      <c r="I137" s="246">
        <f>H137*0.75</f>
        <v>9828</v>
      </c>
      <c r="J137" s="247">
        <f>H137*0.5</f>
        <v>6552</v>
      </c>
    </row>
    <row r="138" spans="1:10" ht="36" customHeight="1" x14ac:dyDescent="0.25">
      <c r="A138" s="7" t="s">
        <v>111</v>
      </c>
      <c r="B138" s="256" t="s">
        <v>238</v>
      </c>
      <c r="C138" s="257"/>
      <c r="D138" s="257"/>
      <c r="E138" s="258"/>
      <c r="F138" s="41">
        <v>9576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256" t="s">
        <v>239</v>
      </c>
      <c r="C139" s="257"/>
      <c r="D139" s="257"/>
      <c r="E139" s="258"/>
      <c r="F139" s="41">
        <v>4248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256" t="s">
        <v>240</v>
      </c>
      <c r="C140" s="257"/>
      <c r="D140" s="257"/>
      <c r="E140" s="258"/>
      <c r="F140" s="245">
        <f>H140*1.2</f>
        <v>22464</v>
      </c>
      <c r="G140" s="246">
        <f>H140*1.1</f>
        <v>20592</v>
      </c>
      <c r="H140" s="246">
        <v>18720</v>
      </c>
      <c r="I140" s="246">
        <f>H140*0.75</f>
        <v>14040</v>
      </c>
      <c r="J140" s="247">
        <f>H140*0.5</f>
        <v>9360</v>
      </c>
    </row>
    <row r="141" spans="1:10" ht="36" customHeight="1" x14ac:dyDescent="0.25">
      <c r="A141" s="7" t="s">
        <v>113</v>
      </c>
      <c r="B141" s="256" t="s">
        <v>241</v>
      </c>
      <c r="C141" s="257"/>
      <c r="D141" s="257"/>
      <c r="E141" s="258"/>
      <c r="F141" s="483">
        <v>13680</v>
      </c>
      <c r="G141" s="90"/>
      <c r="H141" s="90"/>
      <c r="I141" s="90"/>
      <c r="J141" s="151"/>
    </row>
    <row r="142" spans="1:10" ht="36" customHeight="1" x14ac:dyDescent="0.25">
      <c r="A142" s="7" t="s">
        <v>113</v>
      </c>
      <c r="B142" s="256" t="s">
        <v>242</v>
      </c>
      <c r="C142" s="257"/>
      <c r="D142" s="257"/>
      <c r="E142" s="258"/>
      <c r="F142" s="483">
        <v>6480</v>
      </c>
      <c r="G142" s="90"/>
      <c r="H142" s="90"/>
      <c r="I142" s="90"/>
      <c r="J142" s="151"/>
    </row>
    <row r="143" spans="1:10" ht="36" customHeight="1" x14ac:dyDescent="0.25">
      <c r="A143" s="7"/>
      <c r="B143" s="62" t="s">
        <v>243</v>
      </c>
      <c r="C143" s="63"/>
      <c r="D143" s="63"/>
      <c r="E143" s="40"/>
      <c r="F143" s="280">
        <v>13104</v>
      </c>
      <c r="G143" s="280"/>
      <c r="H143" s="280"/>
      <c r="I143" s="280"/>
      <c r="J143" s="281"/>
    </row>
    <row r="144" spans="1:10" ht="54" customHeight="1" thickBot="1" x14ac:dyDescent="0.3">
      <c r="A144" s="7"/>
      <c r="B144" s="311" t="s">
        <v>244</v>
      </c>
      <c r="C144" s="312"/>
      <c r="D144" s="312"/>
      <c r="E144" s="313"/>
      <c r="F144" s="453"/>
      <c r="G144" s="454"/>
      <c r="H144" s="454"/>
      <c r="I144" s="454"/>
      <c r="J144" s="455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25488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50976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63720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720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38232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76464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95580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1080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21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300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0" zoomScaleNormal="60" workbookViewId="0">
      <pane ySplit="4" topLeftCell="A99" activePane="bottomLeft" state="frozen"/>
      <selection activeCell="A198" sqref="A198:XFD198"/>
      <selection pane="bottomLeft" activeCell="A105" sqref="A105:XFD107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377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60480</v>
      </c>
      <c r="G8" s="32">
        <f>H8*1.1</f>
        <v>55440.000000000007</v>
      </c>
      <c r="H8" s="32">
        <v>50400</v>
      </c>
      <c r="I8" s="32">
        <f>H8*0.75</f>
        <v>37800</v>
      </c>
      <c r="J8" s="32">
        <f>H8*0.5</f>
        <v>25200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84672</v>
      </c>
      <c r="G9" s="36">
        <f>H9*1.1</f>
        <v>77616</v>
      </c>
      <c r="H9" s="36">
        <v>70560</v>
      </c>
      <c r="I9" s="36">
        <f>H9*0.75</f>
        <v>52920</v>
      </c>
      <c r="J9" s="36">
        <f>H9*0.5</f>
        <v>35280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77760</v>
      </c>
      <c r="G10" s="36">
        <f>H10*1.1</f>
        <v>71280</v>
      </c>
      <c r="H10" s="36">
        <v>64800</v>
      </c>
      <c r="I10" s="36">
        <f>H10*0.75</f>
        <v>48600</v>
      </c>
      <c r="J10" s="36">
        <f>H10*0.5</f>
        <v>32400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108864</v>
      </c>
      <c r="G11" s="38">
        <f>H11*1.1</f>
        <v>99792.000000000015</v>
      </c>
      <c r="H11" s="38">
        <v>90720</v>
      </c>
      <c r="I11" s="38">
        <f>H11*0.75</f>
        <v>68040</v>
      </c>
      <c r="J11" s="38">
        <f>H11*0.5</f>
        <v>45360</v>
      </c>
    </row>
    <row r="12" spans="1:10" ht="24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0"/>
      <c r="F13" s="144">
        <v>12960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6"/>
      <c r="F14" s="113">
        <v>18720</v>
      </c>
      <c r="G14" s="114"/>
      <c r="H14" s="114"/>
      <c r="I14" s="114"/>
      <c r="J14" s="115"/>
    </row>
    <row r="15" spans="1:10" ht="24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1440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4032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10080 до 403200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10080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20160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30240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40320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50400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60480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70560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80640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90720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100800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110880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120960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131040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141120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151200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161280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171360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181440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191520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201600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20160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40320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60480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80640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100800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120960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141120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161280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181440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201600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221760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241920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262080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282240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302400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322560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342720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362880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383040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403200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14400 до 216720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14400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18720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25200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35280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45360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55440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65520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75600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85680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95760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105840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115920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126000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136080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146160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156240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166320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176400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186480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196560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206640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216720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2880 до 61200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2880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3600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4320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61200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8640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17280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2880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2880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5760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8640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18720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6120 до 108000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17280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1728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8640</v>
      </c>
      <c r="G101" s="86"/>
      <c r="H101" s="86"/>
      <c r="I101" s="86"/>
      <c r="J101" s="87"/>
    </row>
    <row r="102" spans="1:10" ht="24" thickBot="1" x14ac:dyDescent="0.3">
      <c r="A102" s="7"/>
      <c r="B102" s="135"/>
      <c r="C102" s="136"/>
      <c r="D102" s="136"/>
      <c r="E102" s="137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80" t="s">
        <v>203</v>
      </c>
      <c r="C103" s="481"/>
      <c r="D103" s="481"/>
      <c r="E103" s="482"/>
      <c r="F103" s="211">
        <v>27360</v>
      </c>
      <c r="G103" s="236"/>
      <c r="H103" s="236"/>
      <c r="I103" s="236"/>
      <c r="J103" s="237"/>
    </row>
    <row r="104" spans="1:10" ht="36" customHeight="1" x14ac:dyDescent="0.25">
      <c r="A104" s="7" t="s">
        <v>111</v>
      </c>
      <c r="B104" s="256" t="s">
        <v>204</v>
      </c>
      <c r="C104" s="257"/>
      <c r="D104" s="257"/>
      <c r="E104" s="258"/>
      <c r="F104" s="280">
        <v>21600</v>
      </c>
      <c r="G104" s="280"/>
      <c r="H104" s="280"/>
      <c r="I104" s="280"/>
      <c r="J104" s="281"/>
    </row>
    <row r="105" spans="1:10" ht="36" customHeight="1" x14ac:dyDescent="0.25">
      <c r="A105" s="7" t="s">
        <v>111</v>
      </c>
      <c r="B105" s="256" t="s">
        <v>205</v>
      </c>
      <c r="C105" s="257"/>
      <c r="D105" s="257"/>
      <c r="E105" s="258"/>
      <c r="F105" s="280">
        <v>36000</v>
      </c>
      <c r="G105" s="280"/>
      <c r="H105" s="280"/>
      <c r="I105" s="280"/>
      <c r="J105" s="281"/>
    </row>
    <row r="106" spans="1:10" ht="36" customHeight="1" x14ac:dyDescent="0.25">
      <c r="A106" s="7" t="s">
        <v>111</v>
      </c>
      <c r="B106" s="256" t="s">
        <v>206</v>
      </c>
      <c r="C106" s="257"/>
      <c r="D106" s="257"/>
      <c r="E106" s="258"/>
      <c r="F106" s="280">
        <v>36000</v>
      </c>
      <c r="G106" s="280"/>
      <c r="H106" s="280"/>
      <c r="I106" s="280"/>
      <c r="J106" s="281"/>
    </row>
    <row r="107" spans="1:10" ht="36" customHeight="1" x14ac:dyDescent="0.25">
      <c r="A107" s="7" t="s">
        <v>111</v>
      </c>
      <c r="B107" s="256" t="s">
        <v>207</v>
      </c>
      <c r="C107" s="257"/>
      <c r="D107" s="257"/>
      <c r="E107" s="258"/>
      <c r="F107" s="280">
        <v>43200</v>
      </c>
      <c r="G107" s="280"/>
      <c r="H107" s="280"/>
      <c r="I107" s="280"/>
      <c r="J107" s="281"/>
    </row>
    <row r="108" spans="1:10" ht="36" customHeight="1" x14ac:dyDescent="0.25">
      <c r="A108" s="7" t="s">
        <v>111</v>
      </c>
      <c r="B108" s="256" t="s">
        <v>208</v>
      </c>
      <c r="C108" s="257"/>
      <c r="D108" s="257"/>
      <c r="E108" s="258"/>
      <c r="F108" s="280">
        <v>13680</v>
      </c>
      <c r="G108" s="280"/>
      <c r="H108" s="280"/>
      <c r="I108" s="280"/>
      <c r="J108" s="281"/>
    </row>
    <row r="109" spans="1:10" ht="36" customHeight="1" x14ac:dyDescent="0.25">
      <c r="A109" s="7" t="s">
        <v>111</v>
      </c>
      <c r="B109" s="256" t="s">
        <v>209</v>
      </c>
      <c r="C109" s="257"/>
      <c r="D109" s="257"/>
      <c r="E109" s="258"/>
      <c r="F109" s="280">
        <v>19440</v>
      </c>
      <c r="G109" s="280"/>
      <c r="H109" s="280"/>
      <c r="I109" s="280"/>
      <c r="J109" s="281"/>
    </row>
    <row r="110" spans="1:10" ht="36" customHeight="1" x14ac:dyDescent="0.25">
      <c r="A110" s="7" t="s">
        <v>111</v>
      </c>
      <c r="B110" s="256" t="s">
        <v>210</v>
      </c>
      <c r="C110" s="257"/>
      <c r="D110" s="257"/>
      <c r="E110" s="258"/>
      <c r="F110" s="280">
        <v>26640</v>
      </c>
      <c r="G110" s="280"/>
      <c r="H110" s="280"/>
      <c r="I110" s="280"/>
      <c r="J110" s="281"/>
    </row>
    <row r="111" spans="1:10" ht="36" customHeight="1" x14ac:dyDescent="0.25">
      <c r="A111" s="7"/>
      <c r="B111" s="64" t="s">
        <v>211</v>
      </c>
      <c r="C111" s="65"/>
      <c r="D111" s="65"/>
      <c r="E111" s="66"/>
      <c r="F111" s="280">
        <v>108000</v>
      </c>
      <c r="G111" s="280"/>
      <c r="H111" s="280"/>
      <c r="I111" s="280"/>
      <c r="J111" s="281"/>
    </row>
    <row r="112" spans="1:10" ht="36" customHeight="1" x14ac:dyDescent="0.25">
      <c r="A112" s="7" t="s">
        <v>111</v>
      </c>
      <c r="B112" s="256" t="s">
        <v>212</v>
      </c>
      <c r="C112" s="257"/>
      <c r="D112" s="257"/>
      <c r="E112" s="258"/>
      <c r="F112" s="280">
        <v>6120</v>
      </c>
      <c r="G112" s="280"/>
      <c r="H112" s="280"/>
      <c r="I112" s="280"/>
      <c r="J112" s="281"/>
    </row>
    <row r="113" spans="1:10" ht="36" customHeight="1" x14ac:dyDescent="0.25">
      <c r="A113" s="7"/>
      <c r="B113" s="256" t="s">
        <v>213</v>
      </c>
      <c r="C113" s="257"/>
      <c r="D113" s="257"/>
      <c r="E113" s="258"/>
      <c r="F113" s="280">
        <v>21600</v>
      </c>
      <c r="G113" s="280"/>
      <c r="H113" s="280"/>
      <c r="I113" s="280"/>
      <c r="J113" s="281"/>
    </row>
    <row r="114" spans="1:10" ht="36" customHeight="1" x14ac:dyDescent="0.25">
      <c r="B114" s="256" t="s">
        <v>214</v>
      </c>
      <c r="C114" s="257"/>
      <c r="D114" s="257"/>
      <c r="E114" s="258"/>
      <c r="F114" s="280">
        <v>14400</v>
      </c>
      <c r="G114" s="280"/>
      <c r="H114" s="280"/>
      <c r="I114" s="280"/>
      <c r="J114" s="281"/>
    </row>
    <row r="115" spans="1:10" ht="36" customHeight="1" x14ac:dyDescent="0.25">
      <c r="A115" s="7" t="s">
        <v>111</v>
      </c>
      <c r="B115" s="256" t="s">
        <v>215</v>
      </c>
      <c r="C115" s="257"/>
      <c r="D115" s="257"/>
      <c r="E115" s="258"/>
      <c r="F115" s="280">
        <v>39600</v>
      </c>
      <c r="G115" s="280"/>
      <c r="H115" s="280"/>
      <c r="I115" s="280"/>
      <c r="J115" s="281"/>
    </row>
    <row r="116" spans="1:10" ht="36" customHeight="1" x14ac:dyDescent="0.25">
      <c r="A116" s="7" t="s">
        <v>111</v>
      </c>
      <c r="B116" s="256" t="s">
        <v>216</v>
      </c>
      <c r="C116" s="257"/>
      <c r="D116" s="257"/>
      <c r="E116" s="258"/>
      <c r="F116" s="280">
        <v>18000</v>
      </c>
      <c r="G116" s="280"/>
      <c r="H116" s="280"/>
      <c r="I116" s="280"/>
      <c r="J116" s="281"/>
    </row>
    <row r="117" spans="1:10" ht="37.5" customHeight="1" x14ac:dyDescent="0.25">
      <c r="A117" s="7"/>
      <c r="B117" s="62" t="s">
        <v>217</v>
      </c>
      <c r="C117" s="63"/>
      <c r="D117" s="63"/>
      <c r="E117" s="40"/>
      <c r="F117" s="280">
        <v>10800</v>
      </c>
      <c r="G117" s="280"/>
      <c r="H117" s="280"/>
      <c r="I117" s="280"/>
      <c r="J117" s="281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280">
        <v>21600</v>
      </c>
      <c r="G118" s="280"/>
      <c r="H118" s="280"/>
      <c r="I118" s="280"/>
      <c r="J118" s="281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280">
        <v>36000</v>
      </c>
      <c r="G119" s="280"/>
      <c r="H119" s="280"/>
      <c r="I119" s="280"/>
      <c r="J119" s="281"/>
    </row>
    <row r="120" spans="1:10" ht="36" customHeight="1" x14ac:dyDescent="0.25">
      <c r="A120" s="7" t="s">
        <v>113</v>
      </c>
      <c r="B120" s="256" t="s">
        <v>220</v>
      </c>
      <c r="C120" s="257"/>
      <c r="D120" s="257"/>
      <c r="E120" s="258"/>
      <c r="F120" s="280">
        <v>38880</v>
      </c>
      <c r="G120" s="280"/>
      <c r="H120" s="280"/>
      <c r="I120" s="280"/>
      <c r="J120" s="281"/>
    </row>
    <row r="121" spans="1:10" ht="36" customHeight="1" x14ac:dyDescent="0.25">
      <c r="A121" s="7" t="s">
        <v>113</v>
      </c>
      <c r="B121" s="256" t="s">
        <v>221</v>
      </c>
      <c r="C121" s="257"/>
      <c r="D121" s="257"/>
      <c r="E121" s="258"/>
      <c r="F121" s="280">
        <v>30240</v>
      </c>
      <c r="G121" s="280"/>
      <c r="H121" s="280"/>
      <c r="I121" s="280"/>
      <c r="J121" s="281"/>
    </row>
    <row r="122" spans="1:10" ht="36" customHeight="1" x14ac:dyDescent="0.25">
      <c r="A122" s="7" t="s">
        <v>113</v>
      </c>
      <c r="B122" s="256" t="s">
        <v>222</v>
      </c>
      <c r="C122" s="257"/>
      <c r="D122" s="257"/>
      <c r="E122" s="258"/>
      <c r="F122" s="483">
        <v>50400</v>
      </c>
      <c r="G122" s="90"/>
      <c r="H122" s="90"/>
      <c r="I122" s="90"/>
      <c r="J122" s="151"/>
    </row>
    <row r="123" spans="1:10" ht="36" customHeight="1" x14ac:dyDescent="0.25">
      <c r="A123" s="7" t="s">
        <v>113</v>
      </c>
      <c r="B123" s="256" t="s">
        <v>223</v>
      </c>
      <c r="C123" s="257"/>
      <c r="D123" s="257"/>
      <c r="E123" s="258"/>
      <c r="F123" s="483">
        <v>50400</v>
      </c>
      <c r="G123" s="90"/>
      <c r="H123" s="90"/>
      <c r="I123" s="90"/>
      <c r="J123" s="151"/>
    </row>
    <row r="124" spans="1:10" ht="36" customHeight="1" x14ac:dyDescent="0.25">
      <c r="A124" s="7" t="s">
        <v>113</v>
      </c>
      <c r="B124" s="256" t="s">
        <v>224</v>
      </c>
      <c r="C124" s="257"/>
      <c r="D124" s="257"/>
      <c r="E124" s="258"/>
      <c r="F124" s="483">
        <v>60480</v>
      </c>
      <c r="G124" s="90"/>
      <c r="H124" s="90"/>
      <c r="I124" s="90"/>
      <c r="J124" s="151"/>
    </row>
    <row r="125" spans="1:10" ht="36" customHeight="1" x14ac:dyDescent="0.25">
      <c r="A125" s="7" t="s">
        <v>113</v>
      </c>
      <c r="B125" s="256" t="s">
        <v>225</v>
      </c>
      <c r="C125" s="257"/>
      <c r="D125" s="257"/>
      <c r="E125" s="258"/>
      <c r="F125" s="483">
        <v>20160</v>
      </c>
      <c r="G125" s="90"/>
      <c r="H125" s="90"/>
      <c r="I125" s="90"/>
      <c r="J125" s="151"/>
    </row>
    <row r="126" spans="1:10" ht="36" customHeight="1" x14ac:dyDescent="0.25">
      <c r="A126" s="7" t="s">
        <v>113</v>
      </c>
      <c r="B126" s="256" t="s">
        <v>226</v>
      </c>
      <c r="C126" s="257"/>
      <c r="D126" s="257"/>
      <c r="E126" s="258"/>
      <c r="F126" s="483">
        <v>27360</v>
      </c>
      <c r="G126" s="90"/>
      <c r="H126" s="90"/>
      <c r="I126" s="90"/>
      <c r="J126" s="151"/>
    </row>
    <row r="127" spans="1:10" ht="36" customHeight="1" x14ac:dyDescent="0.25">
      <c r="A127" s="7" t="s">
        <v>113</v>
      </c>
      <c r="B127" s="256" t="s">
        <v>227</v>
      </c>
      <c r="C127" s="257"/>
      <c r="D127" s="257"/>
      <c r="E127" s="258"/>
      <c r="F127" s="483">
        <v>37440</v>
      </c>
      <c r="G127" s="90"/>
      <c r="H127" s="90"/>
      <c r="I127" s="90"/>
      <c r="J127" s="151"/>
    </row>
    <row r="128" spans="1:10" ht="36" customHeight="1" x14ac:dyDescent="0.25">
      <c r="A128" s="7" t="s">
        <v>113</v>
      </c>
      <c r="B128" s="256" t="s">
        <v>228</v>
      </c>
      <c r="C128" s="257"/>
      <c r="D128" s="257"/>
      <c r="E128" s="258"/>
      <c r="F128" s="483">
        <v>8640</v>
      </c>
      <c r="G128" s="90"/>
      <c r="H128" s="90"/>
      <c r="I128" s="90"/>
      <c r="J128" s="151"/>
    </row>
    <row r="129" spans="1:10" ht="36" customHeight="1" x14ac:dyDescent="0.25">
      <c r="A129" s="7" t="s">
        <v>113</v>
      </c>
      <c r="B129" s="256" t="s">
        <v>229</v>
      </c>
      <c r="C129" s="257"/>
      <c r="D129" s="257"/>
      <c r="E129" s="258"/>
      <c r="F129" s="483">
        <v>56160</v>
      </c>
      <c r="G129" s="90"/>
      <c r="H129" s="90"/>
      <c r="I129" s="90"/>
      <c r="J129" s="151"/>
    </row>
    <row r="130" spans="1:10" ht="36" customHeight="1" thickBot="1" x14ac:dyDescent="0.3">
      <c r="A130" s="7" t="s">
        <v>113</v>
      </c>
      <c r="B130" s="395" t="s">
        <v>230</v>
      </c>
      <c r="C130" s="396"/>
      <c r="D130" s="396"/>
      <c r="E130" s="397"/>
      <c r="F130" s="164">
        <v>25920</v>
      </c>
      <c r="G130" s="114"/>
      <c r="H130" s="114"/>
      <c r="I130" s="114"/>
      <c r="J130" s="115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256" t="s">
        <v>237</v>
      </c>
      <c r="C137" s="257"/>
      <c r="D137" s="257"/>
      <c r="E137" s="258"/>
      <c r="F137" s="245">
        <f>H137*1.2</f>
        <v>30240</v>
      </c>
      <c r="G137" s="246">
        <f>H137*1.1</f>
        <v>27720.000000000004</v>
      </c>
      <c r="H137" s="246">
        <v>25200</v>
      </c>
      <c r="I137" s="246">
        <f>H137*0.75</f>
        <v>18900</v>
      </c>
      <c r="J137" s="247">
        <f>H137*0.5</f>
        <v>12600</v>
      </c>
    </row>
    <row r="138" spans="1:10" ht="36" customHeight="1" x14ac:dyDescent="0.25">
      <c r="A138" s="7" t="s">
        <v>111</v>
      </c>
      <c r="B138" s="256" t="s">
        <v>238</v>
      </c>
      <c r="C138" s="257"/>
      <c r="D138" s="257"/>
      <c r="E138" s="258"/>
      <c r="F138" s="41">
        <v>14400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256" t="s">
        <v>239</v>
      </c>
      <c r="C139" s="257"/>
      <c r="D139" s="257"/>
      <c r="E139" s="258"/>
      <c r="F139" s="41">
        <v>10080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256" t="s">
        <v>240</v>
      </c>
      <c r="C140" s="257"/>
      <c r="D140" s="257"/>
      <c r="E140" s="258"/>
      <c r="F140" s="245">
        <f>H140*1.2</f>
        <v>43200</v>
      </c>
      <c r="G140" s="246">
        <f>H140*1.1</f>
        <v>39600</v>
      </c>
      <c r="H140" s="246">
        <v>36000</v>
      </c>
      <c r="I140" s="246">
        <f>H140*0.75</f>
        <v>27000</v>
      </c>
      <c r="J140" s="247">
        <f>H140*0.5</f>
        <v>18000</v>
      </c>
    </row>
    <row r="141" spans="1:10" ht="36" customHeight="1" x14ac:dyDescent="0.25">
      <c r="A141" s="7" t="s">
        <v>113</v>
      </c>
      <c r="B141" s="256" t="s">
        <v>241</v>
      </c>
      <c r="C141" s="257"/>
      <c r="D141" s="257"/>
      <c r="E141" s="258"/>
      <c r="F141" s="483">
        <v>20160</v>
      </c>
      <c r="G141" s="90"/>
      <c r="H141" s="90"/>
      <c r="I141" s="90"/>
      <c r="J141" s="151"/>
    </row>
    <row r="142" spans="1:10" ht="36" customHeight="1" x14ac:dyDescent="0.25">
      <c r="A142" s="7" t="s">
        <v>113</v>
      </c>
      <c r="B142" s="256" t="s">
        <v>242</v>
      </c>
      <c r="C142" s="257"/>
      <c r="D142" s="257"/>
      <c r="E142" s="258"/>
      <c r="F142" s="483">
        <v>14400</v>
      </c>
      <c r="G142" s="90"/>
      <c r="H142" s="90"/>
      <c r="I142" s="90"/>
      <c r="J142" s="151"/>
    </row>
    <row r="143" spans="1:10" ht="36" customHeight="1" x14ac:dyDescent="0.25">
      <c r="A143" s="7"/>
      <c r="B143" s="62" t="s">
        <v>243</v>
      </c>
      <c r="C143" s="63"/>
      <c r="D143" s="63"/>
      <c r="E143" s="35"/>
      <c r="F143" s="109">
        <f>H143*1.2</f>
        <v>29376</v>
      </c>
      <c r="G143" s="109">
        <f>H143*1.1</f>
        <v>26928.000000000004</v>
      </c>
      <c r="H143" s="109">
        <v>24480</v>
      </c>
      <c r="I143" s="109">
        <f>H143*0.75</f>
        <v>18360</v>
      </c>
      <c r="J143" s="109">
        <f>H143*0.5</f>
        <v>12240</v>
      </c>
    </row>
    <row r="144" spans="1:10" ht="54" customHeight="1" thickBot="1" x14ac:dyDescent="0.3">
      <c r="A144" s="7"/>
      <c r="B144" s="311" t="s">
        <v>244</v>
      </c>
      <c r="C144" s="312"/>
      <c r="D144" s="312"/>
      <c r="E144" s="313"/>
      <c r="F144" s="453"/>
      <c r="G144" s="454"/>
      <c r="H144" s="454"/>
      <c r="I144" s="454"/>
      <c r="J144" s="455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47520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95040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118800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1440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71280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142560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178560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2160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28"/>
      <c r="D155" s="28"/>
      <c r="E155" s="29"/>
      <c r="F155" s="199"/>
      <c r="G155" s="270"/>
      <c r="H155" s="270"/>
      <c r="I155" s="270"/>
      <c r="J155" s="271"/>
    </row>
    <row r="156" spans="1:10" ht="21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0"/>
  <sheetViews>
    <sheetView view="pageBreakPreview" topLeftCell="B1" zoomScale="50" zoomScaleNormal="60" zoomScaleSheetLayoutView="50" workbookViewId="0">
      <pane ySplit="4" topLeftCell="A113" activePane="bottomLeft" state="frozen"/>
      <selection activeCell="A198" sqref="A198:XFD198"/>
      <selection pane="bottomLeft" activeCell="F119" sqref="F119:J119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52488</v>
      </c>
      <c r="G8" s="32">
        <f>H8*1.1</f>
        <v>48114.000000000007</v>
      </c>
      <c r="H8" s="32">
        <v>43740</v>
      </c>
      <c r="I8" s="32">
        <f>H8*0.75</f>
        <v>32805</v>
      </c>
      <c r="J8" s="32">
        <f>H8*0.5</f>
        <v>21870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74304</v>
      </c>
      <c r="G9" s="36">
        <f>H9*1.1</f>
        <v>68112</v>
      </c>
      <c r="H9" s="36">
        <v>61920</v>
      </c>
      <c r="I9" s="36">
        <f>H9*0.75</f>
        <v>46440</v>
      </c>
      <c r="J9" s="36">
        <f>H9*0.5</f>
        <v>30960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67608</v>
      </c>
      <c r="G10" s="36">
        <f>H10*1.1</f>
        <v>61974.000000000007</v>
      </c>
      <c r="H10" s="36">
        <v>56340</v>
      </c>
      <c r="I10" s="36">
        <f>H10*0.75</f>
        <v>42255</v>
      </c>
      <c r="J10" s="36">
        <f>H10*0.5</f>
        <v>28170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95040</v>
      </c>
      <c r="G11" s="38">
        <f>H11*1.1</f>
        <v>87120</v>
      </c>
      <c r="H11" s="38">
        <v>79200</v>
      </c>
      <c r="I11" s="38">
        <f>H11*0.75</f>
        <v>59400</v>
      </c>
      <c r="J11" s="38">
        <f>H11*0.5</f>
        <v>39600</v>
      </c>
    </row>
    <row r="12" spans="1:10" ht="24" customHeight="1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0"/>
      <c r="F13" s="144">
        <v>13140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6"/>
      <c r="F14" s="113">
        <v>18720</v>
      </c>
      <c r="G14" s="114"/>
      <c r="H14" s="114"/>
      <c r="I14" s="114"/>
      <c r="J14" s="115"/>
    </row>
    <row r="15" spans="1:10" ht="24" customHeight="1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1080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2520</v>
      </c>
      <c r="G19" s="186"/>
      <c r="H19" s="186"/>
      <c r="I19" s="186"/>
      <c r="J19" s="187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12600 до 264600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18900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25200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31500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37800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44100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50400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56700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63000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69300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75600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81900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88200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94500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100800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107100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113400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119700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126000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132300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25200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37800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50400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63000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75600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88200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100800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113400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126000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138600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151200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163800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176400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189000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201600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214200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226800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239400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252000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264600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14940 до 270900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14940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22140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31500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44100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56700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69300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81900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94500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107100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119700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132300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144900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157500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170100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182700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195300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207900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220500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233100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245700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258300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270900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2340 до 56340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31140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5040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56340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13140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34740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2340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2340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4680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7020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41940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"&amp;MIN(F99,F103:F116)&amp;" до "&amp;MAX(F99,F103:F116)</f>
        <v>Цена от 3240 до 787140</v>
      </c>
      <c r="G97" s="240"/>
      <c r="H97" s="240"/>
      <c r="I97" s="240"/>
      <c r="J97" s="241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75600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41">
        <v>7560</v>
      </c>
      <c r="G100" s="42"/>
      <c r="H100" s="42"/>
      <c r="I100" s="42"/>
      <c r="J100" s="43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41">
        <v>18900</v>
      </c>
      <c r="G101" s="42"/>
      <c r="H101" s="42"/>
      <c r="I101" s="42"/>
      <c r="J101" s="43"/>
    </row>
    <row r="102" spans="1:10" ht="24" customHeight="1" thickBot="1" x14ac:dyDescent="0.3">
      <c r="A102" s="7"/>
      <c r="B102" s="135"/>
      <c r="C102" s="136"/>
      <c r="D102" s="136"/>
      <c r="E102" s="137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80" t="s">
        <v>203</v>
      </c>
      <c r="C103" s="481"/>
      <c r="D103" s="481"/>
      <c r="E103" s="482"/>
      <c r="F103" s="67">
        <v>32940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256" t="s">
        <v>204</v>
      </c>
      <c r="C104" s="257"/>
      <c r="D104" s="257"/>
      <c r="E104" s="258"/>
      <c r="F104" s="280">
        <v>36540</v>
      </c>
      <c r="G104" s="280"/>
      <c r="H104" s="280"/>
      <c r="I104" s="280"/>
      <c r="J104" s="281"/>
    </row>
    <row r="105" spans="1:10" ht="36" customHeight="1" x14ac:dyDescent="0.25">
      <c r="A105" s="7"/>
      <c r="B105" s="256" t="s">
        <v>330</v>
      </c>
      <c r="C105" s="257"/>
      <c r="D105" s="257"/>
      <c r="E105" s="258"/>
      <c r="F105" s="280">
        <v>787140</v>
      </c>
      <c r="G105" s="280"/>
      <c r="H105" s="280"/>
      <c r="I105" s="280"/>
      <c r="J105" s="281"/>
    </row>
    <row r="106" spans="1:10" ht="36" customHeight="1" x14ac:dyDescent="0.25">
      <c r="A106" s="7" t="s">
        <v>111</v>
      </c>
      <c r="B106" s="256" t="s">
        <v>205</v>
      </c>
      <c r="C106" s="257"/>
      <c r="D106" s="257"/>
      <c r="E106" s="258"/>
      <c r="F106" s="280">
        <v>131940</v>
      </c>
      <c r="G106" s="280"/>
      <c r="H106" s="280"/>
      <c r="I106" s="280"/>
      <c r="J106" s="281"/>
    </row>
    <row r="107" spans="1:10" ht="36" customHeight="1" x14ac:dyDescent="0.25">
      <c r="A107" s="7" t="s">
        <v>111</v>
      </c>
      <c r="B107" s="256" t="s">
        <v>206</v>
      </c>
      <c r="C107" s="257"/>
      <c r="D107" s="257"/>
      <c r="E107" s="258"/>
      <c r="F107" s="280">
        <v>34740</v>
      </c>
      <c r="G107" s="280"/>
      <c r="H107" s="280"/>
      <c r="I107" s="280"/>
      <c r="J107" s="281"/>
    </row>
    <row r="108" spans="1:10" ht="36" customHeight="1" x14ac:dyDescent="0.25">
      <c r="A108" s="7" t="s">
        <v>111</v>
      </c>
      <c r="B108" s="256" t="s">
        <v>207</v>
      </c>
      <c r="C108" s="257"/>
      <c r="D108" s="257"/>
      <c r="E108" s="258"/>
      <c r="F108" s="280">
        <v>41688</v>
      </c>
      <c r="G108" s="280"/>
      <c r="H108" s="280"/>
      <c r="I108" s="280"/>
      <c r="J108" s="281"/>
    </row>
    <row r="109" spans="1:10" ht="36" customHeight="1" x14ac:dyDescent="0.25">
      <c r="A109" s="7" t="s">
        <v>111</v>
      </c>
      <c r="B109" s="256" t="s">
        <v>208</v>
      </c>
      <c r="C109" s="257"/>
      <c r="D109" s="257"/>
      <c r="E109" s="258"/>
      <c r="F109" s="280">
        <v>50940</v>
      </c>
      <c r="G109" s="280"/>
      <c r="H109" s="280"/>
      <c r="I109" s="280"/>
      <c r="J109" s="281"/>
    </row>
    <row r="110" spans="1:10" ht="36" customHeight="1" x14ac:dyDescent="0.25">
      <c r="A110" s="7" t="s">
        <v>111</v>
      </c>
      <c r="B110" s="256" t="s">
        <v>209</v>
      </c>
      <c r="C110" s="257"/>
      <c r="D110" s="257"/>
      <c r="E110" s="258"/>
      <c r="F110" s="280">
        <v>74340</v>
      </c>
      <c r="G110" s="280"/>
      <c r="H110" s="280"/>
      <c r="I110" s="280"/>
      <c r="J110" s="281"/>
    </row>
    <row r="111" spans="1:10" ht="36" customHeight="1" x14ac:dyDescent="0.25">
      <c r="A111" s="7" t="s">
        <v>111</v>
      </c>
      <c r="B111" s="256" t="s">
        <v>210</v>
      </c>
      <c r="C111" s="257"/>
      <c r="D111" s="257"/>
      <c r="E111" s="258"/>
      <c r="F111" s="280">
        <v>133740</v>
      </c>
      <c r="G111" s="280"/>
      <c r="H111" s="280"/>
      <c r="I111" s="280"/>
      <c r="J111" s="281"/>
    </row>
    <row r="112" spans="1:10" ht="36" customHeight="1" x14ac:dyDescent="0.25">
      <c r="A112" s="7"/>
      <c r="B112" s="64" t="s">
        <v>211</v>
      </c>
      <c r="C112" s="65"/>
      <c r="D112" s="65"/>
      <c r="E112" s="66"/>
      <c r="F112" s="280">
        <v>36000</v>
      </c>
      <c r="G112" s="280"/>
      <c r="H112" s="280"/>
      <c r="I112" s="280"/>
      <c r="J112" s="281"/>
    </row>
    <row r="113" spans="1:10" ht="36" customHeight="1" x14ac:dyDescent="0.25">
      <c r="A113" s="7" t="s">
        <v>111</v>
      </c>
      <c r="B113" s="256" t="s">
        <v>212</v>
      </c>
      <c r="C113" s="257"/>
      <c r="D113" s="257"/>
      <c r="E113" s="258"/>
      <c r="F113" s="280">
        <v>3240</v>
      </c>
      <c r="G113" s="280"/>
      <c r="H113" s="280"/>
      <c r="I113" s="280"/>
      <c r="J113" s="281"/>
    </row>
    <row r="114" spans="1:10" ht="36" customHeight="1" x14ac:dyDescent="0.25">
      <c r="A114" s="7"/>
      <c r="B114" s="256" t="s">
        <v>213</v>
      </c>
      <c r="C114" s="257"/>
      <c r="D114" s="257"/>
      <c r="E114" s="258"/>
      <c r="F114" s="280">
        <v>27540</v>
      </c>
      <c r="G114" s="280"/>
      <c r="H114" s="280"/>
      <c r="I114" s="280"/>
      <c r="J114" s="281"/>
    </row>
    <row r="115" spans="1:10" ht="36" customHeight="1" x14ac:dyDescent="0.25">
      <c r="B115" s="256" t="s">
        <v>214</v>
      </c>
      <c r="C115" s="257"/>
      <c r="D115" s="257"/>
      <c r="E115" s="258"/>
      <c r="F115" s="280">
        <v>22500</v>
      </c>
      <c r="G115" s="280"/>
      <c r="H115" s="280"/>
      <c r="I115" s="280"/>
      <c r="J115" s="281"/>
    </row>
    <row r="116" spans="1:10" ht="36" customHeight="1" x14ac:dyDescent="0.25">
      <c r="A116" s="7" t="s">
        <v>111</v>
      </c>
      <c r="B116" s="256" t="s">
        <v>216</v>
      </c>
      <c r="C116" s="257"/>
      <c r="D116" s="257"/>
      <c r="E116" s="258"/>
      <c r="F116" s="280">
        <v>41940</v>
      </c>
      <c r="G116" s="280"/>
      <c r="H116" s="280"/>
      <c r="I116" s="280"/>
      <c r="J116" s="281"/>
    </row>
    <row r="117" spans="1:10" ht="37.5" customHeight="1" x14ac:dyDescent="0.25">
      <c r="A117" s="7"/>
      <c r="B117" s="62" t="s">
        <v>217</v>
      </c>
      <c r="C117" s="63"/>
      <c r="D117" s="63"/>
      <c r="E117" s="40"/>
      <c r="F117" s="280">
        <v>8280</v>
      </c>
      <c r="G117" s="280"/>
      <c r="H117" s="280"/>
      <c r="I117" s="280"/>
      <c r="J117" s="281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280">
        <v>49950</v>
      </c>
      <c r="G118" s="280"/>
      <c r="H118" s="280"/>
      <c r="I118" s="280"/>
      <c r="J118" s="281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280">
        <v>30060</v>
      </c>
      <c r="G119" s="280"/>
      <c r="H119" s="280"/>
      <c r="I119" s="280"/>
      <c r="J119" s="281"/>
    </row>
    <row r="120" spans="1:10" ht="36" customHeight="1" x14ac:dyDescent="0.25">
      <c r="A120" s="7" t="s">
        <v>113</v>
      </c>
      <c r="B120" s="256" t="s">
        <v>220</v>
      </c>
      <c r="C120" s="257"/>
      <c r="D120" s="257"/>
      <c r="E120" s="258"/>
      <c r="F120" s="280">
        <v>46800</v>
      </c>
      <c r="G120" s="280"/>
      <c r="H120" s="280"/>
      <c r="I120" s="280"/>
      <c r="J120" s="281"/>
    </row>
    <row r="121" spans="1:10" ht="36" customHeight="1" x14ac:dyDescent="0.25">
      <c r="A121" s="7" t="s">
        <v>113</v>
      </c>
      <c r="B121" s="256" t="s">
        <v>221</v>
      </c>
      <c r="C121" s="257"/>
      <c r="D121" s="257"/>
      <c r="E121" s="258"/>
      <c r="F121" s="280">
        <v>51840</v>
      </c>
      <c r="G121" s="280"/>
      <c r="H121" s="280"/>
      <c r="I121" s="280"/>
      <c r="J121" s="281"/>
    </row>
    <row r="122" spans="1:10" ht="36" customHeight="1" x14ac:dyDescent="0.25">
      <c r="A122" s="7" t="s">
        <v>113</v>
      </c>
      <c r="B122" s="256" t="s">
        <v>222</v>
      </c>
      <c r="C122" s="257"/>
      <c r="D122" s="257"/>
      <c r="E122" s="258"/>
      <c r="F122" s="280">
        <v>185040</v>
      </c>
      <c r="G122" s="280"/>
      <c r="H122" s="280"/>
      <c r="I122" s="280"/>
      <c r="J122" s="281"/>
    </row>
    <row r="123" spans="1:10" ht="36" customHeight="1" x14ac:dyDescent="0.25">
      <c r="A123" s="7" t="s">
        <v>113</v>
      </c>
      <c r="B123" s="256" t="s">
        <v>223</v>
      </c>
      <c r="C123" s="257"/>
      <c r="D123" s="257"/>
      <c r="E123" s="258"/>
      <c r="F123" s="280">
        <v>48960</v>
      </c>
      <c r="G123" s="280"/>
      <c r="H123" s="280"/>
      <c r="I123" s="280"/>
      <c r="J123" s="281"/>
    </row>
    <row r="124" spans="1:10" ht="36" customHeight="1" x14ac:dyDescent="0.25">
      <c r="A124" s="7" t="s">
        <v>113</v>
      </c>
      <c r="B124" s="256" t="s">
        <v>224</v>
      </c>
      <c r="C124" s="257"/>
      <c r="D124" s="257"/>
      <c r="E124" s="258"/>
      <c r="F124" s="484">
        <v>58752</v>
      </c>
      <c r="G124" s="484"/>
      <c r="H124" s="484"/>
      <c r="I124" s="484"/>
      <c r="J124" s="485"/>
    </row>
    <row r="125" spans="1:10" ht="36" customHeight="1" x14ac:dyDescent="0.25">
      <c r="A125" s="7" t="s">
        <v>113</v>
      </c>
      <c r="B125" s="256" t="s">
        <v>225</v>
      </c>
      <c r="C125" s="257"/>
      <c r="D125" s="257"/>
      <c r="E125" s="258"/>
      <c r="F125" s="280">
        <v>72000</v>
      </c>
      <c r="G125" s="280"/>
      <c r="H125" s="280"/>
      <c r="I125" s="280"/>
      <c r="J125" s="281"/>
    </row>
    <row r="126" spans="1:10" ht="36" customHeight="1" x14ac:dyDescent="0.25">
      <c r="A126" s="7" t="s">
        <v>113</v>
      </c>
      <c r="B126" s="256" t="s">
        <v>226</v>
      </c>
      <c r="C126" s="257"/>
      <c r="D126" s="257"/>
      <c r="E126" s="258"/>
      <c r="F126" s="280">
        <v>104400</v>
      </c>
      <c r="G126" s="280"/>
      <c r="H126" s="280"/>
      <c r="I126" s="280"/>
      <c r="J126" s="281"/>
    </row>
    <row r="127" spans="1:10" ht="36" customHeight="1" x14ac:dyDescent="0.25">
      <c r="A127" s="7" t="s">
        <v>113</v>
      </c>
      <c r="B127" s="256" t="s">
        <v>227</v>
      </c>
      <c r="C127" s="257"/>
      <c r="D127" s="257"/>
      <c r="E127" s="258"/>
      <c r="F127" s="280">
        <v>187920</v>
      </c>
      <c r="G127" s="280"/>
      <c r="H127" s="280"/>
      <c r="I127" s="280"/>
      <c r="J127" s="281"/>
    </row>
    <row r="128" spans="1:10" ht="36" customHeight="1" x14ac:dyDescent="0.25">
      <c r="A128" s="7" t="s">
        <v>113</v>
      </c>
      <c r="B128" s="256" t="s">
        <v>228</v>
      </c>
      <c r="C128" s="257"/>
      <c r="D128" s="257"/>
      <c r="E128" s="258"/>
      <c r="F128" s="280">
        <v>5040</v>
      </c>
      <c r="G128" s="280"/>
      <c r="H128" s="280"/>
      <c r="I128" s="280"/>
      <c r="J128" s="281"/>
    </row>
    <row r="129" spans="1:10" ht="36" customHeight="1" thickBot="1" x14ac:dyDescent="0.3">
      <c r="A129" s="7" t="s">
        <v>113</v>
      </c>
      <c r="B129" s="395" t="s">
        <v>230</v>
      </c>
      <c r="C129" s="396"/>
      <c r="D129" s="396"/>
      <c r="E129" s="397"/>
      <c r="F129" s="280">
        <v>59040</v>
      </c>
      <c r="G129" s="280"/>
      <c r="H129" s="280"/>
      <c r="I129" s="280"/>
      <c r="J129" s="281"/>
    </row>
    <row r="130" spans="1:10" ht="22.5" customHeight="1" x14ac:dyDescent="0.25">
      <c r="A130" s="7" t="s">
        <v>111</v>
      </c>
      <c r="B130" s="97" t="s">
        <v>232</v>
      </c>
      <c r="C130" s="98"/>
      <c r="D130" s="98"/>
      <c r="E130" s="98"/>
      <c r="F130" s="98"/>
      <c r="G130" s="98"/>
      <c r="H130" s="98"/>
      <c r="I130" s="98"/>
      <c r="J130" s="99"/>
    </row>
    <row r="131" spans="1:10" ht="36" customHeight="1" thickBot="1" x14ac:dyDescent="0.3">
      <c r="A131" s="7"/>
      <c r="B131" s="34" t="s">
        <v>215</v>
      </c>
      <c r="C131" s="88"/>
      <c r="D131" s="88"/>
      <c r="E131" s="89"/>
      <c r="F131" s="41">
        <v>40</v>
      </c>
      <c r="G131" s="42"/>
      <c r="H131" s="42"/>
      <c r="I131" s="42"/>
      <c r="J131" s="43"/>
    </row>
    <row r="132" spans="1:10" ht="36" customHeight="1" thickBot="1" x14ac:dyDescent="0.3">
      <c r="A132" s="7"/>
      <c r="B132" s="91" t="s">
        <v>231</v>
      </c>
      <c r="C132" s="92"/>
      <c r="D132" s="92"/>
      <c r="E132" s="93"/>
      <c r="F132" s="94"/>
      <c r="G132" s="95"/>
      <c r="H132" s="95"/>
      <c r="I132" s="95"/>
      <c r="J132" s="96"/>
    </row>
    <row r="133" spans="1:10" ht="36" customHeight="1" thickBot="1" x14ac:dyDescent="0.3">
      <c r="A133" s="7"/>
      <c r="B133" s="177" t="s">
        <v>232</v>
      </c>
      <c r="C133" s="178"/>
      <c r="D133" s="178"/>
      <c r="E133" s="178"/>
      <c r="F133" s="178"/>
      <c r="G133" s="178"/>
      <c r="H133" s="178"/>
      <c r="I133" s="178"/>
      <c r="J133" s="179"/>
    </row>
    <row r="134" spans="1:10" ht="36" customHeight="1" x14ac:dyDescent="0.25">
      <c r="A134" s="7"/>
      <c r="B134" s="56" t="s">
        <v>233</v>
      </c>
      <c r="C134" s="100"/>
      <c r="D134" s="100"/>
      <c r="E134" s="101"/>
      <c r="F134" s="41">
        <v>60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234</v>
      </c>
      <c r="C135" s="63"/>
      <c r="D135" s="63"/>
      <c r="E135" s="40"/>
      <c r="F135" s="41">
        <v>99</v>
      </c>
      <c r="G135" s="42"/>
      <c r="H135" s="42"/>
      <c r="I135" s="42"/>
      <c r="J135" s="43"/>
    </row>
    <row r="136" spans="1:10" ht="36" customHeight="1" thickBot="1" x14ac:dyDescent="0.3">
      <c r="A136" s="7"/>
      <c r="B136" s="62" t="s">
        <v>235</v>
      </c>
      <c r="C136" s="63"/>
      <c r="D136" s="63"/>
      <c r="E136" s="40"/>
      <c r="F136" s="41">
        <v>150</v>
      </c>
      <c r="G136" s="42"/>
      <c r="H136" s="42"/>
      <c r="I136" s="42"/>
      <c r="J136" s="43"/>
    </row>
    <row r="137" spans="1:10" ht="36" customHeight="1" thickBot="1" x14ac:dyDescent="0.3">
      <c r="A137" s="7"/>
      <c r="B137" s="18" t="s">
        <v>236</v>
      </c>
      <c r="C137" s="19"/>
      <c r="D137" s="19"/>
      <c r="E137" s="20"/>
      <c r="F137" s="239"/>
      <c r="G137" s="240"/>
      <c r="H137" s="240"/>
      <c r="I137" s="240"/>
      <c r="J137" s="241"/>
    </row>
    <row r="138" spans="1:10" ht="36" customHeight="1" x14ac:dyDescent="0.25">
      <c r="A138" s="7" t="s">
        <v>111</v>
      </c>
      <c r="B138" s="256" t="s">
        <v>305</v>
      </c>
      <c r="C138" s="257"/>
      <c r="D138" s="257"/>
      <c r="E138" s="258"/>
      <c r="F138" s="41">
        <v>50940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256" t="s">
        <v>331</v>
      </c>
      <c r="C139" s="257"/>
      <c r="D139" s="257"/>
      <c r="E139" s="258"/>
      <c r="F139" s="41">
        <v>49140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256" t="s">
        <v>332</v>
      </c>
      <c r="C140" s="257"/>
      <c r="D140" s="257"/>
      <c r="E140" s="258"/>
      <c r="F140" s="41">
        <v>72000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256" t="s">
        <v>333</v>
      </c>
      <c r="C141" s="257"/>
      <c r="D141" s="257"/>
      <c r="E141" s="258"/>
      <c r="F141" s="41">
        <v>69120</v>
      </c>
      <c r="G141" s="42"/>
      <c r="H141" s="42"/>
      <c r="I141" s="42"/>
      <c r="J141" s="43"/>
    </row>
    <row r="142" spans="1:10" ht="36" customHeight="1" thickBot="1" x14ac:dyDescent="0.3">
      <c r="A142" s="7"/>
      <c r="B142" s="62" t="s">
        <v>243</v>
      </c>
      <c r="C142" s="63"/>
      <c r="D142" s="63"/>
      <c r="E142" s="40"/>
      <c r="F142" s="280">
        <v>49140</v>
      </c>
      <c r="G142" s="280"/>
      <c r="H142" s="280"/>
      <c r="I142" s="280"/>
      <c r="J142" s="281"/>
    </row>
    <row r="143" spans="1:10" ht="54" customHeight="1" thickBot="1" x14ac:dyDescent="0.3">
      <c r="A143" s="7"/>
      <c r="B143" s="311" t="s">
        <v>244</v>
      </c>
      <c r="C143" s="312"/>
      <c r="D143" s="312"/>
      <c r="E143" s="313"/>
      <c r="F143" s="102"/>
      <c r="G143" s="103"/>
      <c r="H143" s="103"/>
      <c r="I143" s="103"/>
      <c r="J143" s="104"/>
    </row>
    <row r="144" spans="1:10" ht="36" customHeight="1" x14ac:dyDescent="0.25">
      <c r="A144" s="7"/>
      <c r="B144" s="30" t="s">
        <v>245</v>
      </c>
      <c r="C144" s="180"/>
      <c r="D144" s="180"/>
      <c r="E144" s="181"/>
      <c r="F144" s="288">
        <v>31140</v>
      </c>
      <c r="G144" s="289"/>
      <c r="H144" s="289"/>
      <c r="I144" s="289"/>
      <c r="J144" s="290"/>
    </row>
    <row r="145" spans="1:10" ht="36" customHeight="1" x14ac:dyDescent="0.25">
      <c r="A145" s="7"/>
      <c r="B145" s="34" t="s">
        <v>246</v>
      </c>
      <c r="C145" s="88"/>
      <c r="D145" s="88"/>
      <c r="E145" s="89"/>
      <c r="F145" s="213">
        <v>61740</v>
      </c>
      <c r="G145" s="280"/>
      <c r="H145" s="280"/>
      <c r="I145" s="280"/>
      <c r="J145" s="281"/>
    </row>
    <row r="146" spans="1:10" ht="36" customHeight="1" x14ac:dyDescent="0.25">
      <c r="A146" s="7"/>
      <c r="B146" s="34" t="s">
        <v>247</v>
      </c>
      <c r="C146" s="88"/>
      <c r="D146" s="88"/>
      <c r="E146" s="89"/>
      <c r="F146" s="213">
        <v>76140</v>
      </c>
      <c r="G146" s="280"/>
      <c r="H146" s="280"/>
      <c r="I146" s="280"/>
      <c r="J146" s="281"/>
    </row>
    <row r="147" spans="1:10" ht="36" customHeight="1" x14ac:dyDescent="0.25">
      <c r="A147" s="7"/>
      <c r="B147" s="34" t="s">
        <v>248</v>
      </c>
      <c r="C147" s="88"/>
      <c r="D147" s="88"/>
      <c r="E147" s="89"/>
      <c r="F147" s="213">
        <v>1080</v>
      </c>
      <c r="G147" s="280"/>
      <c r="H147" s="280"/>
      <c r="I147" s="280"/>
      <c r="J147" s="281"/>
    </row>
    <row r="148" spans="1:10" ht="36" customHeight="1" x14ac:dyDescent="0.25">
      <c r="A148" s="7"/>
      <c r="B148" s="34" t="s">
        <v>249</v>
      </c>
      <c r="C148" s="88"/>
      <c r="D148" s="88"/>
      <c r="E148" s="89"/>
      <c r="F148" s="213">
        <v>43740</v>
      </c>
      <c r="G148" s="280"/>
      <c r="H148" s="280"/>
      <c r="I148" s="280"/>
      <c r="J148" s="281"/>
    </row>
    <row r="149" spans="1:10" ht="36" customHeight="1" x14ac:dyDescent="0.25">
      <c r="A149" s="7"/>
      <c r="B149" s="34" t="s">
        <v>250</v>
      </c>
      <c r="C149" s="88"/>
      <c r="D149" s="88"/>
      <c r="E149" s="89"/>
      <c r="F149" s="213">
        <v>88740</v>
      </c>
      <c r="G149" s="280"/>
      <c r="H149" s="280"/>
      <c r="I149" s="280"/>
      <c r="J149" s="281"/>
    </row>
    <row r="150" spans="1:10" ht="36" customHeight="1" x14ac:dyDescent="0.25">
      <c r="A150" s="7"/>
      <c r="B150" s="34" t="s">
        <v>251</v>
      </c>
      <c r="C150" s="88"/>
      <c r="D150" s="88"/>
      <c r="E150" s="89"/>
      <c r="F150" s="213">
        <v>110340</v>
      </c>
      <c r="G150" s="280"/>
      <c r="H150" s="280"/>
      <c r="I150" s="280"/>
      <c r="J150" s="281"/>
    </row>
    <row r="151" spans="1:10" ht="36" customHeight="1" thickBot="1" x14ac:dyDescent="0.3">
      <c r="A151" s="7"/>
      <c r="B151" s="34" t="s">
        <v>252</v>
      </c>
      <c r="C151" s="88"/>
      <c r="D151" s="88"/>
      <c r="E151" s="89"/>
      <c r="F151" s="213">
        <v>1440</v>
      </c>
      <c r="G151" s="280"/>
      <c r="H151" s="280"/>
      <c r="I151" s="280"/>
      <c r="J151" s="281"/>
    </row>
    <row r="152" spans="1:10" ht="36" customHeight="1" x14ac:dyDescent="0.25">
      <c r="A152" s="7"/>
      <c r="B152" s="272" t="s">
        <v>232</v>
      </c>
      <c r="C152" s="273"/>
      <c r="D152" s="273"/>
      <c r="E152" s="273"/>
      <c r="F152" s="273"/>
      <c r="G152" s="273"/>
      <c r="H152" s="273"/>
      <c r="I152" s="273"/>
      <c r="J152" s="274"/>
    </row>
    <row r="153" spans="1:10" ht="36" customHeight="1" thickBot="1" x14ac:dyDescent="0.3">
      <c r="A153" s="7"/>
      <c r="B153" s="297" t="s">
        <v>253</v>
      </c>
      <c r="C153" s="297"/>
      <c r="D153" s="297"/>
      <c r="E153" s="297"/>
      <c r="F153" s="286">
        <v>150</v>
      </c>
      <c r="G153" s="286"/>
      <c r="H153" s="286"/>
      <c r="I153" s="286"/>
      <c r="J153" s="287"/>
    </row>
    <row r="154" spans="1:10" ht="24" customHeight="1" thickBot="1" x14ac:dyDescent="0.3">
      <c r="A154" s="7"/>
      <c r="B154" s="27"/>
      <c r="C154" s="80"/>
      <c r="D154" s="80"/>
      <c r="E154" s="81"/>
      <c r="F154" s="82"/>
      <c r="G154" s="83"/>
      <c r="H154" s="83"/>
      <c r="I154" s="83"/>
      <c r="J154" s="84"/>
    </row>
    <row r="155" spans="1:10" ht="54" customHeight="1" thickBot="1" x14ac:dyDescent="0.3">
      <c r="A155" s="7" t="s">
        <v>111</v>
      </c>
      <c r="B155" s="445" t="s">
        <v>334</v>
      </c>
      <c r="C155" s="398"/>
      <c r="D155" s="398"/>
      <c r="E155" s="399"/>
      <c r="F155" s="102"/>
      <c r="G155" s="103"/>
      <c r="H155" s="103"/>
      <c r="I155" s="103"/>
      <c r="J155" s="104"/>
    </row>
    <row r="156" spans="1:10" ht="36" customHeight="1" thickBot="1" x14ac:dyDescent="0.3">
      <c r="A156" s="7"/>
      <c r="B156" s="446" t="s">
        <v>336</v>
      </c>
      <c r="C156" s="447"/>
      <c r="D156" s="447"/>
      <c r="E156" s="448"/>
      <c r="F156" s="320"/>
      <c r="G156" s="320"/>
      <c r="H156" s="320"/>
      <c r="I156" s="320"/>
      <c r="J156" s="320"/>
    </row>
    <row r="157" spans="1:10" ht="21" customHeight="1" x14ac:dyDescent="0.25">
      <c r="A157" s="7"/>
      <c r="B157" s="119"/>
      <c r="C157" s="120"/>
      <c r="D157" s="120"/>
      <c r="E157" s="120"/>
      <c r="F157" s="121"/>
      <c r="G157" s="121"/>
      <c r="H157" s="121"/>
      <c r="I157" s="121"/>
      <c r="J157" s="121"/>
    </row>
    <row r="158" spans="1:10" ht="67.5" customHeight="1" x14ac:dyDescent="0.25">
      <c r="A158" s="7"/>
      <c r="B158" s="122" t="s">
        <v>337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s="194" customFormat="1" ht="20.100000000000001" customHeight="1" x14ac:dyDescent="0.25">
      <c r="B160" s="385"/>
      <c r="F160" s="386"/>
      <c r="G160" s="386"/>
      <c r="H160" s="386"/>
      <c r="I160" s="386"/>
      <c r="J160" s="386"/>
    </row>
    <row r="161" spans="1:10" s="322" customFormat="1" ht="36" customHeight="1" thickBot="1" x14ac:dyDescent="0.3">
      <c r="B161" s="323" t="s">
        <v>338</v>
      </c>
      <c r="C161" s="323"/>
      <c r="D161" s="323"/>
      <c r="E161" s="323"/>
      <c r="F161" s="323"/>
      <c r="G161" s="323"/>
      <c r="H161" s="323"/>
      <c r="I161" s="323"/>
    </row>
    <row r="162" spans="1:10" s="127" customFormat="1" ht="36" customHeight="1" thickBot="1" x14ac:dyDescent="0.3">
      <c r="B162" s="324" t="s">
        <v>339</v>
      </c>
      <c r="C162" s="325"/>
      <c r="D162" s="325"/>
      <c r="E162" s="325"/>
      <c r="F162" s="325"/>
      <c r="G162" s="325"/>
      <c r="H162" s="325"/>
      <c r="I162" s="326"/>
    </row>
    <row r="163" spans="1:10" ht="90" customHeight="1" thickBot="1" x14ac:dyDescent="0.3">
      <c r="B163" s="327" t="s">
        <v>340</v>
      </c>
      <c r="C163" s="328"/>
      <c r="D163" s="329" t="s">
        <v>341</v>
      </c>
      <c r="E163" s="330"/>
      <c r="F163" s="331"/>
      <c r="G163" s="330" t="s">
        <v>342</v>
      </c>
      <c r="H163" s="330"/>
      <c r="I163" s="331"/>
      <c r="J163" s="9"/>
    </row>
    <row r="164" spans="1:10" ht="36" customHeight="1" x14ac:dyDescent="0.25">
      <c r="B164" s="332" t="s">
        <v>343</v>
      </c>
      <c r="C164" s="333"/>
      <c r="D164" s="334" t="s">
        <v>344</v>
      </c>
      <c r="E164" s="334"/>
      <c r="F164" s="334"/>
      <c r="G164" s="335">
        <v>2190</v>
      </c>
      <c r="H164" s="334"/>
      <c r="I164" s="336"/>
      <c r="J164" s="9"/>
    </row>
    <row r="165" spans="1:10" ht="36" customHeight="1" x14ac:dyDescent="0.25">
      <c r="B165" s="337" t="s">
        <v>345</v>
      </c>
      <c r="C165" s="338"/>
      <c r="D165" s="339"/>
      <c r="E165" s="339"/>
      <c r="F165" s="339"/>
      <c r="G165" s="340">
        <v>1590</v>
      </c>
      <c r="H165" s="339"/>
      <c r="I165" s="341"/>
      <c r="J165" s="9"/>
    </row>
    <row r="166" spans="1:10" ht="36" customHeight="1" x14ac:dyDescent="0.25">
      <c r="B166" s="337" t="s">
        <v>346</v>
      </c>
      <c r="C166" s="338"/>
      <c r="D166" s="339"/>
      <c r="E166" s="339"/>
      <c r="F166" s="339"/>
      <c r="G166" s="340">
        <v>1440</v>
      </c>
      <c r="H166" s="339"/>
      <c r="I166" s="341"/>
      <c r="J166" s="9"/>
    </row>
    <row r="167" spans="1:10" ht="54" customHeight="1" x14ac:dyDescent="0.25">
      <c r="B167" s="337" t="s">
        <v>347</v>
      </c>
      <c r="C167" s="338"/>
      <c r="D167" s="339"/>
      <c r="E167" s="339"/>
      <c r="F167" s="339"/>
      <c r="G167" s="340">
        <v>1290</v>
      </c>
      <c r="H167" s="339"/>
      <c r="I167" s="341"/>
      <c r="J167" s="9"/>
    </row>
    <row r="168" spans="1:10" ht="15" customHeight="1" x14ac:dyDescent="0.25">
      <c r="B168" s="342"/>
      <c r="C168" s="342"/>
      <c r="D168" s="343"/>
      <c r="E168" s="343"/>
      <c r="F168" s="343"/>
      <c r="G168" s="344"/>
      <c r="H168" s="343"/>
      <c r="I168" s="343"/>
      <c r="J168" s="9"/>
    </row>
    <row r="169" spans="1:10" ht="40.5" customHeight="1" x14ac:dyDescent="0.25">
      <c r="A169" s="7"/>
      <c r="B169" s="126" t="s">
        <v>257</v>
      </c>
      <c r="C169" s="126"/>
      <c r="D169" s="126"/>
      <c r="E169" s="126"/>
      <c r="F169" s="126"/>
      <c r="G169" s="126"/>
      <c r="H169" s="126"/>
      <c r="I169" s="126"/>
      <c r="J169" s="126"/>
    </row>
    <row r="170" spans="1:10" ht="18" customHeight="1" x14ac:dyDescent="0.25">
      <c r="A170" s="7"/>
    </row>
  </sheetData>
  <sheetProtection selectLockedCells="1" selectUnlockedCells="1"/>
  <mergeCells count="315">
    <mergeCell ref="B169:J169"/>
    <mergeCell ref="B164:C164"/>
    <mergeCell ref="D164:F167"/>
    <mergeCell ref="G164:I164"/>
    <mergeCell ref="B165:C165"/>
    <mergeCell ref="G165:I165"/>
    <mergeCell ref="B166:C166"/>
    <mergeCell ref="G166:I166"/>
    <mergeCell ref="B167:C167"/>
    <mergeCell ref="G167:I167"/>
    <mergeCell ref="B156:E156"/>
    <mergeCell ref="B158:J158"/>
    <mergeCell ref="B159:J159"/>
    <mergeCell ref="B161:I161"/>
    <mergeCell ref="B162:I162"/>
    <mergeCell ref="B163:C163"/>
    <mergeCell ref="D163:F163"/>
    <mergeCell ref="G163:I163"/>
    <mergeCell ref="B152:J152"/>
    <mergeCell ref="B153:E153"/>
    <mergeCell ref="F153:J153"/>
    <mergeCell ref="B154:E154"/>
    <mergeCell ref="F154:J154"/>
    <mergeCell ref="B155:E155"/>
    <mergeCell ref="F155:J155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3:J133"/>
    <mergeCell ref="B134:E134"/>
    <mergeCell ref="F134:J134"/>
    <mergeCell ref="B135:E135"/>
    <mergeCell ref="F135:J135"/>
    <mergeCell ref="B136:E136"/>
    <mergeCell ref="F136:J136"/>
    <mergeCell ref="B129:E129"/>
    <mergeCell ref="F129:J129"/>
    <mergeCell ref="B130:J130"/>
    <mergeCell ref="B131:E131"/>
    <mergeCell ref="F131:J131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9"/>
  <sheetViews>
    <sheetView view="pageBreakPreview" topLeftCell="B1" zoomScale="65" zoomScaleNormal="60" zoomScaleSheetLayoutView="65" workbookViewId="0">
      <pane ySplit="4" topLeftCell="A112" activePane="bottomLeft" state="frozen"/>
      <selection activeCell="A198" sqref="A198:XFD198"/>
      <selection pane="bottomLeft" activeCell="F119" sqref="F119:I119"/>
    </sheetView>
  </sheetViews>
  <sheetFormatPr defaultColWidth="9.140625" defaultRowHeight="21" outlineLevelRow="1" x14ac:dyDescent="0.25"/>
  <cols>
    <col min="1" max="1" width="23.4257812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84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30" t="s">
        <v>111</v>
      </c>
      <c r="B8" s="182" t="s">
        <v>112</v>
      </c>
      <c r="C8" s="200"/>
      <c r="D8" s="200"/>
      <c r="E8" s="201"/>
      <c r="F8" s="235">
        <v>34380</v>
      </c>
      <c r="G8" s="236"/>
      <c r="H8" s="236"/>
      <c r="I8" s="237"/>
    </row>
    <row r="9" spans="1:9" ht="36" customHeight="1" x14ac:dyDescent="0.25">
      <c r="A9" s="130" t="s">
        <v>113</v>
      </c>
      <c r="B9" s="30" t="s">
        <v>258</v>
      </c>
      <c r="C9" s="31"/>
      <c r="D9" s="31"/>
      <c r="E9" s="66"/>
      <c r="F9" s="70">
        <v>48240</v>
      </c>
      <c r="G9" s="42"/>
      <c r="H9" s="42"/>
      <c r="I9" s="43"/>
    </row>
    <row r="10" spans="1:9" ht="36" customHeight="1" x14ac:dyDescent="0.25">
      <c r="A10" s="130" t="s">
        <v>111</v>
      </c>
      <c r="B10" s="30" t="s">
        <v>115</v>
      </c>
      <c r="C10" s="31"/>
      <c r="D10" s="31"/>
      <c r="E10" s="66"/>
      <c r="F10" s="70">
        <v>42480</v>
      </c>
      <c r="G10" s="42"/>
      <c r="H10" s="42"/>
      <c r="I10" s="43"/>
    </row>
    <row r="11" spans="1:9" ht="36" customHeight="1" thickBot="1" x14ac:dyDescent="0.3">
      <c r="A11" s="130" t="s">
        <v>113</v>
      </c>
      <c r="B11" s="116" t="s">
        <v>259</v>
      </c>
      <c r="C11" s="206"/>
      <c r="D11" s="206"/>
      <c r="E11" s="207"/>
      <c r="F11" s="238">
        <v>59760</v>
      </c>
      <c r="G11" s="186"/>
      <c r="H11" s="186"/>
      <c r="I11" s="187"/>
    </row>
    <row r="12" spans="1:9" ht="24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30" t="s">
        <v>111</v>
      </c>
      <c r="B13" s="182" t="s">
        <v>117</v>
      </c>
      <c r="C13" s="200"/>
      <c r="D13" s="200"/>
      <c r="E13" s="201"/>
      <c r="F13" s="235">
        <v>7812</v>
      </c>
      <c r="G13" s="236"/>
      <c r="H13" s="236"/>
      <c r="I13" s="237"/>
    </row>
    <row r="14" spans="1:9" ht="36" customHeight="1" thickBot="1" x14ac:dyDescent="0.3">
      <c r="A14" s="130" t="s">
        <v>113</v>
      </c>
      <c r="B14" s="116" t="s">
        <v>260</v>
      </c>
      <c r="C14" s="206"/>
      <c r="D14" s="206"/>
      <c r="E14" s="207"/>
      <c r="F14" s="238">
        <v>11520</v>
      </c>
      <c r="G14" s="186"/>
      <c r="H14" s="186"/>
      <c r="I14" s="187"/>
    </row>
    <row r="15" spans="1:9" ht="24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30" t="s">
        <v>111</v>
      </c>
      <c r="B16" s="34" t="s">
        <v>119</v>
      </c>
      <c r="C16" s="35"/>
      <c r="D16" s="35"/>
      <c r="E16" s="40"/>
      <c r="F16" s="211">
        <v>756</v>
      </c>
      <c r="G16" s="236"/>
      <c r="H16" s="236"/>
      <c r="I16" s="237"/>
    </row>
    <row r="17" spans="1:9" ht="36" customHeight="1" x14ac:dyDescent="0.25">
      <c r="A17" s="130" t="s">
        <v>113</v>
      </c>
      <c r="B17" s="34" t="s">
        <v>261</v>
      </c>
      <c r="C17" s="35"/>
      <c r="D17" s="35"/>
      <c r="E17" s="40"/>
      <c r="F17" s="41">
        <v>1080</v>
      </c>
      <c r="G17" s="42"/>
      <c r="H17" s="42"/>
      <c r="I17" s="43"/>
    </row>
    <row r="18" spans="1:9" ht="36" customHeight="1" x14ac:dyDescent="0.25">
      <c r="A18" s="130" t="s">
        <v>111</v>
      </c>
      <c r="B18" s="34" t="s">
        <v>121</v>
      </c>
      <c r="C18" s="35"/>
      <c r="D18" s="35"/>
      <c r="E18" s="40"/>
      <c r="F18" s="41">
        <v>1440</v>
      </c>
      <c r="G18" s="42"/>
      <c r="H18" s="42"/>
      <c r="I18" s="43"/>
    </row>
    <row r="19" spans="1:9" ht="36" customHeight="1" thickBot="1" x14ac:dyDescent="0.3">
      <c r="A19" s="130" t="s">
        <v>113</v>
      </c>
      <c r="B19" s="34" t="s">
        <v>262</v>
      </c>
      <c r="C19" s="35"/>
      <c r="D19" s="35"/>
      <c r="E19" s="40"/>
      <c r="F19" s="185">
        <v>2016</v>
      </c>
      <c r="G19" s="186"/>
      <c r="H19" s="186"/>
      <c r="I19" s="187"/>
    </row>
    <row r="20" spans="1:9" ht="24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10800 до 432000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10800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21600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32400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43200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54000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64800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75600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86400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97200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108000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118800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129600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140400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151200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162000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172800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183600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194400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205200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216000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21600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43200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64800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86400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108000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129600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151200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172800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194400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216000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237600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259200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280800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302400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324000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345600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367200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388800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410400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432000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8856 до 232200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8856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13104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27000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37800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48600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59400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70200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81000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91800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102600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113400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124200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135000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145800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156600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167400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178200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189000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199800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210600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221400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232200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30456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4860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18432</v>
      </c>
      <c r="G87" s="42"/>
      <c r="H87" s="42"/>
      <c r="I87" s="43"/>
    </row>
    <row r="88" spans="2:9" ht="36" customHeight="1" x14ac:dyDescent="0.25">
      <c r="B88" s="62" t="s">
        <v>263</v>
      </c>
      <c r="C88" s="63"/>
      <c r="D88" s="63"/>
      <c r="E88" s="40"/>
      <c r="F88" s="41">
        <v>2844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30096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8856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25848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30456</v>
      </c>
      <c r="G96" s="42"/>
      <c r="H96" s="42"/>
      <c r="I96" s="43"/>
    </row>
    <row r="97" spans="1:9" ht="54" customHeight="1" thickBot="1" x14ac:dyDescent="0.3">
      <c r="B97" s="171" t="s">
        <v>264</v>
      </c>
      <c r="C97" s="172"/>
      <c r="D97" s="172"/>
      <c r="E97" s="173"/>
      <c r="F97" s="94" t="str">
        <f>"Цена от "&amp;MIN(F99,F103:F116)&amp;" до "&amp;MAX(F99,F103:F116)</f>
        <v>Цена от 3024 до 135360</v>
      </c>
      <c r="G97" s="95"/>
      <c r="H97" s="95"/>
      <c r="I97" s="96"/>
    </row>
    <row r="98" spans="1:9" ht="24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55800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5580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13950</v>
      </c>
      <c r="G101" s="42"/>
      <c r="H101" s="42"/>
      <c r="I101" s="43"/>
    </row>
    <row r="102" spans="1:9" ht="24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30" t="s">
        <v>111</v>
      </c>
      <c r="B103" s="62" t="s">
        <v>203</v>
      </c>
      <c r="C103" s="63"/>
      <c r="D103" s="63"/>
      <c r="E103" s="40"/>
      <c r="F103" s="41">
        <v>31500</v>
      </c>
      <c r="G103" s="42"/>
      <c r="H103" s="42"/>
      <c r="I103" s="43"/>
    </row>
    <row r="104" spans="1:9" ht="36" customHeight="1" x14ac:dyDescent="0.25">
      <c r="A104" s="130" t="s">
        <v>111</v>
      </c>
      <c r="B104" s="34" t="s">
        <v>204</v>
      </c>
      <c r="C104" s="88"/>
      <c r="D104" s="88"/>
      <c r="E104" s="89"/>
      <c r="F104" s="41">
        <v>22680</v>
      </c>
      <c r="G104" s="42"/>
      <c r="H104" s="42"/>
      <c r="I104" s="43"/>
    </row>
    <row r="105" spans="1:9" ht="36" customHeight="1" x14ac:dyDescent="0.25">
      <c r="A105" s="130" t="s">
        <v>111</v>
      </c>
      <c r="B105" s="62" t="s">
        <v>205</v>
      </c>
      <c r="C105" s="63"/>
      <c r="D105" s="63"/>
      <c r="E105" s="40"/>
      <c r="F105" s="41">
        <v>111168</v>
      </c>
      <c r="G105" s="42"/>
      <c r="H105" s="42"/>
      <c r="I105" s="43"/>
    </row>
    <row r="106" spans="1:9" ht="36" customHeight="1" x14ac:dyDescent="0.25">
      <c r="A106" s="130" t="s">
        <v>111</v>
      </c>
      <c r="B106" s="62" t="s">
        <v>206</v>
      </c>
      <c r="C106" s="63"/>
      <c r="D106" s="63"/>
      <c r="E106" s="40"/>
      <c r="F106" s="41">
        <v>33300</v>
      </c>
      <c r="G106" s="42"/>
      <c r="H106" s="42"/>
      <c r="I106" s="43"/>
    </row>
    <row r="107" spans="1:9" ht="36" customHeight="1" x14ac:dyDescent="0.25">
      <c r="A107" s="130" t="s">
        <v>111</v>
      </c>
      <c r="B107" s="62" t="s">
        <v>207</v>
      </c>
      <c r="C107" s="63"/>
      <c r="D107" s="63"/>
      <c r="E107" s="40"/>
      <c r="F107" s="41">
        <v>39960</v>
      </c>
      <c r="G107" s="42"/>
      <c r="H107" s="42"/>
      <c r="I107" s="43"/>
    </row>
    <row r="108" spans="1:9" ht="36" customHeight="1" x14ac:dyDescent="0.25">
      <c r="A108" s="130" t="s">
        <v>111</v>
      </c>
      <c r="B108" s="62" t="s">
        <v>208</v>
      </c>
      <c r="C108" s="63"/>
      <c r="D108" s="63"/>
      <c r="E108" s="40"/>
      <c r="F108" s="41">
        <v>52416</v>
      </c>
      <c r="G108" s="42"/>
      <c r="H108" s="42"/>
      <c r="I108" s="43"/>
    </row>
    <row r="109" spans="1:9" ht="36" customHeight="1" x14ac:dyDescent="0.25">
      <c r="A109" s="130" t="s">
        <v>111</v>
      </c>
      <c r="B109" s="62" t="s">
        <v>209</v>
      </c>
      <c r="C109" s="63"/>
      <c r="D109" s="63"/>
      <c r="E109" s="40"/>
      <c r="F109" s="41">
        <v>44964</v>
      </c>
      <c r="G109" s="42"/>
      <c r="H109" s="42"/>
      <c r="I109" s="43"/>
    </row>
    <row r="110" spans="1:9" ht="36" customHeight="1" x14ac:dyDescent="0.25">
      <c r="A110" s="130" t="s">
        <v>111</v>
      </c>
      <c r="B110" s="62" t="s">
        <v>210</v>
      </c>
      <c r="C110" s="63"/>
      <c r="D110" s="63"/>
      <c r="E110" s="40"/>
      <c r="F110" s="41">
        <v>111168</v>
      </c>
      <c r="G110" s="42"/>
      <c r="H110" s="42"/>
      <c r="I110" s="43"/>
    </row>
    <row r="111" spans="1:9" ht="36" customHeight="1" x14ac:dyDescent="0.25">
      <c r="B111" s="64" t="s">
        <v>211</v>
      </c>
      <c r="C111" s="65"/>
      <c r="D111" s="65"/>
      <c r="E111" s="66"/>
      <c r="F111" s="41">
        <v>59400</v>
      </c>
      <c r="G111" s="42"/>
      <c r="H111" s="42"/>
      <c r="I111" s="43"/>
    </row>
    <row r="112" spans="1:9" ht="36" customHeight="1" x14ac:dyDescent="0.25">
      <c r="A112" s="130" t="s">
        <v>111</v>
      </c>
      <c r="B112" s="64" t="s">
        <v>212</v>
      </c>
      <c r="C112" s="65"/>
      <c r="D112" s="65"/>
      <c r="E112" s="66"/>
      <c r="F112" s="41">
        <v>3024</v>
      </c>
      <c r="G112" s="42"/>
      <c r="H112" s="42"/>
      <c r="I112" s="43"/>
    </row>
    <row r="113" spans="1:9" ht="36" customHeight="1" x14ac:dyDescent="0.25">
      <c r="B113" s="34" t="s">
        <v>213</v>
      </c>
      <c r="C113" s="88"/>
      <c r="D113" s="88"/>
      <c r="E113" s="89"/>
      <c r="F113" s="41">
        <v>27540</v>
      </c>
      <c r="G113" s="42"/>
      <c r="H113" s="42"/>
      <c r="I113" s="43"/>
    </row>
    <row r="114" spans="1:9" ht="36" customHeight="1" x14ac:dyDescent="0.25">
      <c r="A114" s="9"/>
      <c r="B114" s="34" t="s">
        <v>214</v>
      </c>
      <c r="C114" s="88"/>
      <c r="D114" s="88"/>
      <c r="E114" s="89"/>
      <c r="F114" s="41">
        <v>23220</v>
      </c>
      <c r="G114" s="42"/>
      <c r="H114" s="42"/>
      <c r="I114" s="43"/>
    </row>
    <row r="115" spans="1:9" ht="36" customHeight="1" x14ac:dyDescent="0.25">
      <c r="A115" s="130" t="s">
        <v>111</v>
      </c>
      <c r="B115" s="34" t="s">
        <v>215</v>
      </c>
      <c r="C115" s="88"/>
      <c r="D115" s="88"/>
      <c r="E115" s="89"/>
      <c r="F115" s="41">
        <v>135360</v>
      </c>
      <c r="G115" s="42"/>
      <c r="H115" s="42"/>
      <c r="I115" s="43"/>
    </row>
    <row r="116" spans="1:9" ht="36" customHeight="1" x14ac:dyDescent="0.25">
      <c r="A116" s="130" t="s">
        <v>111</v>
      </c>
      <c r="B116" s="62" t="s">
        <v>216</v>
      </c>
      <c r="C116" s="63"/>
      <c r="D116" s="63"/>
      <c r="E116" s="40"/>
      <c r="F116" s="41">
        <v>30096</v>
      </c>
      <c r="G116" s="42"/>
      <c r="H116" s="42"/>
      <c r="I116" s="43"/>
    </row>
    <row r="117" spans="1:9" ht="37.5" customHeight="1" x14ac:dyDescent="0.25">
      <c r="A117" s="7"/>
      <c r="B117" s="62" t="s">
        <v>217</v>
      </c>
      <c r="C117" s="63"/>
      <c r="D117" s="63"/>
      <c r="E117" s="40"/>
      <c r="F117" s="41">
        <v>4860</v>
      </c>
      <c r="G117" s="42"/>
      <c r="H117" s="42"/>
      <c r="I117" s="43"/>
    </row>
    <row r="118" spans="1:9" ht="36" customHeight="1" x14ac:dyDescent="0.25">
      <c r="A118" s="7"/>
      <c r="B118" s="62" t="s">
        <v>218</v>
      </c>
      <c r="C118" s="63"/>
      <c r="D118" s="63"/>
      <c r="E118" s="40"/>
      <c r="F118" s="41">
        <v>57150</v>
      </c>
      <c r="G118" s="42"/>
      <c r="H118" s="42"/>
      <c r="I118" s="43"/>
    </row>
    <row r="119" spans="1:9" ht="36" customHeight="1" x14ac:dyDescent="0.25">
      <c r="A119" s="7"/>
      <c r="B119" s="62" t="s">
        <v>219</v>
      </c>
      <c r="C119" s="63"/>
      <c r="D119" s="63"/>
      <c r="E119" s="35"/>
      <c r="F119" s="41">
        <v>36000</v>
      </c>
      <c r="G119" s="42"/>
      <c r="H119" s="42"/>
      <c r="I119" s="43"/>
    </row>
    <row r="120" spans="1:9" ht="36" customHeight="1" x14ac:dyDescent="0.25">
      <c r="A120" s="130" t="s">
        <v>113</v>
      </c>
      <c r="B120" s="62" t="s">
        <v>265</v>
      </c>
      <c r="C120" s="63"/>
      <c r="D120" s="63"/>
      <c r="E120" s="40"/>
      <c r="F120" s="41">
        <v>44640</v>
      </c>
      <c r="G120" s="42"/>
      <c r="H120" s="42"/>
      <c r="I120" s="43"/>
    </row>
    <row r="121" spans="1:9" ht="36" customHeight="1" x14ac:dyDescent="0.25">
      <c r="A121" s="130" t="s">
        <v>113</v>
      </c>
      <c r="B121" s="62" t="s">
        <v>221</v>
      </c>
      <c r="C121" s="63"/>
      <c r="D121" s="63"/>
      <c r="E121" s="40"/>
      <c r="F121" s="41">
        <v>32400</v>
      </c>
      <c r="G121" s="42"/>
      <c r="H121" s="42"/>
      <c r="I121" s="43"/>
    </row>
    <row r="122" spans="1:9" ht="36" customHeight="1" x14ac:dyDescent="0.25">
      <c r="A122" s="130" t="s">
        <v>113</v>
      </c>
      <c r="B122" s="62" t="s">
        <v>267</v>
      </c>
      <c r="C122" s="63"/>
      <c r="D122" s="63"/>
      <c r="E122" s="40"/>
      <c r="F122" s="41">
        <v>156240</v>
      </c>
      <c r="G122" s="42"/>
      <c r="H122" s="42"/>
      <c r="I122" s="43"/>
    </row>
    <row r="123" spans="1:9" ht="36" customHeight="1" x14ac:dyDescent="0.25">
      <c r="A123" s="130" t="s">
        <v>113</v>
      </c>
      <c r="B123" s="62" t="s">
        <v>268</v>
      </c>
      <c r="C123" s="63"/>
      <c r="D123" s="63"/>
      <c r="E123" s="40"/>
      <c r="F123" s="41">
        <v>46800</v>
      </c>
      <c r="G123" s="42"/>
      <c r="H123" s="42"/>
      <c r="I123" s="43"/>
    </row>
    <row r="124" spans="1:9" ht="36" customHeight="1" x14ac:dyDescent="0.25">
      <c r="A124" s="130" t="s">
        <v>113</v>
      </c>
      <c r="B124" s="62" t="s">
        <v>269</v>
      </c>
      <c r="C124" s="63"/>
      <c r="D124" s="63"/>
      <c r="E124" s="40"/>
      <c r="F124" s="85">
        <v>56160</v>
      </c>
      <c r="G124" s="86"/>
      <c r="H124" s="86"/>
      <c r="I124" s="87"/>
    </row>
    <row r="125" spans="1:9" ht="36" customHeight="1" x14ac:dyDescent="0.25">
      <c r="A125" s="130" t="s">
        <v>113</v>
      </c>
      <c r="B125" s="62" t="s">
        <v>270</v>
      </c>
      <c r="C125" s="63"/>
      <c r="D125" s="63"/>
      <c r="E125" s="40"/>
      <c r="F125" s="41">
        <v>73440</v>
      </c>
      <c r="G125" s="42"/>
      <c r="H125" s="42"/>
      <c r="I125" s="43"/>
    </row>
    <row r="126" spans="1:9" ht="36" customHeight="1" x14ac:dyDescent="0.25">
      <c r="A126" s="130" t="s">
        <v>113</v>
      </c>
      <c r="B126" s="62" t="s">
        <v>271</v>
      </c>
      <c r="C126" s="63"/>
      <c r="D126" s="63"/>
      <c r="E126" s="40"/>
      <c r="F126" s="41">
        <v>63360</v>
      </c>
      <c r="G126" s="42"/>
      <c r="H126" s="42"/>
      <c r="I126" s="43"/>
    </row>
    <row r="127" spans="1:9" ht="36" customHeight="1" x14ac:dyDescent="0.25">
      <c r="A127" s="130" t="s">
        <v>113</v>
      </c>
      <c r="B127" s="62" t="s">
        <v>272</v>
      </c>
      <c r="C127" s="63"/>
      <c r="D127" s="63"/>
      <c r="E127" s="40"/>
      <c r="F127" s="41">
        <v>156240</v>
      </c>
      <c r="G127" s="42"/>
      <c r="H127" s="42"/>
      <c r="I127" s="43"/>
    </row>
    <row r="128" spans="1:9" ht="36" customHeight="1" x14ac:dyDescent="0.25">
      <c r="A128" s="130" t="s">
        <v>113</v>
      </c>
      <c r="B128" s="62" t="s">
        <v>273</v>
      </c>
      <c r="C128" s="63"/>
      <c r="D128" s="63"/>
      <c r="E128" s="40"/>
      <c r="F128" s="41">
        <v>4320</v>
      </c>
      <c r="G128" s="42"/>
      <c r="H128" s="42"/>
      <c r="I128" s="43"/>
    </row>
    <row r="129" spans="1:9" ht="36" customHeight="1" x14ac:dyDescent="0.25">
      <c r="A129" s="130" t="s">
        <v>113</v>
      </c>
      <c r="B129" s="62" t="s">
        <v>274</v>
      </c>
      <c r="C129" s="63"/>
      <c r="D129" s="63"/>
      <c r="E129" s="40"/>
      <c r="F129" s="41">
        <v>190080</v>
      </c>
      <c r="G129" s="42"/>
      <c r="H129" s="42"/>
      <c r="I129" s="43"/>
    </row>
    <row r="130" spans="1:9" ht="36" customHeight="1" x14ac:dyDescent="0.25">
      <c r="A130" s="130" t="s">
        <v>113</v>
      </c>
      <c r="B130" s="62" t="s">
        <v>275</v>
      </c>
      <c r="C130" s="63"/>
      <c r="D130" s="63"/>
      <c r="E130" s="40"/>
      <c r="F130" s="41">
        <v>42480</v>
      </c>
      <c r="G130" s="42"/>
      <c r="H130" s="42"/>
      <c r="I130" s="43"/>
    </row>
    <row r="131" spans="1:9" ht="27" customHeight="1" thickBot="1" x14ac:dyDescent="0.3">
      <c r="B131" s="477" t="s">
        <v>231</v>
      </c>
      <c r="C131" s="478"/>
      <c r="D131" s="478"/>
      <c r="E131" s="479"/>
      <c r="F131" s="477"/>
      <c r="G131" s="478"/>
      <c r="H131" s="478"/>
      <c r="I131" s="479"/>
    </row>
    <row r="132" spans="1:9" ht="19.5" customHeight="1" thickBot="1" x14ac:dyDescent="0.3">
      <c r="B132" s="177" t="s">
        <v>232</v>
      </c>
      <c r="C132" s="178"/>
      <c r="D132" s="178"/>
      <c r="E132" s="179"/>
      <c r="F132" s="177"/>
      <c r="G132" s="178"/>
      <c r="H132" s="178"/>
      <c r="I132" s="179"/>
    </row>
    <row r="133" spans="1:9" ht="36" customHeight="1" x14ac:dyDescent="0.25">
      <c r="B133" s="182" t="s">
        <v>233</v>
      </c>
      <c r="C133" s="183"/>
      <c r="D133" s="183"/>
      <c r="E133" s="184"/>
      <c r="F133" s="210">
        <v>60</v>
      </c>
      <c r="G133" s="466"/>
      <c r="H133" s="466"/>
      <c r="I133" s="467"/>
    </row>
    <row r="134" spans="1:9" ht="36" customHeight="1" x14ac:dyDescent="0.25">
      <c r="B134" s="34" t="s">
        <v>234</v>
      </c>
      <c r="C134" s="88"/>
      <c r="D134" s="88"/>
      <c r="E134" s="89"/>
      <c r="F134" s="213">
        <v>60</v>
      </c>
      <c r="G134" s="280"/>
      <c r="H134" s="280"/>
      <c r="I134" s="281"/>
    </row>
    <row r="135" spans="1:9" ht="36" customHeight="1" thickBot="1" x14ac:dyDescent="0.3">
      <c r="B135" s="232" t="s">
        <v>235</v>
      </c>
      <c r="C135" s="233"/>
      <c r="D135" s="233"/>
      <c r="E135" s="234"/>
      <c r="F135" s="212">
        <v>120</v>
      </c>
      <c r="G135" s="366"/>
      <c r="H135" s="366"/>
      <c r="I135" s="367"/>
    </row>
    <row r="136" spans="1:9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</row>
    <row r="137" spans="1:9" ht="36" customHeight="1" x14ac:dyDescent="0.25">
      <c r="A137" s="130" t="s">
        <v>111</v>
      </c>
      <c r="B137" s="62" t="s">
        <v>305</v>
      </c>
      <c r="C137" s="63"/>
      <c r="D137" s="63"/>
      <c r="E137" s="40"/>
      <c r="F137" s="41">
        <v>25380</v>
      </c>
      <c r="G137" s="42"/>
      <c r="H137" s="42"/>
      <c r="I137" s="43"/>
    </row>
    <row r="138" spans="1:9" ht="36" customHeight="1" x14ac:dyDescent="0.25">
      <c r="A138" s="130" t="s">
        <v>111</v>
      </c>
      <c r="B138" s="62" t="s">
        <v>238</v>
      </c>
      <c r="C138" s="63"/>
      <c r="D138" s="63"/>
      <c r="E138" s="40"/>
      <c r="F138" s="41">
        <v>13500</v>
      </c>
      <c r="G138" s="42"/>
      <c r="H138" s="42"/>
      <c r="I138" s="43"/>
    </row>
    <row r="139" spans="1:9" ht="36" customHeight="1" x14ac:dyDescent="0.25">
      <c r="A139" s="130" t="s">
        <v>111</v>
      </c>
      <c r="B139" s="62" t="s">
        <v>239</v>
      </c>
      <c r="C139" s="63"/>
      <c r="D139" s="63"/>
      <c r="E139" s="40"/>
      <c r="F139" s="41">
        <v>25848</v>
      </c>
      <c r="G139" s="42"/>
      <c r="H139" s="42"/>
      <c r="I139" s="43"/>
    </row>
    <row r="140" spans="1:9" ht="36" customHeight="1" x14ac:dyDescent="0.25">
      <c r="A140" s="130" t="s">
        <v>113</v>
      </c>
      <c r="B140" s="62" t="s">
        <v>277</v>
      </c>
      <c r="C140" s="63"/>
      <c r="D140" s="63"/>
      <c r="E140" s="40"/>
      <c r="F140" s="41">
        <v>36000</v>
      </c>
      <c r="G140" s="42"/>
      <c r="H140" s="42"/>
      <c r="I140" s="43"/>
    </row>
    <row r="141" spans="1:9" ht="36" customHeight="1" x14ac:dyDescent="0.25">
      <c r="A141" s="130" t="s">
        <v>113</v>
      </c>
      <c r="B141" s="62" t="s">
        <v>278</v>
      </c>
      <c r="C141" s="63"/>
      <c r="D141" s="63"/>
      <c r="E141" s="40"/>
      <c r="F141" s="41">
        <v>19440</v>
      </c>
      <c r="G141" s="42"/>
      <c r="H141" s="42"/>
      <c r="I141" s="43"/>
    </row>
    <row r="142" spans="1:9" ht="36" customHeight="1" x14ac:dyDescent="0.25">
      <c r="A142" s="130" t="s">
        <v>113</v>
      </c>
      <c r="B142" s="62" t="s">
        <v>279</v>
      </c>
      <c r="C142" s="63"/>
      <c r="D142" s="63"/>
      <c r="E142" s="40"/>
      <c r="F142" s="41">
        <v>36720</v>
      </c>
      <c r="G142" s="42"/>
      <c r="H142" s="42"/>
      <c r="I142" s="43"/>
    </row>
    <row r="143" spans="1:9" ht="36" customHeight="1" thickBot="1" x14ac:dyDescent="0.3">
      <c r="A143" s="7"/>
      <c r="B143" s="62" t="s">
        <v>243</v>
      </c>
      <c r="C143" s="63"/>
      <c r="D143" s="63"/>
      <c r="E143" s="40"/>
      <c r="F143" s="41">
        <v>30060</v>
      </c>
      <c r="G143" s="42"/>
      <c r="H143" s="42"/>
      <c r="I143" s="43"/>
    </row>
    <row r="144" spans="1:9" ht="54" customHeight="1" thickBot="1" x14ac:dyDescent="0.3">
      <c r="B144" s="18" t="s">
        <v>244</v>
      </c>
      <c r="C144" s="19"/>
      <c r="D144" s="19"/>
      <c r="E144" s="20"/>
      <c r="F144" s="102"/>
      <c r="G144" s="103"/>
      <c r="H144" s="103"/>
      <c r="I144" s="104"/>
    </row>
    <row r="145" spans="1:9" ht="36" customHeight="1" x14ac:dyDescent="0.25">
      <c r="B145" s="64" t="s">
        <v>245</v>
      </c>
      <c r="C145" s="65"/>
      <c r="D145" s="65"/>
      <c r="E145" s="66"/>
      <c r="F145" s="67">
        <v>46080</v>
      </c>
      <c r="G145" s="68"/>
      <c r="H145" s="68"/>
      <c r="I145" s="69"/>
    </row>
    <row r="146" spans="1:9" ht="36" customHeight="1" x14ac:dyDescent="0.25">
      <c r="B146" s="62" t="s">
        <v>246</v>
      </c>
      <c r="C146" s="63"/>
      <c r="D146" s="63"/>
      <c r="E146" s="40"/>
      <c r="F146" s="41">
        <v>92160</v>
      </c>
      <c r="G146" s="42"/>
      <c r="H146" s="42"/>
      <c r="I146" s="43"/>
    </row>
    <row r="147" spans="1:9" ht="36" customHeight="1" x14ac:dyDescent="0.25">
      <c r="B147" s="62" t="s">
        <v>247</v>
      </c>
      <c r="C147" s="63"/>
      <c r="D147" s="63"/>
      <c r="E147" s="40"/>
      <c r="F147" s="41">
        <v>115056</v>
      </c>
      <c r="G147" s="42"/>
      <c r="H147" s="42"/>
      <c r="I147" s="43"/>
    </row>
    <row r="148" spans="1:9" ht="36" customHeight="1" x14ac:dyDescent="0.25">
      <c r="B148" s="62" t="s">
        <v>248</v>
      </c>
      <c r="C148" s="63"/>
      <c r="D148" s="63"/>
      <c r="E148" s="40"/>
      <c r="F148" s="41">
        <v>1440</v>
      </c>
      <c r="G148" s="42"/>
      <c r="H148" s="42"/>
      <c r="I148" s="43"/>
    </row>
    <row r="149" spans="1:9" ht="36" customHeight="1" x14ac:dyDescent="0.25">
      <c r="B149" s="62" t="s">
        <v>249</v>
      </c>
      <c r="C149" s="63"/>
      <c r="D149" s="63"/>
      <c r="E149" s="40"/>
      <c r="F149" s="41">
        <v>69048</v>
      </c>
      <c r="G149" s="42"/>
      <c r="H149" s="42"/>
      <c r="I149" s="43"/>
    </row>
    <row r="150" spans="1:9" ht="36" customHeight="1" x14ac:dyDescent="0.25">
      <c r="B150" s="62" t="s">
        <v>250</v>
      </c>
      <c r="C150" s="63"/>
      <c r="D150" s="63"/>
      <c r="E150" s="40"/>
      <c r="F150" s="41">
        <v>138060</v>
      </c>
      <c r="G150" s="42"/>
      <c r="H150" s="42"/>
      <c r="I150" s="43"/>
    </row>
    <row r="151" spans="1:9" ht="36" customHeight="1" x14ac:dyDescent="0.25">
      <c r="B151" s="62" t="s">
        <v>251</v>
      </c>
      <c r="C151" s="63"/>
      <c r="D151" s="63"/>
      <c r="E151" s="40"/>
      <c r="F151" s="41">
        <v>172728</v>
      </c>
      <c r="G151" s="42"/>
      <c r="H151" s="42"/>
      <c r="I151" s="43"/>
    </row>
    <row r="152" spans="1:9" ht="36" customHeight="1" thickBot="1" x14ac:dyDescent="0.3">
      <c r="B152" s="110" t="s">
        <v>252</v>
      </c>
      <c r="C152" s="111"/>
      <c r="D152" s="111"/>
      <c r="E152" s="112"/>
      <c r="F152" s="185">
        <v>2484</v>
      </c>
      <c r="G152" s="186"/>
      <c r="H152" s="186"/>
      <c r="I152" s="187"/>
    </row>
    <row r="153" spans="1:9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</row>
    <row r="154" spans="1:9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</row>
    <row r="155" spans="1:9" ht="36" customHeight="1" thickBot="1" x14ac:dyDescent="0.3">
      <c r="B155" s="27"/>
      <c r="C155" s="80"/>
      <c r="D155" s="80"/>
      <c r="E155" s="81"/>
      <c r="F155" s="82"/>
      <c r="G155" s="83"/>
      <c r="H155" s="83"/>
      <c r="I155" s="84"/>
    </row>
    <row r="156" spans="1:9" ht="21" customHeight="1" x14ac:dyDescent="0.25">
      <c r="B156" s="122"/>
      <c r="C156" s="122"/>
      <c r="D156" s="122"/>
      <c r="E156" s="122"/>
      <c r="F156" s="122"/>
      <c r="G156" s="122"/>
      <c r="H156" s="122"/>
      <c r="I156" s="122"/>
    </row>
    <row r="157" spans="1:9" s="125" customFormat="1" ht="27" customHeight="1" x14ac:dyDescent="0.25">
      <c r="A157" s="7" t="s">
        <v>113</v>
      </c>
      <c r="B157" s="124" t="s">
        <v>353</v>
      </c>
      <c r="C157" s="124"/>
      <c r="D157" s="124"/>
      <c r="E157" s="124"/>
      <c r="F157" s="124"/>
      <c r="G157" s="124"/>
      <c r="H157" s="124"/>
      <c r="I157" s="124"/>
    </row>
    <row r="158" spans="1:9" s="127" customFormat="1" ht="45" customHeight="1" x14ac:dyDescent="0.25">
      <c r="A158" s="7"/>
      <c r="B158" s="126" t="s">
        <v>257</v>
      </c>
      <c r="C158" s="126"/>
      <c r="D158" s="126"/>
      <c r="E158" s="126"/>
      <c r="F158" s="126"/>
      <c r="G158" s="126"/>
      <c r="H158" s="126"/>
      <c r="I158" s="126"/>
    </row>
    <row r="159" spans="1:9" ht="21" customHeight="1" x14ac:dyDescent="0.25"/>
  </sheetData>
  <sheetProtection selectLockedCells="1" selectUnlockedCells="1"/>
  <mergeCells count="308">
    <mergeCell ref="B157:I157"/>
    <mergeCell ref="B158:I158"/>
    <mergeCell ref="B153:I153"/>
    <mergeCell ref="B154:E154"/>
    <mergeCell ref="F154:I154"/>
    <mergeCell ref="B155:E155"/>
    <mergeCell ref="F155:I155"/>
    <mergeCell ref="B156:I156"/>
    <mergeCell ref="B150:E150"/>
    <mergeCell ref="F150:I150"/>
    <mergeCell ref="B151:E151"/>
    <mergeCell ref="F151:I151"/>
    <mergeCell ref="B152:E152"/>
    <mergeCell ref="F152:I152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2"/>
  <sheetViews>
    <sheetView view="pageBreakPreview" topLeftCell="B1" zoomScale="65" zoomScaleNormal="60" zoomScaleSheetLayoutView="65" workbookViewId="0">
      <pane ySplit="4" topLeftCell="A103" activePane="bottomLeft" state="frozen"/>
      <selection activeCell="A198" sqref="A198:XFD198"/>
      <selection pane="bottomLeft" activeCell="A105" sqref="A105:XFD108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44928</v>
      </c>
      <c r="G10" s="36">
        <f>H10*1.1</f>
        <v>41184</v>
      </c>
      <c r="H10" s="36">
        <v>37440</v>
      </c>
      <c r="I10" s="36">
        <f>H10*0.75</f>
        <v>28080</v>
      </c>
      <c r="J10" s="36">
        <f>H10*0.5</f>
        <v>18720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63072</v>
      </c>
      <c r="G11" s="38">
        <f>H11*1.1</f>
        <v>57816.000000000007</v>
      </c>
      <c r="H11" s="38">
        <v>52560</v>
      </c>
      <c r="I11" s="38">
        <f>H11*0.75</f>
        <v>39420</v>
      </c>
      <c r="J11" s="38">
        <f>H11*0.5</f>
        <v>26280</v>
      </c>
    </row>
    <row r="12" spans="1:10" ht="24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0"/>
      <c r="F13" s="144">
        <v>6480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6"/>
      <c r="F14" s="113">
        <v>9360</v>
      </c>
      <c r="G14" s="114"/>
      <c r="H14" s="114"/>
      <c r="I14" s="114"/>
      <c r="J14" s="115"/>
    </row>
    <row r="15" spans="1:10" ht="24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1080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3024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4320 до 172800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8640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17280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34560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43200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51840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60480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69120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77760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86400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95040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103680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112320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120960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129600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138240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146880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155520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164160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172800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4320 до 92880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4320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7200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15120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28080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32400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36720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41040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45360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49680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54000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58320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62640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66960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71280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75600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79920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84240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88560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92880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23760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8640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12240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4680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9360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720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720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1440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2160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23760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3060 до 90000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15840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1584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5544</v>
      </c>
      <c r="G101" s="86"/>
      <c r="H101" s="86"/>
      <c r="I101" s="86"/>
      <c r="J101" s="87"/>
    </row>
    <row r="102" spans="1:10" ht="24" thickBot="1" x14ac:dyDescent="0.3">
      <c r="A102" s="7"/>
      <c r="B102" s="135"/>
      <c r="C102" s="136"/>
      <c r="D102" s="136"/>
      <c r="E102" s="137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80" t="s">
        <v>203</v>
      </c>
      <c r="C103" s="481"/>
      <c r="D103" s="481"/>
      <c r="E103" s="482"/>
      <c r="F103" s="211">
        <v>12240</v>
      </c>
      <c r="G103" s="236"/>
      <c r="H103" s="236"/>
      <c r="I103" s="236"/>
      <c r="J103" s="237"/>
    </row>
    <row r="104" spans="1:10" ht="36" customHeight="1" x14ac:dyDescent="0.25">
      <c r="A104" s="7" t="s">
        <v>111</v>
      </c>
      <c r="B104" s="256" t="s">
        <v>204</v>
      </c>
      <c r="C104" s="257"/>
      <c r="D104" s="257"/>
      <c r="E104" s="258"/>
      <c r="F104" s="280">
        <v>9360</v>
      </c>
      <c r="G104" s="280"/>
      <c r="H104" s="280"/>
      <c r="I104" s="280"/>
      <c r="J104" s="281"/>
    </row>
    <row r="105" spans="1:10" ht="36" customHeight="1" x14ac:dyDescent="0.25">
      <c r="A105" s="7" t="s">
        <v>111</v>
      </c>
      <c r="B105" s="256" t="s">
        <v>205</v>
      </c>
      <c r="C105" s="257"/>
      <c r="D105" s="257"/>
      <c r="E105" s="258"/>
      <c r="F105" s="280">
        <v>36000</v>
      </c>
      <c r="G105" s="280"/>
      <c r="H105" s="280"/>
      <c r="I105" s="280"/>
      <c r="J105" s="281"/>
    </row>
    <row r="106" spans="1:10" ht="36" customHeight="1" x14ac:dyDescent="0.25">
      <c r="A106" s="7" t="s">
        <v>111</v>
      </c>
      <c r="B106" s="256" t="s">
        <v>206</v>
      </c>
      <c r="C106" s="257"/>
      <c r="D106" s="257"/>
      <c r="E106" s="258"/>
      <c r="F106" s="280">
        <v>41760</v>
      </c>
      <c r="G106" s="280"/>
      <c r="H106" s="280"/>
      <c r="I106" s="280"/>
      <c r="J106" s="281"/>
    </row>
    <row r="107" spans="1:10" ht="36" customHeight="1" x14ac:dyDescent="0.25">
      <c r="A107" s="7" t="s">
        <v>111</v>
      </c>
      <c r="B107" s="256" t="s">
        <v>207</v>
      </c>
      <c r="C107" s="257"/>
      <c r="D107" s="257"/>
      <c r="E107" s="258"/>
      <c r="F107" s="280">
        <v>50112</v>
      </c>
      <c r="G107" s="280"/>
      <c r="H107" s="280"/>
      <c r="I107" s="280"/>
      <c r="J107" s="281"/>
    </row>
    <row r="108" spans="1:10" ht="36" customHeight="1" x14ac:dyDescent="0.25">
      <c r="A108" s="7" t="s">
        <v>111</v>
      </c>
      <c r="B108" s="256" t="s">
        <v>208</v>
      </c>
      <c r="C108" s="257"/>
      <c r="D108" s="257"/>
      <c r="E108" s="258"/>
      <c r="F108" s="280">
        <v>9360</v>
      </c>
      <c r="G108" s="280"/>
      <c r="H108" s="280"/>
      <c r="I108" s="280"/>
      <c r="J108" s="281"/>
    </row>
    <row r="109" spans="1:10" ht="36" customHeight="1" x14ac:dyDescent="0.25">
      <c r="A109" s="7" t="s">
        <v>111</v>
      </c>
      <c r="B109" s="256" t="s">
        <v>209</v>
      </c>
      <c r="C109" s="257"/>
      <c r="D109" s="257"/>
      <c r="E109" s="258"/>
      <c r="F109" s="280">
        <v>18360</v>
      </c>
      <c r="G109" s="280"/>
      <c r="H109" s="280"/>
      <c r="I109" s="280"/>
      <c r="J109" s="281"/>
    </row>
    <row r="110" spans="1:10" ht="36" customHeight="1" x14ac:dyDescent="0.25">
      <c r="A110" s="7" t="s">
        <v>111</v>
      </c>
      <c r="B110" s="256" t="s">
        <v>210</v>
      </c>
      <c r="C110" s="257"/>
      <c r="D110" s="257"/>
      <c r="E110" s="258"/>
      <c r="F110" s="280">
        <v>36000</v>
      </c>
      <c r="G110" s="280"/>
      <c r="H110" s="280"/>
      <c r="I110" s="280"/>
      <c r="J110" s="281"/>
    </row>
    <row r="111" spans="1:10" ht="36" customHeight="1" x14ac:dyDescent="0.25">
      <c r="A111" s="7"/>
      <c r="B111" s="64" t="s">
        <v>211</v>
      </c>
      <c r="C111" s="65"/>
      <c r="D111" s="65"/>
      <c r="E111" s="66"/>
      <c r="F111" s="280">
        <v>90000</v>
      </c>
      <c r="G111" s="280"/>
      <c r="H111" s="280"/>
      <c r="I111" s="280"/>
      <c r="J111" s="281"/>
    </row>
    <row r="112" spans="1:10" ht="36" customHeight="1" x14ac:dyDescent="0.25">
      <c r="A112" s="7" t="s">
        <v>111</v>
      </c>
      <c r="B112" s="256" t="s">
        <v>212</v>
      </c>
      <c r="C112" s="257"/>
      <c r="D112" s="257"/>
      <c r="E112" s="258"/>
      <c r="F112" s="280">
        <v>3060</v>
      </c>
      <c r="G112" s="280"/>
      <c r="H112" s="280"/>
      <c r="I112" s="280"/>
      <c r="J112" s="281"/>
    </row>
    <row r="113" spans="1:10" ht="36" customHeight="1" x14ac:dyDescent="0.25">
      <c r="A113" s="7"/>
      <c r="B113" s="256" t="s">
        <v>213</v>
      </c>
      <c r="C113" s="257"/>
      <c r="D113" s="257"/>
      <c r="E113" s="258"/>
      <c r="F113" s="280">
        <v>10800</v>
      </c>
      <c r="G113" s="280"/>
      <c r="H113" s="280"/>
      <c r="I113" s="280"/>
      <c r="J113" s="281"/>
    </row>
    <row r="114" spans="1:10" ht="36" customHeight="1" x14ac:dyDescent="0.25">
      <c r="B114" s="256" t="s">
        <v>214</v>
      </c>
      <c r="C114" s="257"/>
      <c r="D114" s="257"/>
      <c r="E114" s="258"/>
      <c r="F114" s="280">
        <v>7200</v>
      </c>
      <c r="G114" s="280"/>
      <c r="H114" s="280"/>
      <c r="I114" s="280"/>
      <c r="J114" s="281"/>
    </row>
    <row r="115" spans="1:10" ht="36" customHeight="1" x14ac:dyDescent="0.25">
      <c r="A115" s="7" t="s">
        <v>111</v>
      </c>
      <c r="B115" s="256" t="s">
        <v>215</v>
      </c>
      <c r="C115" s="257"/>
      <c r="D115" s="257"/>
      <c r="E115" s="258"/>
      <c r="F115" s="280">
        <v>72000</v>
      </c>
      <c r="G115" s="280"/>
      <c r="H115" s="280"/>
      <c r="I115" s="280"/>
      <c r="J115" s="281"/>
    </row>
    <row r="116" spans="1:10" ht="36" customHeight="1" x14ac:dyDescent="0.25">
      <c r="A116" s="7" t="s">
        <v>111</v>
      </c>
      <c r="B116" s="256" t="s">
        <v>216</v>
      </c>
      <c r="C116" s="257"/>
      <c r="D116" s="257"/>
      <c r="E116" s="258"/>
      <c r="F116" s="280">
        <v>18720</v>
      </c>
      <c r="G116" s="280"/>
      <c r="H116" s="280"/>
      <c r="I116" s="280"/>
      <c r="J116" s="281"/>
    </row>
    <row r="117" spans="1:10" ht="37.5" customHeight="1" x14ac:dyDescent="0.25">
      <c r="A117" s="7"/>
      <c r="B117" s="62" t="s">
        <v>217</v>
      </c>
      <c r="C117" s="63"/>
      <c r="D117" s="63"/>
      <c r="E117" s="40"/>
      <c r="F117" s="280">
        <v>5400</v>
      </c>
      <c r="G117" s="280"/>
      <c r="H117" s="280"/>
      <c r="I117" s="280"/>
      <c r="J117" s="281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280">
        <v>25200</v>
      </c>
      <c r="G118" s="280"/>
      <c r="H118" s="280"/>
      <c r="I118" s="280"/>
      <c r="J118" s="281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280">
        <v>30060</v>
      </c>
      <c r="G119" s="280"/>
      <c r="H119" s="280"/>
      <c r="I119" s="280"/>
      <c r="J119" s="281"/>
    </row>
    <row r="120" spans="1:10" ht="36" customHeight="1" x14ac:dyDescent="0.25">
      <c r="A120" s="7" t="s">
        <v>113</v>
      </c>
      <c r="B120" s="256" t="s">
        <v>220</v>
      </c>
      <c r="C120" s="257"/>
      <c r="D120" s="257"/>
      <c r="E120" s="258"/>
      <c r="F120" s="280">
        <v>17280</v>
      </c>
      <c r="G120" s="280"/>
      <c r="H120" s="280"/>
      <c r="I120" s="280"/>
      <c r="J120" s="281"/>
    </row>
    <row r="121" spans="1:10" ht="36" customHeight="1" x14ac:dyDescent="0.25">
      <c r="A121" s="7" t="s">
        <v>113</v>
      </c>
      <c r="B121" s="256" t="s">
        <v>221</v>
      </c>
      <c r="C121" s="257"/>
      <c r="D121" s="257"/>
      <c r="E121" s="258"/>
      <c r="F121" s="280">
        <v>13680</v>
      </c>
      <c r="G121" s="280"/>
      <c r="H121" s="280"/>
      <c r="I121" s="280"/>
      <c r="J121" s="281"/>
    </row>
    <row r="122" spans="1:10" ht="36" customHeight="1" x14ac:dyDescent="0.25">
      <c r="A122" s="7" t="s">
        <v>113</v>
      </c>
      <c r="B122" s="256" t="s">
        <v>222</v>
      </c>
      <c r="C122" s="257"/>
      <c r="D122" s="257"/>
      <c r="E122" s="258"/>
      <c r="F122" s="483">
        <v>50400</v>
      </c>
      <c r="G122" s="90"/>
      <c r="H122" s="90"/>
      <c r="I122" s="90"/>
      <c r="J122" s="151"/>
    </row>
    <row r="123" spans="1:10" ht="36" customHeight="1" x14ac:dyDescent="0.25">
      <c r="A123" s="7" t="s">
        <v>113</v>
      </c>
      <c r="B123" s="256" t="s">
        <v>223</v>
      </c>
      <c r="C123" s="257"/>
      <c r="D123" s="257"/>
      <c r="E123" s="258"/>
      <c r="F123" s="483">
        <v>59040</v>
      </c>
      <c r="G123" s="90"/>
      <c r="H123" s="90"/>
      <c r="I123" s="90"/>
      <c r="J123" s="151"/>
    </row>
    <row r="124" spans="1:10" ht="36" customHeight="1" x14ac:dyDescent="0.25">
      <c r="A124" s="7" t="s">
        <v>113</v>
      </c>
      <c r="B124" s="256" t="s">
        <v>224</v>
      </c>
      <c r="C124" s="257"/>
      <c r="D124" s="257"/>
      <c r="E124" s="258"/>
      <c r="F124" s="483">
        <v>70848</v>
      </c>
      <c r="G124" s="90"/>
      <c r="H124" s="90"/>
      <c r="I124" s="90"/>
      <c r="J124" s="151"/>
    </row>
    <row r="125" spans="1:10" ht="36" customHeight="1" x14ac:dyDescent="0.25">
      <c r="A125" s="7" t="s">
        <v>113</v>
      </c>
      <c r="B125" s="256" t="s">
        <v>225</v>
      </c>
      <c r="C125" s="257"/>
      <c r="D125" s="257"/>
      <c r="E125" s="258"/>
      <c r="F125" s="483">
        <v>13680</v>
      </c>
      <c r="G125" s="90"/>
      <c r="H125" s="90"/>
      <c r="I125" s="90"/>
      <c r="J125" s="151"/>
    </row>
    <row r="126" spans="1:10" ht="36" customHeight="1" x14ac:dyDescent="0.25">
      <c r="A126" s="7" t="s">
        <v>113</v>
      </c>
      <c r="B126" s="256" t="s">
        <v>226</v>
      </c>
      <c r="C126" s="257"/>
      <c r="D126" s="257"/>
      <c r="E126" s="258"/>
      <c r="F126" s="483">
        <v>25920</v>
      </c>
      <c r="G126" s="90"/>
      <c r="H126" s="90"/>
      <c r="I126" s="90"/>
      <c r="J126" s="151"/>
    </row>
    <row r="127" spans="1:10" ht="36" customHeight="1" x14ac:dyDescent="0.25">
      <c r="A127" s="7" t="s">
        <v>113</v>
      </c>
      <c r="B127" s="256" t="s">
        <v>227</v>
      </c>
      <c r="C127" s="257"/>
      <c r="D127" s="257"/>
      <c r="E127" s="258"/>
      <c r="F127" s="483">
        <v>50400</v>
      </c>
      <c r="G127" s="90"/>
      <c r="H127" s="90"/>
      <c r="I127" s="90"/>
      <c r="J127" s="151"/>
    </row>
    <row r="128" spans="1:10" ht="36" customHeight="1" x14ac:dyDescent="0.25">
      <c r="A128" s="7" t="s">
        <v>113</v>
      </c>
      <c r="B128" s="256" t="s">
        <v>228</v>
      </c>
      <c r="C128" s="257"/>
      <c r="D128" s="257"/>
      <c r="E128" s="258"/>
      <c r="F128" s="483">
        <v>4320</v>
      </c>
      <c r="G128" s="90"/>
      <c r="H128" s="90"/>
      <c r="I128" s="90"/>
      <c r="J128" s="151"/>
    </row>
    <row r="129" spans="1:10" ht="36" customHeight="1" x14ac:dyDescent="0.25">
      <c r="A129" s="7" t="s">
        <v>113</v>
      </c>
      <c r="B129" s="256" t="s">
        <v>229</v>
      </c>
      <c r="C129" s="257"/>
      <c r="D129" s="257"/>
      <c r="E129" s="258"/>
      <c r="F129" s="483">
        <v>100800</v>
      </c>
      <c r="G129" s="90"/>
      <c r="H129" s="90"/>
      <c r="I129" s="90"/>
      <c r="J129" s="151"/>
    </row>
    <row r="130" spans="1:10" ht="36" customHeight="1" thickBot="1" x14ac:dyDescent="0.3">
      <c r="A130" s="7" t="s">
        <v>113</v>
      </c>
      <c r="B130" s="395" t="s">
        <v>230</v>
      </c>
      <c r="C130" s="396"/>
      <c r="D130" s="396"/>
      <c r="E130" s="397"/>
      <c r="F130" s="164">
        <v>26640</v>
      </c>
      <c r="G130" s="114"/>
      <c r="H130" s="114"/>
      <c r="I130" s="114"/>
      <c r="J130" s="115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256" t="s">
        <v>237</v>
      </c>
      <c r="C137" s="257"/>
      <c r="D137" s="257"/>
      <c r="E137" s="258"/>
      <c r="F137" s="245">
        <f>H137*1.2</f>
        <v>23760</v>
      </c>
      <c r="G137" s="246">
        <f>H137*1.1</f>
        <v>21780</v>
      </c>
      <c r="H137" s="246">
        <v>19800</v>
      </c>
      <c r="I137" s="246">
        <f>H137*0.75</f>
        <v>14850</v>
      </c>
      <c r="J137" s="247">
        <f>H137*0.5</f>
        <v>9900</v>
      </c>
    </row>
    <row r="138" spans="1:10" ht="36" customHeight="1" x14ac:dyDescent="0.25">
      <c r="A138" s="7" t="s">
        <v>111</v>
      </c>
      <c r="B138" s="256" t="s">
        <v>238</v>
      </c>
      <c r="C138" s="257"/>
      <c r="D138" s="257"/>
      <c r="E138" s="258"/>
      <c r="F138" s="41">
        <v>8280</v>
      </c>
      <c r="G138" s="42"/>
      <c r="H138" s="42"/>
      <c r="I138" s="42"/>
      <c r="J138" s="43"/>
    </row>
    <row r="139" spans="1:10" ht="36" customHeight="1" x14ac:dyDescent="0.25">
      <c r="A139" s="7"/>
      <c r="B139" s="256" t="s">
        <v>331</v>
      </c>
      <c r="C139" s="257"/>
      <c r="D139" s="257"/>
      <c r="E139" s="258"/>
      <c r="F139" s="41">
        <v>10080</v>
      </c>
      <c r="G139" s="42"/>
      <c r="H139" s="42"/>
      <c r="I139" s="42"/>
      <c r="J139" s="43"/>
    </row>
    <row r="140" spans="1:10" ht="36" customHeight="1" x14ac:dyDescent="0.25">
      <c r="A140" s="7" t="s">
        <v>111</v>
      </c>
      <c r="B140" s="256" t="s">
        <v>239</v>
      </c>
      <c r="C140" s="257"/>
      <c r="D140" s="257"/>
      <c r="E140" s="258"/>
      <c r="F140" s="41">
        <v>7200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256" t="s">
        <v>240</v>
      </c>
      <c r="C141" s="257"/>
      <c r="D141" s="257"/>
      <c r="E141" s="258"/>
      <c r="F141" s="245">
        <f>H141*1.2</f>
        <v>33696</v>
      </c>
      <c r="G141" s="246">
        <f>H141*1.1</f>
        <v>30888.000000000004</v>
      </c>
      <c r="H141" s="246">
        <v>28080</v>
      </c>
      <c r="I141" s="246">
        <f>H141*0.75</f>
        <v>21060</v>
      </c>
      <c r="J141" s="247">
        <f>H141*0.5</f>
        <v>14040</v>
      </c>
    </row>
    <row r="142" spans="1:10" ht="36" customHeight="1" x14ac:dyDescent="0.25">
      <c r="A142" s="7" t="s">
        <v>113</v>
      </c>
      <c r="B142" s="256" t="s">
        <v>241</v>
      </c>
      <c r="C142" s="257"/>
      <c r="D142" s="257"/>
      <c r="E142" s="258"/>
      <c r="F142" s="483">
        <v>12240</v>
      </c>
      <c r="G142" s="90"/>
      <c r="H142" s="90"/>
      <c r="I142" s="90"/>
      <c r="J142" s="151"/>
    </row>
    <row r="143" spans="1:10" ht="36" customHeight="1" x14ac:dyDescent="0.25">
      <c r="A143" s="7" t="s">
        <v>113</v>
      </c>
      <c r="B143" s="256" t="s">
        <v>242</v>
      </c>
      <c r="C143" s="257"/>
      <c r="D143" s="257"/>
      <c r="E143" s="258"/>
      <c r="F143" s="483">
        <v>10080</v>
      </c>
      <c r="G143" s="90"/>
      <c r="H143" s="90"/>
      <c r="I143" s="90"/>
      <c r="J143" s="151"/>
    </row>
    <row r="144" spans="1:10" ht="36" customHeight="1" x14ac:dyDescent="0.25">
      <c r="A144" s="7"/>
      <c r="B144" s="62" t="s">
        <v>243</v>
      </c>
      <c r="C144" s="63"/>
      <c r="D144" s="63"/>
      <c r="E144" s="35"/>
      <c r="F144" s="109">
        <f>H144*1.2</f>
        <v>21600</v>
      </c>
      <c r="G144" s="109">
        <f>H144*1.1</f>
        <v>19800</v>
      </c>
      <c r="H144" s="109">
        <v>18000</v>
      </c>
      <c r="I144" s="109">
        <f>H144*0.75</f>
        <v>13500</v>
      </c>
      <c r="J144" s="109">
        <f>H144*0.5</f>
        <v>9000</v>
      </c>
    </row>
    <row r="145" spans="1:10" ht="54" customHeight="1" thickBot="1" x14ac:dyDescent="0.3">
      <c r="A145" s="7"/>
      <c r="B145" s="311" t="s">
        <v>244</v>
      </c>
      <c r="C145" s="312"/>
      <c r="D145" s="312"/>
      <c r="E145" s="313"/>
      <c r="F145" s="453"/>
      <c r="G145" s="454"/>
      <c r="H145" s="454"/>
      <c r="I145" s="454"/>
      <c r="J145" s="455"/>
    </row>
    <row r="146" spans="1:10" ht="36" customHeight="1" x14ac:dyDescent="0.25">
      <c r="A146" s="7"/>
      <c r="B146" s="64" t="s">
        <v>245</v>
      </c>
      <c r="C146" s="65"/>
      <c r="D146" s="65"/>
      <c r="E146" s="66"/>
      <c r="F146" s="67">
        <v>23760</v>
      </c>
      <c r="G146" s="68"/>
      <c r="H146" s="68"/>
      <c r="I146" s="68"/>
      <c r="J146" s="69"/>
    </row>
    <row r="147" spans="1:10" ht="36" customHeight="1" x14ac:dyDescent="0.25">
      <c r="A147" s="7"/>
      <c r="B147" s="62" t="s">
        <v>246</v>
      </c>
      <c r="C147" s="63"/>
      <c r="D147" s="63"/>
      <c r="E147" s="40"/>
      <c r="F147" s="41">
        <v>47520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247</v>
      </c>
      <c r="C148" s="63"/>
      <c r="D148" s="63"/>
      <c r="E148" s="40"/>
      <c r="F148" s="41">
        <v>59400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248</v>
      </c>
      <c r="C149" s="63"/>
      <c r="D149" s="63"/>
      <c r="E149" s="40"/>
      <c r="F149" s="41">
        <v>720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249</v>
      </c>
      <c r="C150" s="63"/>
      <c r="D150" s="63"/>
      <c r="E150" s="40"/>
      <c r="F150" s="41">
        <v>35640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250</v>
      </c>
      <c r="C151" s="63"/>
      <c r="D151" s="63"/>
      <c r="E151" s="40"/>
      <c r="F151" s="41">
        <v>71280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251</v>
      </c>
      <c r="C152" s="63"/>
      <c r="D152" s="63"/>
      <c r="E152" s="40"/>
      <c r="F152" s="41">
        <v>89280</v>
      </c>
      <c r="G152" s="42"/>
      <c r="H152" s="42"/>
      <c r="I152" s="42"/>
      <c r="J152" s="43"/>
    </row>
    <row r="153" spans="1:10" ht="36" customHeight="1" thickBot="1" x14ac:dyDescent="0.3">
      <c r="A153" s="7"/>
      <c r="B153" s="110" t="s">
        <v>252</v>
      </c>
      <c r="C153" s="111"/>
      <c r="D153" s="111"/>
      <c r="E153" s="112"/>
      <c r="F153" s="113">
        <v>1080</v>
      </c>
      <c r="G153" s="114"/>
      <c r="H153" s="114"/>
      <c r="I153" s="114"/>
      <c r="J153" s="115"/>
    </row>
    <row r="154" spans="1:10" ht="36" customHeight="1" x14ac:dyDescent="0.25">
      <c r="A154" s="7"/>
      <c r="B154" s="272" t="s">
        <v>232</v>
      </c>
      <c r="C154" s="273"/>
      <c r="D154" s="273"/>
      <c r="E154" s="273"/>
      <c r="F154" s="273"/>
      <c r="G154" s="273"/>
      <c r="H154" s="273"/>
      <c r="I154" s="273"/>
      <c r="J154" s="274"/>
    </row>
    <row r="155" spans="1:10" ht="36" customHeight="1" thickBot="1" x14ac:dyDescent="0.3">
      <c r="A155" s="7"/>
      <c r="B155" s="297" t="s">
        <v>253</v>
      </c>
      <c r="C155" s="297"/>
      <c r="D155" s="297"/>
      <c r="E155" s="297"/>
      <c r="F155" s="286">
        <v>90</v>
      </c>
      <c r="G155" s="286"/>
      <c r="H155" s="286"/>
      <c r="I155" s="286"/>
      <c r="J155" s="287"/>
    </row>
    <row r="156" spans="1:10" ht="24" thickBot="1" x14ac:dyDescent="0.3">
      <c r="A156" s="7"/>
      <c r="B156" s="27"/>
      <c r="C156" s="28"/>
      <c r="D156" s="28"/>
      <c r="E156" s="29"/>
      <c r="F156" s="199"/>
      <c r="G156" s="270"/>
      <c r="H156" s="270"/>
      <c r="I156" s="270"/>
      <c r="J156" s="271"/>
    </row>
    <row r="157" spans="1:10" ht="21" customHeight="1" x14ac:dyDescent="0.25">
      <c r="A157" s="7"/>
      <c r="B157" s="119"/>
      <c r="C157" s="120"/>
      <c r="D157" s="120"/>
      <c r="E157" s="120"/>
      <c r="F157" s="121"/>
      <c r="G157" s="121"/>
      <c r="H157" s="121"/>
      <c r="I157" s="121"/>
      <c r="J157" s="121"/>
    </row>
    <row r="158" spans="1:10" ht="56.25" customHeight="1" x14ac:dyDescent="0.25">
      <c r="A158" s="7"/>
      <c r="B158" s="122" t="s">
        <v>304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41.25" customHeight="1" x14ac:dyDescent="0.25">
      <c r="A159" s="7"/>
      <c r="B159" s="122" t="s">
        <v>255</v>
      </c>
      <c r="C159" s="122"/>
      <c r="D159" s="122"/>
      <c r="E159" s="122"/>
      <c r="F159" s="122"/>
      <c r="G159" s="122"/>
      <c r="H159" s="122"/>
      <c r="I159" s="122"/>
      <c r="J159" s="122"/>
    </row>
    <row r="160" spans="1:10" ht="21" x14ac:dyDescent="0.25">
      <c r="A160" s="7" t="s">
        <v>113</v>
      </c>
      <c r="B160" s="124" t="s">
        <v>308</v>
      </c>
      <c r="C160" s="124"/>
      <c r="D160" s="124"/>
      <c r="E160" s="124"/>
      <c r="F160" s="124"/>
      <c r="G160" s="124"/>
      <c r="H160" s="124"/>
      <c r="I160" s="124"/>
      <c r="J160" s="124"/>
    </row>
    <row r="161" spans="1:10" ht="42" customHeight="1" x14ac:dyDescent="0.25">
      <c r="A161" s="7"/>
      <c r="B161" s="126" t="s">
        <v>257</v>
      </c>
      <c r="C161" s="126"/>
      <c r="D161" s="126"/>
      <c r="E161" s="126"/>
      <c r="F161" s="126"/>
      <c r="G161" s="126"/>
      <c r="H161" s="126"/>
      <c r="I161" s="126"/>
      <c r="J161" s="126"/>
    </row>
    <row r="162" spans="1:10" ht="21" x14ac:dyDescent="0.25">
      <c r="A162" s="7"/>
    </row>
  </sheetData>
  <sheetProtection selectLockedCells="1" selectUnlockedCells="1"/>
  <mergeCells count="301">
    <mergeCell ref="B159:J159"/>
    <mergeCell ref="B160:J160"/>
    <mergeCell ref="B161:J161"/>
    <mergeCell ref="B154:J154"/>
    <mergeCell ref="B155:E155"/>
    <mergeCell ref="F155:J155"/>
    <mergeCell ref="B156:E156"/>
    <mergeCell ref="F156:J156"/>
    <mergeCell ref="B158:J158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4:E144"/>
    <mergeCell ref="B145:E145"/>
    <mergeCell ref="F145:J145"/>
    <mergeCell ref="B146:E146"/>
    <mergeCell ref="F146:J146"/>
    <mergeCell ref="B147:E147"/>
    <mergeCell ref="F147:J147"/>
    <mergeCell ref="B140:E140"/>
    <mergeCell ref="F140:J140"/>
    <mergeCell ref="B141:E141"/>
    <mergeCell ref="B142:E142"/>
    <mergeCell ref="F142:J142"/>
    <mergeCell ref="B143:E143"/>
    <mergeCell ref="F143:J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1"/>
  <sheetViews>
    <sheetView view="pageBreakPreview" topLeftCell="B1" zoomScale="65" zoomScaleNormal="60" zoomScaleSheetLayoutView="65" workbookViewId="0">
      <pane ySplit="4" topLeftCell="A134" activePane="bottomLeft" state="frozen"/>
      <selection activeCell="A198" sqref="A198:XFD198"/>
      <selection pane="bottomLeft" activeCell="F139" sqref="F139:J139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377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107136</v>
      </c>
      <c r="G8" s="32">
        <f>H8*1.1</f>
        <v>98208.000000000015</v>
      </c>
      <c r="H8" s="32">
        <v>89280</v>
      </c>
      <c r="I8" s="32">
        <f>H8*0.75</f>
        <v>66960</v>
      </c>
      <c r="J8" s="32">
        <f>H8*0.5</f>
        <v>44640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150336</v>
      </c>
      <c r="G9" s="36">
        <f>H9*1.1</f>
        <v>137808</v>
      </c>
      <c r="H9" s="36">
        <v>125280</v>
      </c>
      <c r="I9" s="36">
        <f>H9*0.75</f>
        <v>93960</v>
      </c>
      <c r="J9" s="36">
        <f>H9*0.5</f>
        <v>62640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133056</v>
      </c>
      <c r="G10" s="36">
        <f>H10*1.1</f>
        <v>121968.00000000001</v>
      </c>
      <c r="H10" s="36">
        <v>110880</v>
      </c>
      <c r="I10" s="36">
        <f>H10*0.75</f>
        <v>83160</v>
      </c>
      <c r="J10" s="36">
        <f>H10*0.5</f>
        <v>55440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186624</v>
      </c>
      <c r="G11" s="38">
        <f>H11*1.1</f>
        <v>171072</v>
      </c>
      <c r="H11" s="38">
        <v>155520</v>
      </c>
      <c r="I11" s="38">
        <f>H11*0.75</f>
        <v>116640</v>
      </c>
      <c r="J11" s="38">
        <f>H11*0.5</f>
        <v>77760</v>
      </c>
    </row>
    <row r="12" spans="1:10" ht="24" customHeight="1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0"/>
      <c r="F13" s="144">
        <v>22320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6"/>
      <c r="F14" s="113">
        <v>31680</v>
      </c>
      <c r="G14" s="114"/>
      <c r="H14" s="114"/>
      <c r="I14" s="114"/>
      <c r="J14" s="115"/>
    </row>
    <row r="15" spans="1:10" ht="24" customHeight="1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3600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5040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5760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8064</v>
      </c>
      <c r="G19" s="186"/>
      <c r="H19" s="186"/>
      <c r="I19" s="186"/>
      <c r="J19" s="187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24480 до 2839680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24480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48960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97920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146880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195840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244800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293760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342720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391680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440640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489600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538560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587520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636480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685440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734400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783360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832320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881280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930240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284</v>
      </c>
      <c r="C42" s="35"/>
      <c r="D42" s="35"/>
      <c r="E42" s="40"/>
      <c r="F42" s="41">
        <v>979200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285</v>
      </c>
      <c r="C43" s="35"/>
      <c r="D43" s="35"/>
      <c r="E43" s="40"/>
      <c r="F43" s="41">
        <v>1028160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286</v>
      </c>
      <c r="C44" s="35"/>
      <c r="D44" s="35"/>
      <c r="E44" s="40"/>
      <c r="F44" s="41">
        <v>1077120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287</v>
      </c>
      <c r="C45" s="35"/>
      <c r="D45" s="35"/>
      <c r="E45" s="40"/>
      <c r="F45" s="41">
        <v>1126080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288</v>
      </c>
      <c r="C46" s="35"/>
      <c r="D46" s="35"/>
      <c r="E46" s="40"/>
      <c r="F46" s="41">
        <v>1175040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289</v>
      </c>
      <c r="C47" s="35"/>
      <c r="D47" s="35"/>
      <c r="E47" s="40"/>
      <c r="F47" s="41">
        <v>1224000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290</v>
      </c>
      <c r="C48" s="35"/>
      <c r="D48" s="35"/>
      <c r="E48" s="40"/>
      <c r="F48" s="41">
        <v>1272960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291</v>
      </c>
      <c r="C49" s="35"/>
      <c r="D49" s="35"/>
      <c r="E49" s="40"/>
      <c r="F49" s="41">
        <v>1321920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292</v>
      </c>
      <c r="C50" s="35"/>
      <c r="D50" s="35"/>
      <c r="E50" s="40"/>
      <c r="F50" s="41">
        <v>1370880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293</v>
      </c>
      <c r="C51" s="35"/>
      <c r="D51" s="35"/>
      <c r="E51" s="40"/>
      <c r="F51" s="41">
        <v>1419840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48960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97920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195840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293760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391680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489600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587520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685440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783360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881280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979200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1077120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1175040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1272960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1370880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1468800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1566720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1664640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1762560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1860480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294</v>
      </c>
      <c r="C72" s="35"/>
      <c r="D72" s="35"/>
      <c r="E72" s="40"/>
      <c r="F72" s="41">
        <v>1958400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295</v>
      </c>
      <c r="C73" s="35"/>
      <c r="D73" s="35"/>
      <c r="E73" s="40"/>
      <c r="F73" s="41">
        <v>2056320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296</v>
      </c>
      <c r="C74" s="35"/>
      <c r="D74" s="35"/>
      <c r="E74" s="40"/>
      <c r="F74" s="41">
        <v>2154240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297</v>
      </c>
      <c r="C75" s="35"/>
      <c r="D75" s="35"/>
      <c r="E75" s="40"/>
      <c r="F75" s="41">
        <v>2252160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298</v>
      </c>
      <c r="C76" s="35"/>
      <c r="D76" s="35"/>
      <c r="E76" s="40"/>
      <c r="F76" s="41">
        <v>2350080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299</v>
      </c>
      <c r="C77" s="35"/>
      <c r="D77" s="35"/>
      <c r="E77" s="40"/>
      <c r="F77" s="41">
        <v>2448000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300</v>
      </c>
      <c r="C78" s="35"/>
      <c r="D78" s="35"/>
      <c r="E78" s="40"/>
      <c r="F78" s="41">
        <v>2545920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301</v>
      </c>
      <c r="C79" s="35"/>
      <c r="D79" s="35"/>
      <c r="E79" s="40"/>
      <c r="F79" s="41">
        <v>2643840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302</v>
      </c>
      <c r="C80" s="35"/>
      <c r="D80" s="35"/>
      <c r="E80" s="40"/>
      <c r="F80" s="41">
        <v>2741760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303</v>
      </c>
      <c r="C81" s="35"/>
      <c r="D81" s="35"/>
      <c r="E81" s="40"/>
      <c r="F81" s="41">
        <v>2839680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27360 до 1003680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27360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48240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73440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122400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171360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220320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269280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318240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367200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416160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465120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514080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563040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612000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660960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709920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758880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807840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856800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905760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954720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1003680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3600 до 158400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15120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31680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263</v>
      </c>
      <c r="C108" s="63"/>
      <c r="D108" s="63"/>
      <c r="E108" s="40"/>
      <c r="F108" s="41">
        <v>7200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158400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20160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57600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3600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3600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7200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10800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69120</v>
      </c>
      <c r="G116" s="42"/>
      <c r="H116" s="42"/>
      <c r="I116" s="42"/>
      <c r="J116" s="43"/>
    </row>
    <row r="117" spans="1:10" ht="54" customHeight="1" thickBot="1" x14ac:dyDescent="0.3">
      <c r="A117" s="7"/>
      <c r="B117" s="220" t="s">
        <v>264</v>
      </c>
      <c r="C117" s="221"/>
      <c r="D117" s="221"/>
      <c r="E117" s="222"/>
      <c r="F117" s="239" t="str">
        <f>"Цена от "&amp;MIN(F119,F123:J124,H157,F125:J136)&amp;" до "&amp;MAX(F119,F123:J124,H157,F125:J136)</f>
        <v>Цена от 6120 до 545760</v>
      </c>
      <c r="G117" s="240"/>
      <c r="H117" s="240"/>
      <c r="I117" s="240"/>
      <c r="J117" s="241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120960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12096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60480</v>
      </c>
      <c r="G121" s="86"/>
      <c r="H121" s="86"/>
      <c r="I121" s="86"/>
      <c r="J121" s="87"/>
    </row>
    <row r="122" spans="1:10" ht="24" customHeight="1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118800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213">
        <v>122400</v>
      </c>
      <c r="G124" s="280"/>
      <c r="H124" s="280"/>
      <c r="I124" s="280"/>
      <c r="J124" s="281"/>
    </row>
    <row r="125" spans="1:10" ht="36" customHeight="1" x14ac:dyDescent="0.25">
      <c r="A125" s="7" t="s">
        <v>111</v>
      </c>
      <c r="B125" s="64" t="s">
        <v>205</v>
      </c>
      <c r="C125" s="65"/>
      <c r="D125" s="65"/>
      <c r="E125" s="66"/>
      <c r="F125" s="213">
        <v>219600</v>
      </c>
      <c r="G125" s="280"/>
      <c r="H125" s="280"/>
      <c r="I125" s="280"/>
      <c r="J125" s="281"/>
    </row>
    <row r="126" spans="1:10" ht="36" customHeight="1" x14ac:dyDescent="0.25">
      <c r="A126" s="7" t="s">
        <v>111</v>
      </c>
      <c r="B126" s="64" t="s">
        <v>206</v>
      </c>
      <c r="C126" s="65"/>
      <c r="D126" s="65"/>
      <c r="E126" s="66"/>
      <c r="F126" s="213">
        <v>118800</v>
      </c>
      <c r="G126" s="280"/>
      <c r="H126" s="280"/>
      <c r="I126" s="280"/>
      <c r="J126" s="281"/>
    </row>
    <row r="127" spans="1:10" ht="36" customHeight="1" x14ac:dyDescent="0.25">
      <c r="A127" s="7" t="s">
        <v>111</v>
      </c>
      <c r="B127" s="64" t="s">
        <v>207</v>
      </c>
      <c r="C127" s="65"/>
      <c r="D127" s="65"/>
      <c r="E127" s="66"/>
      <c r="F127" s="213">
        <v>142560</v>
      </c>
      <c r="G127" s="280"/>
      <c r="H127" s="280"/>
      <c r="I127" s="280"/>
      <c r="J127" s="281"/>
    </row>
    <row r="128" spans="1:10" ht="36" customHeight="1" x14ac:dyDescent="0.25">
      <c r="A128" s="7" t="s">
        <v>111</v>
      </c>
      <c r="B128" s="64" t="s">
        <v>208</v>
      </c>
      <c r="C128" s="65"/>
      <c r="D128" s="65"/>
      <c r="E128" s="66"/>
      <c r="F128" s="213">
        <v>122400</v>
      </c>
      <c r="G128" s="280"/>
      <c r="H128" s="280"/>
      <c r="I128" s="280"/>
      <c r="J128" s="281"/>
    </row>
    <row r="129" spans="1:10" ht="36" customHeight="1" x14ac:dyDescent="0.25">
      <c r="A129" s="7" t="s">
        <v>111</v>
      </c>
      <c r="B129" s="64" t="s">
        <v>209</v>
      </c>
      <c r="C129" s="65"/>
      <c r="D129" s="65"/>
      <c r="E129" s="66"/>
      <c r="F129" s="213">
        <v>244800</v>
      </c>
      <c r="G129" s="280"/>
      <c r="H129" s="280"/>
      <c r="I129" s="280"/>
      <c r="J129" s="281"/>
    </row>
    <row r="130" spans="1:10" ht="36" customHeight="1" x14ac:dyDescent="0.25">
      <c r="A130" s="7" t="s">
        <v>111</v>
      </c>
      <c r="B130" s="64" t="s">
        <v>210</v>
      </c>
      <c r="C130" s="65"/>
      <c r="D130" s="65"/>
      <c r="E130" s="66"/>
      <c r="F130" s="213">
        <v>223200</v>
      </c>
      <c r="G130" s="280"/>
      <c r="H130" s="280"/>
      <c r="I130" s="280"/>
      <c r="J130" s="281"/>
    </row>
    <row r="131" spans="1:10" ht="36" customHeight="1" x14ac:dyDescent="0.25">
      <c r="A131" s="7"/>
      <c r="B131" s="64" t="s">
        <v>211</v>
      </c>
      <c r="C131" s="65"/>
      <c r="D131" s="65"/>
      <c r="E131" s="66"/>
      <c r="F131" s="213">
        <v>335520</v>
      </c>
      <c r="G131" s="280"/>
      <c r="H131" s="280"/>
      <c r="I131" s="280"/>
      <c r="J131" s="281"/>
    </row>
    <row r="132" spans="1:10" ht="36" customHeight="1" x14ac:dyDescent="0.25">
      <c r="A132" s="7" t="s">
        <v>111</v>
      </c>
      <c r="B132" s="64" t="s">
        <v>212</v>
      </c>
      <c r="C132" s="65"/>
      <c r="D132" s="65"/>
      <c r="E132" s="66"/>
      <c r="F132" s="213">
        <v>6120</v>
      </c>
      <c r="G132" s="280"/>
      <c r="H132" s="280"/>
      <c r="I132" s="280"/>
      <c r="J132" s="281"/>
    </row>
    <row r="133" spans="1:10" ht="36" customHeight="1" x14ac:dyDescent="0.25">
      <c r="A133" s="7"/>
      <c r="B133" s="34" t="s">
        <v>213</v>
      </c>
      <c r="C133" s="88"/>
      <c r="D133" s="88"/>
      <c r="E133" s="89"/>
      <c r="F133" s="213">
        <v>109440</v>
      </c>
      <c r="G133" s="280"/>
      <c r="H133" s="280"/>
      <c r="I133" s="280"/>
      <c r="J133" s="281"/>
    </row>
    <row r="134" spans="1:10" ht="36" customHeight="1" x14ac:dyDescent="0.25">
      <c r="B134" s="34" t="s">
        <v>214</v>
      </c>
      <c r="C134" s="88"/>
      <c r="D134" s="88"/>
      <c r="E134" s="89"/>
      <c r="F134" s="213">
        <v>92160</v>
      </c>
      <c r="G134" s="280"/>
      <c r="H134" s="280"/>
      <c r="I134" s="280"/>
      <c r="J134" s="281"/>
    </row>
    <row r="135" spans="1:10" ht="36" customHeight="1" x14ac:dyDescent="0.25">
      <c r="A135" s="7" t="s">
        <v>111</v>
      </c>
      <c r="B135" s="34" t="s">
        <v>215</v>
      </c>
      <c r="C135" s="88"/>
      <c r="D135" s="88"/>
      <c r="E135" s="89"/>
      <c r="F135" s="213">
        <v>545760</v>
      </c>
      <c r="G135" s="280"/>
      <c r="H135" s="280"/>
      <c r="I135" s="280"/>
      <c r="J135" s="281"/>
    </row>
    <row r="136" spans="1:10" ht="36" customHeight="1" x14ac:dyDescent="0.25">
      <c r="A136" s="7" t="s">
        <v>111</v>
      </c>
      <c r="B136" s="34" t="s">
        <v>216</v>
      </c>
      <c r="C136" s="88"/>
      <c r="D136" s="88"/>
      <c r="E136" s="89"/>
      <c r="F136" s="213">
        <v>122400</v>
      </c>
      <c r="G136" s="280"/>
      <c r="H136" s="280"/>
      <c r="I136" s="280"/>
      <c r="J136" s="281"/>
    </row>
    <row r="137" spans="1:10" ht="37.5" customHeight="1" x14ac:dyDescent="0.25">
      <c r="A137" s="7"/>
      <c r="B137" s="62" t="s">
        <v>217</v>
      </c>
      <c r="C137" s="63"/>
      <c r="D137" s="63"/>
      <c r="E137" s="40"/>
      <c r="F137" s="213">
        <v>14400</v>
      </c>
      <c r="G137" s="280"/>
      <c r="H137" s="280"/>
      <c r="I137" s="280"/>
      <c r="J137" s="281"/>
    </row>
    <row r="138" spans="1:10" ht="36" customHeight="1" x14ac:dyDescent="0.25">
      <c r="A138" s="7"/>
      <c r="B138" s="62" t="s">
        <v>218</v>
      </c>
      <c r="C138" s="63"/>
      <c r="D138" s="63"/>
      <c r="E138" s="40"/>
      <c r="F138" s="213">
        <v>230400</v>
      </c>
      <c r="G138" s="280"/>
      <c r="H138" s="280"/>
      <c r="I138" s="280"/>
      <c r="J138" s="281"/>
    </row>
    <row r="139" spans="1:10" ht="36" customHeight="1" x14ac:dyDescent="0.25">
      <c r="A139" s="7"/>
      <c r="B139" s="62" t="s">
        <v>219</v>
      </c>
      <c r="C139" s="63"/>
      <c r="D139" s="63"/>
      <c r="E139" s="35"/>
      <c r="F139" s="213">
        <v>120060</v>
      </c>
      <c r="G139" s="280"/>
      <c r="H139" s="280"/>
      <c r="I139" s="280"/>
      <c r="J139" s="281"/>
    </row>
    <row r="140" spans="1:10" ht="36" customHeight="1" x14ac:dyDescent="0.25">
      <c r="A140" s="7" t="s">
        <v>113</v>
      </c>
      <c r="B140" s="62" t="s">
        <v>220</v>
      </c>
      <c r="C140" s="63"/>
      <c r="D140" s="63"/>
      <c r="E140" s="40"/>
      <c r="F140" s="213">
        <v>167040</v>
      </c>
      <c r="G140" s="280"/>
      <c r="H140" s="280"/>
      <c r="I140" s="280"/>
      <c r="J140" s="281"/>
    </row>
    <row r="141" spans="1:10" ht="36" customHeight="1" x14ac:dyDescent="0.25">
      <c r="A141" s="7" t="s">
        <v>113</v>
      </c>
      <c r="B141" s="62" t="s">
        <v>221</v>
      </c>
      <c r="C141" s="63"/>
      <c r="D141" s="63"/>
      <c r="E141" s="40"/>
      <c r="F141" s="213">
        <v>171360</v>
      </c>
      <c r="G141" s="280"/>
      <c r="H141" s="280"/>
      <c r="I141" s="280"/>
      <c r="J141" s="281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213">
        <v>308160</v>
      </c>
      <c r="G142" s="280"/>
      <c r="H142" s="280"/>
      <c r="I142" s="280"/>
      <c r="J142" s="281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213">
        <v>167040</v>
      </c>
      <c r="G143" s="280"/>
      <c r="H143" s="280"/>
      <c r="I143" s="280"/>
      <c r="J143" s="281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213">
        <v>200448</v>
      </c>
      <c r="G144" s="280"/>
      <c r="H144" s="280"/>
      <c r="I144" s="280"/>
      <c r="J144" s="281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213">
        <v>171360</v>
      </c>
      <c r="G145" s="280"/>
      <c r="H145" s="280"/>
      <c r="I145" s="280"/>
      <c r="J145" s="281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213">
        <v>342720</v>
      </c>
      <c r="G146" s="280"/>
      <c r="H146" s="280"/>
      <c r="I146" s="280"/>
      <c r="J146" s="281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213">
        <v>312480</v>
      </c>
      <c r="G147" s="280"/>
      <c r="H147" s="280"/>
      <c r="I147" s="280"/>
      <c r="J147" s="281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213">
        <v>8640</v>
      </c>
      <c r="G148" s="280"/>
      <c r="H148" s="280"/>
      <c r="I148" s="280"/>
      <c r="J148" s="281"/>
    </row>
    <row r="149" spans="1:10" ht="36" customHeight="1" x14ac:dyDescent="0.25">
      <c r="A149" s="7" t="s">
        <v>113</v>
      </c>
      <c r="B149" s="34" t="s">
        <v>229</v>
      </c>
      <c r="C149" s="88"/>
      <c r="D149" s="88"/>
      <c r="E149" s="89"/>
      <c r="F149" s="213">
        <v>764640</v>
      </c>
      <c r="G149" s="280"/>
      <c r="H149" s="280"/>
      <c r="I149" s="280"/>
      <c r="J149" s="281"/>
    </row>
    <row r="150" spans="1:10" ht="36" customHeight="1" thickBot="1" x14ac:dyDescent="0.3">
      <c r="A150" s="7" t="s">
        <v>113</v>
      </c>
      <c r="B150" s="62" t="s">
        <v>230</v>
      </c>
      <c r="C150" s="63"/>
      <c r="D150" s="63"/>
      <c r="E150" s="40"/>
      <c r="F150" s="213">
        <v>171360</v>
      </c>
      <c r="G150" s="280"/>
      <c r="H150" s="280"/>
      <c r="I150" s="280"/>
      <c r="J150" s="281"/>
    </row>
    <row r="151" spans="1:10" ht="36" customHeight="1" thickBot="1" x14ac:dyDescent="0.3">
      <c r="A151" s="7"/>
      <c r="B151" s="242" t="s">
        <v>231</v>
      </c>
      <c r="C151" s="243"/>
      <c r="D151" s="243"/>
      <c r="E151" s="244"/>
      <c r="F151" s="239"/>
      <c r="G151" s="240"/>
      <c r="H151" s="240"/>
      <c r="I151" s="240"/>
      <c r="J151" s="241"/>
    </row>
    <row r="152" spans="1:10" ht="22.5" customHeight="1" thickBot="1" x14ac:dyDescent="0.3">
      <c r="A152" s="7" t="s">
        <v>111</v>
      </c>
      <c r="B152" s="177" t="s">
        <v>232</v>
      </c>
      <c r="C152" s="178"/>
      <c r="D152" s="178"/>
      <c r="E152" s="178"/>
      <c r="F152" s="178"/>
      <c r="G152" s="178"/>
      <c r="H152" s="178"/>
      <c r="I152" s="178"/>
      <c r="J152" s="179"/>
    </row>
    <row r="153" spans="1:10" ht="36" customHeight="1" x14ac:dyDescent="0.25">
      <c r="A153" s="7"/>
      <c r="B153" s="30" t="s">
        <v>233</v>
      </c>
      <c r="C153" s="180"/>
      <c r="D153" s="180"/>
      <c r="E153" s="181"/>
      <c r="F153" s="67">
        <v>60</v>
      </c>
      <c r="G153" s="68"/>
      <c r="H153" s="68"/>
      <c r="I153" s="68"/>
      <c r="J153" s="69"/>
    </row>
    <row r="154" spans="1:10" ht="36" customHeight="1" x14ac:dyDescent="0.25">
      <c r="A154" s="7"/>
      <c r="B154" s="62" t="s">
        <v>234</v>
      </c>
      <c r="C154" s="63"/>
      <c r="D154" s="63"/>
      <c r="E154" s="40"/>
      <c r="F154" s="41">
        <v>60</v>
      </c>
      <c r="G154" s="42"/>
      <c r="H154" s="42"/>
      <c r="I154" s="42"/>
      <c r="J154" s="43"/>
    </row>
    <row r="155" spans="1:10" ht="36" customHeight="1" thickBot="1" x14ac:dyDescent="0.3">
      <c r="A155" s="7"/>
      <c r="B155" s="62" t="s">
        <v>235</v>
      </c>
      <c r="C155" s="63"/>
      <c r="D155" s="63"/>
      <c r="E155" s="40"/>
      <c r="F155" s="41">
        <v>120</v>
      </c>
      <c r="G155" s="42"/>
      <c r="H155" s="42"/>
      <c r="I155" s="42"/>
      <c r="J155" s="43"/>
    </row>
    <row r="156" spans="1:10" ht="36" customHeight="1" thickBot="1" x14ac:dyDescent="0.3">
      <c r="A156" s="7"/>
      <c r="B156" s="18" t="s">
        <v>236</v>
      </c>
      <c r="C156" s="19"/>
      <c r="D156" s="19"/>
      <c r="E156" s="20"/>
      <c r="F156" s="239"/>
      <c r="G156" s="240"/>
      <c r="H156" s="240"/>
      <c r="I156" s="240"/>
      <c r="J156" s="241"/>
    </row>
    <row r="157" spans="1:10" ht="36" customHeight="1" x14ac:dyDescent="0.25">
      <c r="A157" s="7" t="s">
        <v>111</v>
      </c>
      <c r="B157" s="64" t="s">
        <v>237</v>
      </c>
      <c r="C157" s="65"/>
      <c r="D157" s="65"/>
      <c r="E157" s="66"/>
      <c r="F157" s="245">
        <f>H157*1.2</f>
        <v>119232</v>
      </c>
      <c r="G157" s="246">
        <f>H157*1.1</f>
        <v>109296.00000000001</v>
      </c>
      <c r="H157" s="246">
        <v>99360</v>
      </c>
      <c r="I157" s="246">
        <f>H157*0.75</f>
        <v>74520</v>
      </c>
      <c r="J157" s="247">
        <f>H157*0.5</f>
        <v>49680</v>
      </c>
    </row>
    <row r="158" spans="1:10" ht="36" customHeight="1" x14ac:dyDescent="0.25">
      <c r="A158" s="7" t="s">
        <v>111</v>
      </c>
      <c r="B158" s="64" t="s">
        <v>238</v>
      </c>
      <c r="C158" s="65"/>
      <c r="D158" s="65"/>
      <c r="E158" s="66"/>
      <c r="F158" s="41">
        <v>99360</v>
      </c>
      <c r="G158" s="42"/>
      <c r="H158" s="42"/>
      <c r="I158" s="42"/>
      <c r="J158" s="43"/>
    </row>
    <row r="159" spans="1:10" ht="36" customHeight="1" x14ac:dyDescent="0.25">
      <c r="A159" s="7" t="s">
        <v>111</v>
      </c>
      <c r="B159" s="64" t="s">
        <v>239</v>
      </c>
      <c r="C159" s="65"/>
      <c r="D159" s="65"/>
      <c r="E159" s="66"/>
      <c r="F159" s="41">
        <v>72000</v>
      </c>
      <c r="G159" s="42"/>
      <c r="H159" s="42"/>
      <c r="I159" s="42"/>
      <c r="J159" s="43"/>
    </row>
    <row r="160" spans="1:10" ht="36" customHeight="1" x14ac:dyDescent="0.25">
      <c r="A160" s="7" t="s">
        <v>113</v>
      </c>
      <c r="B160" s="62" t="s">
        <v>240</v>
      </c>
      <c r="C160" s="63"/>
      <c r="D160" s="63"/>
      <c r="E160" s="40"/>
      <c r="F160" s="245">
        <f>H160*1.2</f>
        <v>167616</v>
      </c>
      <c r="G160" s="246">
        <f>H160*1.1</f>
        <v>153648</v>
      </c>
      <c r="H160" s="246">
        <v>139680</v>
      </c>
      <c r="I160" s="246">
        <f>H160*0.75</f>
        <v>104760</v>
      </c>
      <c r="J160" s="247">
        <f>H160*0.5</f>
        <v>69840</v>
      </c>
    </row>
    <row r="161" spans="1:10" ht="36" customHeight="1" x14ac:dyDescent="0.25">
      <c r="A161" s="7" t="s">
        <v>113</v>
      </c>
      <c r="B161" s="62" t="s">
        <v>241</v>
      </c>
      <c r="C161" s="63"/>
      <c r="D161" s="63"/>
      <c r="E161" s="40"/>
      <c r="F161" s="41">
        <v>139680</v>
      </c>
      <c r="G161" s="42"/>
      <c r="H161" s="42"/>
      <c r="I161" s="42"/>
      <c r="J161" s="43"/>
    </row>
    <row r="162" spans="1:10" ht="36" customHeight="1" x14ac:dyDescent="0.25">
      <c r="A162" s="7" t="s">
        <v>113</v>
      </c>
      <c r="B162" s="62" t="s">
        <v>242</v>
      </c>
      <c r="C162" s="63"/>
      <c r="D162" s="63"/>
      <c r="E162" s="40"/>
      <c r="F162" s="41">
        <v>100800</v>
      </c>
      <c r="G162" s="42"/>
      <c r="H162" s="42"/>
      <c r="I162" s="42"/>
      <c r="J162" s="43"/>
    </row>
    <row r="163" spans="1:10" ht="36" customHeight="1" thickBot="1" x14ac:dyDescent="0.3">
      <c r="A163" s="7"/>
      <c r="B163" s="62" t="s">
        <v>243</v>
      </c>
      <c r="C163" s="63"/>
      <c r="D163" s="63"/>
      <c r="E163" s="35"/>
      <c r="F163" s="109">
        <f>H163*1.2</f>
        <v>205632</v>
      </c>
      <c r="G163" s="109">
        <f>H163*1.1</f>
        <v>188496.00000000003</v>
      </c>
      <c r="H163" s="109">
        <v>171360</v>
      </c>
      <c r="I163" s="109">
        <f>H163*0.75</f>
        <v>128520</v>
      </c>
      <c r="J163" s="109">
        <f>H163*0.5</f>
        <v>85680</v>
      </c>
    </row>
    <row r="164" spans="1:10" ht="54" customHeight="1" thickBot="1" x14ac:dyDescent="0.3">
      <c r="A164" s="7"/>
      <c r="B164" s="18" t="s">
        <v>244</v>
      </c>
      <c r="C164" s="19"/>
      <c r="D164" s="19"/>
      <c r="E164" s="20"/>
      <c r="F164" s="102"/>
      <c r="G164" s="103"/>
      <c r="H164" s="103"/>
      <c r="I164" s="103"/>
      <c r="J164" s="104"/>
    </row>
    <row r="165" spans="1:10" ht="36" customHeight="1" x14ac:dyDescent="0.25">
      <c r="A165" s="7"/>
      <c r="B165" s="64" t="s">
        <v>245</v>
      </c>
      <c r="C165" s="65"/>
      <c r="D165" s="65"/>
      <c r="E165" s="66"/>
      <c r="F165" s="67">
        <v>120960</v>
      </c>
      <c r="G165" s="68"/>
      <c r="H165" s="68"/>
      <c r="I165" s="68"/>
      <c r="J165" s="69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241920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302400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4320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249</v>
      </c>
      <c r="C169" s="63"/>
      <c r="D169" s="63"/>
      <c r="E169" s="40"/>
      <c r="F169" s="41">
        <v>181440</v>
      </c>
      <c r="G169" s="42"/>
      <c r="H169" s="42"/>
      <c r="I169" s="42"/>
      <c r="J169" s="43"/>
    </row>
    <row r="170" spans="1:10" ht="36" customHeight="1" x14ac:dyDescent="0.25">
      <c r="A170" s="7"/>
      <c r="B170" s="62" t="s">
        <v>250</v>
      </c>
      <c r="C170" s="63"/>
      <c r="D170" s="63"/>
      <c r="E170" s="40"/>
      <c r="F170" s="41">
        <v>362880</v>
      </c>
      <c r="G170" s="42"/>
      <c r="H170" s="42"/>
      <c r="I170" s="42"/>
      <c r="J170" s="43"/>
    </row>
    <row r="171" spans="1:10" ht="36" customHeight="1" x14ac:dyDescent="0.25">
      <c r="A171" s="7"/>
      <c r="B171" s="62" t="s">
        <v>251</v>
      </c>
      <c r="C171" s="63"/>
      <c r="D171" s="63"/>
      <c r="E171" s="40"/>
      <c r="F171" s="41">
        <v>453600</v>
      </c>
      <c r="G171" s="42"/>
      <c r="H171" s="42"/>
      <c r="I171" s="42"/>
      <c r="J171" s="43"/>
    </row>
    <row r="172" spans="1:10" ht="36" customHeight="1" thickBot="1" x14ac:dyDescent="0.3">
      <c r="A172" s="7"/>
      <c r="B172" s="110" t="s">
        <v>252</v>
      </c>
      <c r="C172" s="111"/>
      <c r="D172" s="111"/>
      <c r="E172" s="112"/>
      <c r="F172" s="113">
        <v>5760</v>
      </c>
      <c r="G172" s="114"/>
      <c r="H172" s="114"/>
      <c r="I172" s="114"/>
      <c r="J172" s="115"/>
    </row>
    <row r="173" spans="1:10" ht="36" customHeight="1" x14ac:dyDescent="0.25">
      <c r="A173" s="7"/>
      <c r="B173" s="272" t="s">
        <v>232</v>
      </c>
      <c r="C173" s="273"/>
      <c r="D173" s="273"/>
      <c r="E173" s="273"/>
      <c r="F173" s="273"/>
      <c r="G173" s="273"/>
      <c r="H173" s="273"/>
      <c r="I173" s="273"/>
      <c r="J173" s="274"/>
    </row>
    <row r="174" spans="1:10" ht="36" customHeight="1" thickBot="1" x14ac:dyDescent="0.3">
      <c r="A174" s="7"/>
      <c r="B174" s="297" t="s">
        <v>253</v>
      </c>
      <c r="C174" s="297"/>
      <c r="D174" s="297"/>
      <c r="E174" s="297"/>
      <c r="F174" s="286">
        <v>90</v>
      </c>
      <c r="G174" s="286"/>
      <c r="H174" s="286"/>
      <c r="I174" s="286"/>
      <c r="J174" s="287"/>
    </row>
    <row r="175" spans="1:10" ht="24" customHeight="1" thickBot="1" x14ac:dyDescent="0.3">
      <c r="A175" s="7"/>
      <c r="B175" s="27"/>
      <c r="C175" s="80"/>
      <c r="D175" s="80"/>
      <c r="E175" s="81"/>
      <c r="F175" s="82"/>
      <c r="G175" s="83"/>
      <c r="H175" s="83"/>
      <c r="I175" s="83"/>
      <c r="J175" s="84"/>
    </row>
    <row r="176" spans="1:10" ht="21" customHeight="1" x14ac:dyDescent="0.25">
      <c r="A176" s="7"/>
      <c r="B176" s="119"/>
      <c r="C176" s="120"/>
      <c r="D176" s="120"/>
      <c r="E176" s="120"/>
      <c r="F176" s="121"/>
      <c r="G176" s="121"/>
      <c r="H176" s="121"/>
      <c r="I176" s="121"/>
      <c r="J176" s="121"/>
    </row>
    <row r="177" spans="1:10" ht="56.25" customHeight="1" x14ac:dyDescent="0.25">
      <c r="A177" s="7"/>
      <c r="B177" s="122" t="s">
        <v>304</v>
      </c>
      <c r="C177" s="122"/>
      <c r="D177" s="122"/>
      <c r="E177" s="122"/>
      <c r="F177" s="122"/>
      <c r="G177" s="122"/>
      <c r="H177" s="122"/>
      <c r="I177" s="122"/>
      <c r="J177" s="122"/>
    </row>
    <row r="178" spans="1:10" ht="41.25" customHeight="1" x14ac:dyDescent="0.25">
      <c r="A178" s="7"/>
      <c r="B178" s="122" t="s">
        <v>255</v>
      </c>
      <c r="C178" s="122"/>
      <c r="D178" s="122"/>
      <c r="E178" s="122"/>
      <c r="F178" s="122"/>
      <c r="G178" s="122"/>
      <c r="H178" s="122"/>
      <c r="I178" s="122"/>
      <c r="J178" s="122"/>
    </row>
    <row r="179" spans="1:10" ht="21" x14ac:dyDescent="0.25">
      <c r="A179" s="7" t="s">
        <v>113</v>
      </c>
      <c r="B179" s="124" t="s">
        <v>308</v>
      </c>
      <c r="C179" s="124"/>
      <c r="D179" s="124"/>
      <c r="E179" s="124"/>
      <c r="F179" s="124"/>
      <c r="G179" s="124"/>
      <c r="H179" s="124"/>
      <c r="I179" s="124"/>
      <c r="J179" s="124"/>
    </row>
    <row r="180" spans="1:10" ht="42" customHeight="1" x14ac:dyDescent="0.25">
      <c r="A180" s="7"/>
      <c r="B180" s="126" t="s">
        <v>257</v>
      </c>
      <c r="C180" s="126"/>
      <c r="D180" s="126"/>
      <c r="E180" s="126"/>
      <c r="F180" s="126"/>
      <c r="G180" s="126"/>
      <c r="H180" s="126"/>
      <c r="I180" s="126"/>
      <c r="J180" s="126"/>
    </row>
    <row r="181" spans="1:10" ht="21" x14ac:dyDescent="0.25">
      <c r="A181" s="7"/>
    </row>
  </sheetData>
  <sheetProtection selectLockedCells="1" selectUnlockedCells="1"/>
  <mergeCells count="339">
    <mergeCell ref="B175:E175"/>
    <mergeCell ref="F175:J175"/>
    <mergeCell ref="B177:J177"/>
    <mergeCell ref="B178:J178"/>
    <mergeCell ref="B179:J179"/>
    <mergeCell ref="B180:J180"/>
    <mergeCell ref="B171:E171"/>
    <mergeCell ref="F171:J171"/>
    <mergeCell ref="B172:E172"/>
    <mergeCell ref="F172:J172"/>
    <mergeCell ref="B173:J173"/>
    <mergeCell ref="B174:E174"/>
    <mergeCell ref="F174:J174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1:E161"/>
    <mergeCell ref="F161:J161"/>
    <mergeCell ref="B162:E162"/>
    <mergeCell ref="F162:J162"/>
    <mergeCell ref="B163:E163"/>
    <mergeCell ref="B164:E164"/>
    <mergeCell ref="F164:J164"/>
    <mergeCell ref="B157:E157"/>
    <mergeCell ref="B158:E158"/>
    <mergeCell ref="F158:J158"/>
    <mergeCell ref="B159:E159"/>
    <mergeCell ref="F159:J159"/>
    <mergeCell ref="B160:E160"/>
    <mergeCell ref="B154:E154"/>
    <mergeCell ref="F154:J154"/>
    <mergeCell ref="B155:E155"/>
    <mergeCell ref="F155:J155"/>
    <mergeCell ref="B156:E156"/>
    <mergeCell ref="F156:J156"/>
    <mergeCell ref="B150:E150"/>
    <mergeCell ref="F150:J150"/>
    <mergeCell ref="F151:J151"/>
    <mergeCell ref="B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201"/>
  <sheetViews>
    <sheetView view="pageBreakPreview" topLeftCell="B1" zoomScale="65" zoomScaleNormal="60" zoomScaleSheetLayoutView="65" workbookViewId="0">
      <pane ySplit="4" topLeftCell="A140" activePane="bottomLeft" state="frozen"/>
      <selection activeCell="A198" sqref="A198:XFD198"/>
      <selection pane="bottomLeft" activeCell="A145" sqref="A145:XFD147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54172.799999999996</v>
      </c>
      <c r="G8" s="32">
        <f>H8*1.1</f>
        <v>49658.400000000001</v>
      </c>
      <c r="H8" s="32">
        <v>45144</v>
      </c>
      <c r="I8" s="32">
        <f>H8*0.75</f>
        <v>33858</v>
      </c>
      <c r="J8" s="32">
        <f>H8*0.5</f>
        <v>22572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76032</v>
      </c>
      <c r="G9" s="36">
        <f>H9*1.1</f>
        <v>69696</v>
      </c>
      <c r="H9" s="36">
        <v>63360</v>
      </c>
      <c r="I9" s="36">
        <f>H9*0.75</f>
        <v>47520</v>
      </c>
      <c r="J9" s="36">
        <f>H9*0.5</f>
        <v>31680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55296</v>
      </c>
      <c r="G10" s="36">
        <f>H10*1.1</f>
        <v>50688.000000000007</v>
      </c>
      <c r="H10" s="36">
        <v>46080</v>
      </c>
      <c r="I10" s="36">
        <f>H10*0.75</f>
        <v>34560</v>
      </c>
      <c r="J10" s="36">
        <f>H10*0.5</f>
        <v>23040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77760</v>
      </c>
      <c r="G11" s="38">
        <f>H11*1.1</f>
        <v>71280</v>
      </c>
      <c r="H11" s="38">
        <v>64800</v>
      </c>
      <c r="I11" s="38">
        <f>H11*0.75</f>
        <v>48600</v>
      </c>
      <c r="J11" s="38">
        <f>H11*0.5</f>
        <v>32400</v>
      </c>
    </row>
    <row r="12" spans="1:10" ht="24" customHeight="1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0"/>
      <c r="F13" s="144">
        <v>6372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6"/>
      <c r="F14" s="113">
        <v>9360</v>
      </c>
      <c r="G14" s="114"/>
      <c r="H14" s="114"/>
      <c r="I14" s="114"/>
      <c r="J14" s="115"/>
    </row>
    <row r="15" spans="1:10" ht="24" customHeight="1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1800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2484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3528</v>
      </c>
      <c r="G19" s="186"/>
      <c r="H19" s="186"/>
      <c r="I19" s="186"/>
      <c r="J19" s="187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"&amp;MIN(F22:F86)&amp;" до "&amp;MAX(F22:F86)</f>
        <v>Цена от 14760 до 738000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44280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59040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73800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88560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103320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118080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132840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147600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162360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177120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191880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206640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221400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236160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250920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265680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280440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295200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284</v>
      </c>
      <c r="C42" s="35"/>
      <c r="D42" s="35"/>
      <c r="E42" s="40"/>
      <c r="F42" s="41">
        <v>309960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285</v>
      </c>
      <c r="C43" s="35"/>
      <c r="D43" s="35"/>
      <c r="E43" s="40"/>
      <c r="F43" s="41">
        <v>324720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286</v>
      </c>
      <c r="C44" s="35"/>
      <c r="D44" s="35"/>
      <c r="E44" s="40"/>
      <c r="F44" s="41">
        <v>339480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287</v>
      </c>
      <c r="C45" s="35"/>
      <c r="D45" s="35"/>
      <c r="E45" s="40"/>
      <c r="F45" s="41">
        <v>354240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288</v>
      </c>
      <c r="C46" s="35"/>
      <c r="D46" s="35"/>
      <c r="E46" s="40"/>
      <c r="F46" s="41">
        <v>369000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289</v>
      </c>
      <c r="C47" s="35"/>
      <c r="D47" s="35"/>
      <c r="E47" s="40"/>
      <c r="F47" s="41">
        <v>383760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290</v>
      </c>
      <c r="C48" s="35"/>
      <c r="D48" s="35"/>
      <c r="E48" s="40"/>
      <c r="F48" s="41">
        <v>398520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291</v>
      </c>
      <c r="C49" s="35"/>
      <c r="D49" s="35"/>
      <c r="E49" s="40"/>
      <c r="F49" s="41">
        <v>413280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292</v>
      </c>
      <c r="C50" s="35"/>
      <c r="D50" s="35"/>
      <c r="E50" s="40"/>
      <c r="F50" s="41">
        <v>428040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293</v>
      </c>
      <c r="C51" s="35"/>
      <c r="D51" s="35"/>
      <c r="E51" s="40"/>
      <c r="F51" s="41">
        <v>442800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309</v>
      </c>
      <c r="C52" s="35"/>
      <c r="D52" s="35"/>
      <c r="E52" s="40"/>
      <c r="F52" s="41">
        <v>457560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310</v>
      </c>
      <c r="C53" s="35"/>
      <c r="D53" s="35"/>
      <c r="E53" s="40"/>
      <c r="F53" s="41">
        <v>472320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311</v>
      </c>
      <c r="C54" s="35"/>
      <c r="D54" s="35"/>
      <c r="E54" s="40"/>
      <c r="F54" s="41">
        <v>487080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312</v>
      </c>
      <c r="C55" s="35"/>
      <c r="D55" s="35"/>
      <c r="E55" s="40"/>
      <c r="F55" s="41">
        <v>501840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313</v>
      </c>
      <c r="C56" s="35"/>
      <c r="D56" s="35"/>
      <c r="E56" s="40"/>
      <c r="F56" s="41">
        <v>516600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314</v>
      </c>
      <c r="C57" s="35"/>
      <c r="D57" s="35"/>
      <c r="E57" s="40"/>
      <c r="F57" s="41">
        <v>531360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315</v>
      </c>
      <c r="C58" s="35"/>
      <c r="D58" s="35"/>
      <c r="E58" s="40"/>
      <c r="F58" s="41">
        <v>546120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316</v>
      </c>
      <c r="C59" s="35"/>
      <c r="D59" s="35"/>
      <c r="E59" s="40"/>
      <c r="F59" s="41">
        <v>560880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317</v>
      </c>
      <c r="C60" s="35"/>
      <c r="D60" s="35"/>
      <c r="E60" s="40"/>
      <c r="F60" s="41">
        <v>575640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318</v>
      </c>
      <c r="C61" s="35"/>
      <c r="D61" s="35"/>
      <c r="E61" s="40"/>
      <c r="F61" s="41">
        <v>590400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144</v>
      </c>
      <c r="C62" s="35"/>
      <c r="D62" s="35"/>
      <c r="E62" s="40"/>
      <c r="F62" s="41">
        <v>29520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145</v>
      </c>
      <c r="C63" s="35"/>
      <c r="D63" s="35"/>
      <c r="E63" s="40"/>
      <c r="F63" s="41">
        <v>59040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146</v>
      </c>
      <c r="C64" s="35"/>
      <c r="D64" s="35"/>
      <c r="E64" s="40"/>
      <c r="F64" s="41">
        <v>88560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147</v>
      </c>
      <c r="C65" s="35"/>
      <c r="D65" s="35"/>
      <c r="E65" s="40"/>
      <c r="F65" s="41">
        <v>118080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148</v>
      </c>
      <c r="C66" s="35"/>
      <c r="D66" s="35"/>
      <c r="E66" s="40"/>
      <c r="F66" s="41">
        <v>147600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149</v>
      </c>
      <c r="C67" s="35"/>
      <c r="D67" s="35"/>
      <c r="E67" s="40"/>
      <c r="F67" s="41">
        <v>177120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150</v>
      </c>
      <c r="C68" s="35"/>
      <c r="D68" s="35"/>
      <c r="E68" s="40"/>
      <c r="F68" s="41">
        <v>206640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151</v>
      </c>
      <c r="C69" s="35"/>
      <c r="D69" s="35"/>
      <c r="E69" s="40"/>
      <c r="F69" s="41">
        <v>236160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152</v>
      </c>
      <c r="C70" s="35"/>
      <c r="D70" s="35"/>
      <c r="E70" s="40"/>
      <c r="F70" s="41">
        <v>265680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153</v>
      </c>
      <c r="C71" s="35"/>
      <c r="D71" s="35"/>
      <c r="E71" s="40"/>
      <c r="F71" s="41">
        <v>295200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154</v>
      </c>
      <c r="C72" s="35"/>
      <c r="D72" s="35"/>
      <c r="E72" s="40"/>
      <c r="F72" s="41">
        <v>324720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155</v>
      </c>
      <c r="C73" s="35"/>
      <c r="D73" s="35"/>
      <c r="E73" s="40"/>
      <c r="F73" s="41">
        <v>354240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156</v>
      </c>
      <c r="C74" s="35"/>
      <c r="D74" s="35"/>
      <c r="E74" s="40"/>
      <c r="F74" s="41">
        <v>383760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157</v>
      </c>
      <c r="C75" s="35"/>
      <c r="D75" s="35"/>
      <c r="E75" s="40"/>
      <c r="F75" s="41">
        <v>413280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158</v>
      </c>
      <c r="C76" s="35"/>
      <c r="D76" s="35"/>
      <c r="E76" s="40"/>
      <c r="F76" s="41">
        <v>442800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159</v>
      </c>
      <c r="C77" s="35"/>
      <c r="D77" s="35"/>
      <c r="E77" s="40"/>
      <c r="F77" s="41">
        <v>472320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160</v>
      </c>
      <c r="C78" s="35"/>
      <c r="D78" s="35"/>
      <c r="E78" s="40"/>
      <c r="F78" s="41">
        <v>501840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161</v>
      </c>
      <c r="C79" s="35"/>
      <c r="D79" s="35"/>
      <c r="E79" s="40"/>
      <c r="F79" s="41">
        <v>531360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162</v>
      </c>
      <c r="C80" s="35"/>
      <c r="D80" s="35"/>
      <c r="E80" s="40"/>
      <c r="F80" s="41">
        <v>560880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163</v>
      </c>
      <c r="C81" s="35"/>
      <c r="D81" s="35"/>
      <c r="E81" s="40"/>
      <c r="F81" s="41">
        <v>590400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294</v>
      </c>
      <c r="C82" s="35"/>
      <c r="D82" s="35"/>
      <c r="E82" s="40"/>
      <c r="F82" s="41">
        <v>619920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295</v>
      </c>
      <c r="C83" s="35"/>
      <c r="D83" s="35"/>
      <c r="E83" s="40"/>
      <c r="F83" s="41">
        <v>649440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295</v>
      </c>
      <c r="C84" s="35"/>
      <c r="D84" s="35"/>
      <c r="E84" s="40"/>
      <c r="F84" s="41">
        <v>678960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297</v>
      </c>
      <c r="C85" s="35"/>
      <c r="D85" s="35"/>
      <c r="E85" s="40"/>
      <c r="F85" s="41">
        <v>708480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298</v>
      </c>
      <c r="C86" s="35"/>
      <c r="D86" s="35"/>
      <c r="E86" s="40"/>
      <c r="F86" s="41">
        <v>738000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299</v>
      </c>
      <c r="C87" s="35"/>
      <c r="D87" s="35"/>
      <c r="E87" s="40"/>
      <c r="F87" s="41">
        <v>767520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300</v>
      </c>
      <c r="C88" s="35"/>
      <c r="D88" s="35"/>
      <c r="E88" s="40"/>
      <c r="F88" s="41">
        <v>797040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301</v>
      </c>
      <c r="C89" s="35"/>
      <c r="D89" s="35"/>
      <c r="E89" s="40"/>
      <c r="F89" s="41">
        <v>826560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302</v>
      </c>
      <c r="C90" s="35"/>
      <c r="D90" s="35"/>
      <c r="E90" s="40"/>
      <c r="F90" s="41">
        <v>856080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303</v>
      </c>
      <c r="C91" s="35"/>
      <c r="D91" s="35"/>
      <c r="E91" s="40"/>
      <c r="F91" s="41">
        <v>885600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319</v>
      </c>
      <c r="C92" s="35"/>
      <c r="D92" s="35"/>
      <c r="E92" s="40"/>
      <c r="F92" s="41">
        <v>915120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320</v>
      </c>
      <c r="C93" s="35"/>
      <c r="D93" s="35"/>
      <c r="E93" s="40"/>
      <c r="F93" s="41">
        <v>944640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321</v>
      </c>
      <c r="C94" s="35"/>
      <c r="D94" s="35"/>
      <c r="E94" s="40"/>
      <c r="F94" s="41">
        <v>974160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322</v>
      </c>
      <c r="C95" s="35"/>
      <c r="D95" s="35"/>
      <c r="E95" s="40"/>
      <c r="F95" s="41">
        <v>1003680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323</v>
      </c>
      <c r="C96" s="35"/>
      <c r="D96" s="35"/>
      <c r="E96" s="40"/>
      <c r="F96" s="41">
        <v>1033200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324</v>
      </c>
      <c r="C97" s="35"/>
      <c r="D97" s="35"/>
      <c r="E97" s="40"/>
      <c r="F97" s="41">
        <v>1062720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325</v>
      </c>
      <c r="C98" s="35"/>
      <c r="D98" s="35"/>
      <c r="E98" s="40"/>
      <c r="F98" s="41">
        <v>1092240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326</v>
      </c>
      <c r="C99" s="35"/>
      <c r="D99" s="35"/>
      <c r="E99" s="40"/>
      <c r="F99" s="41">
        <v>1121760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327</v>
      </c>
      <c r="C100" s="35"/>
      <c r="D100" s="35"/>
      <c r="E100" s="40"/>
      <c r="F100" s="41">
        <v>1151280</v>
      </c>
      <c r="G100" s="42"/>
      <c r="H100" s="42"/>
      <c r="I100" s="42"/>
      <c r="J100" s="43"/>
    </row>
    <row r="101" spans="1:10" ht="36" customHeight="1" outlineLevel="1" thickBot="1" x14ac:dyDescent="0.3">
      <c r="A101" s="7"/>
      <c r="B101" s="34" t="s">
        <v>328</v>
      </c>
      <c r="C101" s="35"/>
      <c r="D101" s="35"/>
      <c r="E101" s="40"/>
      <c r="F101" s="41">
        <v>1180800</v>
      </c>
      <c r="G101" s="42"/>
      <c r="H101" s="42"/>
      <c r="I101" s="42"/>
      <c r="J101" s="43"/>
    </row>
    <row r="102" spans="1:10" ht="36" customHeight="1" thickBot="1" x14ac:dyDescent="0.3">
      <c r="A102" s="7"/>
      <c r="B102" s="50" t="s">
        <v>164</v>
      </c>
      <c r="C102" s="51"/>
      <c r="D102" s="51"/>
      <c r="E102" s="52"/>
      <c r="F102" s="53" t="str">
        <f>"Цена от "&amp;MIN(F103:F124)&amp;" до "&amp;MAX(F103:F124)</f>
        <v>Цена от 1080 до 317340</v>
      </c>
      <c r="G102" s="54"/>
      <c r="H102" s="54"/>
      <c r="I102" s="54"/>
      <c r="J102" s="55"/>
    </row>
    <row r="103" spans="1:10" ht="36" customHeight="1" outlineLevel="1" x14ac:dyDescent="0.25">
      <c r="A103" s="7"/>
      <c r="B103" s="56" t="s">
        <v>165</v>
      </c>
      <c r="C103" s="57"/>
      <c r="D103" s="57"/>
      <c r="E103" s="58"/>
      <c r="F103" s="59">
        <v>1080</v>
      </c>
      <c r="G103" s="60"/>
      <c r="H103" s="60"/>
      <c r="I103" s="60"/>
      <c r="J103" s="61"/>
    </row>
    <row r="104" spans="1:10" ht="36" customHeight="1" outlineLevel="1" x14ac:dyDescent="0.25">
      <c r="A104" s="7"/>
      <c r="B104" s="34" t="s">
        <v>166</v>
      </c>
      <c r="C104" s="35"/>
      <c r="D104" s="35"/>
      <c r="E104" s="40"/>
      <c r="F104" s="41">
        <v>1440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167</v>
      </c>
      <c r="C105" s="35"/>
      <c r="D105" s="35"/>
      <c r="E105" s="40"/>
      <c r="F105" s="41">
        <v>36900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168</v>
      </c>
      <c r="C106" s="35"/>
      <c r="D106" s="35"/>
      <c r="E106" s="40"/>
      <c r="F106" s="41">
        <v>51660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169</v>
      </c>
      <c r="C107" s="35"/>
      <c r="D107" s="35"/>
      <c r="E107" s="40"/>
      <c r="F107" s="41">
        <v>66420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170</v>
      </c>
      <c r="C108" s="35"/>
      <c r="D108" s="35"/>
      <c r="E108" s="40"/>
      <c r="F108" s="41">
        <v>81180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171</v>
      </c>
      <c r="C109" s="35"/>
      <c r="D109" s="35"/>
      <c r="E109" s="40"/>
      <c r="F109" s="41">
        <v>95940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172</v>
      </c>
      <c r="C110" s="35"/>
      <c r="D110" s="35"/>
      <c r="E110" s="40"/>
      <c r="F110" s="41">
        <v>110700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173</v>
      </c>
      <c r="C111" s="35"/>
      <c r="D111" s="35"/>
      <c r="E111" s="40"/>
      <c r="F111" s="41">
        <v>125460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174</v>
      </c>
      <c r="C112" s="35"/>
      <c r="D112" s="35"/>
      <c r="E112" s="40"/>
      <c r="F112" s="41">
        <v>140220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175</v>
      </c>
      <c r="C113" s="35"/>
      <c r="D113" s="35"/>
      <c r="E113" s="40"/>
      <c r="F113" s="41">
        <v>154980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176</v>
      </c>
      <c r="C114" s="35"/>
      <c r="D114" s="35"/>
      <c r="E114" s="40"/>
      <c r="F114" s="41">
        <v>169740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177</v>
      </c>
      <c r="C115" s="35"/>
      <c r="D115" s="35"/>
      <c r="E115" s="40"/>
      <c r="F115" s="41">
        <v>184500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178</v>
      </c>
      <c r="C116" s="35"/>
      <c r="D116" s="35"/>
      <c r="E116" s="40"/>
      <c r="F116" s="41">
        <v>199260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179</v>
      </c>
      <c r="C117" s="35"/>
      <c r="D117" s="35"/>
      <c r="E117" s="40"/>
      <c r="F117" s="41">
        <v>214020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180</v>
      </c>
      <c r="C118" s="35"/>
      <c r="D118" s="35"/>
      <c r="E118" s="40"/>
      <c r="F118" s="41">
        <v>228780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181</v>
      </c>
      <c r="C119" s="35"/>
      <c r="D119" s="35"/>
      <c r="E119" s="40"/>
      <c r="F119" s="41">
        <v>243540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182</v>
      </c>
      <c r="C120" s="35"/>
      <c r="D120" s="35"/>
      <c r="E120" s="40"/>
      <c r="F120" s="41">
        <v>258300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183</v>
      </c>
      <c r="C121" s="35"/>
      <c r="D121" s="35"/>
      <c r="E121" s="40"/>
      <c r="F121" s="41">
        <v>273060</v>
      </c>
      <c r="G121" s="42"/>
      <c r="H121" s="42"/>
      <c r="I121" s="42"/>
      <c r="J121" s="43"/>
    </row>
    <row r="122" spans="1:10" ht="36" customHeight="1" outlineLevel="1" x14ac:dyDescent="0.25">
      <c r="A122" s="7"/>
      <c r="B122" s="34" t="s">
        <v>184</v>
      </c>
      <c r="C122" s="35"/>
      <c r="D122" s="35"/>
      <c r="E122" s="40"/>
      <c r="F122" s="41">
        <v>287820</v>
      </c>
      <c r="G122" s="42"/>
      <c r="H122" s="42"/>
      <c r="I122" s="42"/>
      <c r="J122" s="43"/>
    </row>
    <row r="123" spans="1:10" ht="36" customHeight="1" outlineLevel="1" x14ac:dyDescent="0.25">
      <c r="A123" s="7"/>
      <c r="B123" s="34" t="s">
        <v>185</v>
      </c>
      <c r="C123" s="35"/>
      <c r="D123" s="35"/>
      <c r="E123" s="40"/>
      <c r="F123" s="41">
        <v>302580</v>
      </c>
      <c r="G123" s="42"/>
      <c r="H123" s="42"/>
      <c r="I123" s="42"/>
      <c r="J123" s="43"/>
    </row>
    <row r="124" spans="1:10" ht="36" customHeight="1" outlineLevel="1" thickBot="1" x14ac:dyDescent="0.3">
      <c r="A124" s="7"/>
      <c r="B124" s="34" t="s">
        <v>186</v>
      </c>
      <c r="C124" s="35"/>
      <c r="D124" s="35"/>
      <c r="E124" s="40"/>
      <c r="F124" s="41">
        <v>317340</v>
      </c>
      <c r="G124" s="42"/>
      <c r="H124" s="42"/>
      <c r="I124" s="42"/>
      <c r="J124" s="43"/>
    </row>
    <row r="125" spans="1:10" ht="36" customHeight="1" thickBot="1" x14ac:dyDescent="0.3">
      <c r="A125" s="7"/>
      <c r="B125" s="50" t="s">
        <v>187</v>
      </c>
      <c r="C125" s="51"/>
      <c r="D125" s="51"/>
      <c r="E125" s="52"/>
      <c r="F125" s="53" t="str">
        <f>"Цена от "&amp;MIN(F126:F136)&amp;" до "&amp;MAX(F126:F136)</f>
        <v>Цена от 1440 до 24588</v>
      </c>
      <c r="G125" s="54"/>
      <c r="H125" s="54"/>
      <c r="I125" s="54"/>
      <c r="J125" s="55"/>
    </row>
    <row r="126" spans="1:10" ht="36" customHeight="1" x14ac:dyDescent="0.25">
      <c r="A126" s="7"/>
      <c r="B126" s="62" t="s">
        <v>188</v>
      </c>
      <c r="C126" s="63"/>
      <c r="D126" s="63"/>
      <c r="E126" s="40"/>
      <c r="F126" s="41">
        <v>10800</v>
      </c>
      <c r="G126" s="42"/>
      <c r="H126" s="42"/>
      <c r="I126" s="42"/>
      <c r="J126" s="43"/>
    </row>
    <row r="127" spans="1:10" ht="36" customHeight="1" x14ac:dyDescent="0.25">
      <c r="A127" s="7"/>
      <c r="B127" s="62" t="s">
        <v>189</v>
      </c>
      <c r="C127" s="63"/>
      <c r="D127" s="63"/>
      <c r="E127" s="40"/>
      <c r="F127" s="41">
        <v>24588</v>
      </c>
      <c r="G127" s="42"/>
      <c r="H127" s="42"/>
      <c r="I127" s="42"/>
      <c r="J127" s="43"/>
    </row>
    <row r="128" spans="1:10" ht="36" customHeight="1" x14ac:dyDescent="0.25">
      <c r="A128" s="7"/>
      <c r="B128" s="62" t="s">
        <v>263</v>
      </c>
      <c r="C128" s="63"/>
      <c r="D128" s="63"/>
      <c r="E128" s="40"/>
      <c r="F128" s="41">
        <v>2628</v>
      </c>
      <c r="G128" s="42"/>
      <c r="H128" s="42"/>
      <c r="I128" s="42"/>
      <c r="J128" s="43"/>
    </row>
    <row r="129" spans="1:10" ht="36" customHeight="1" x14ac:dyDescent="0.25">
      <c r="A129" s="7"/>
      <c r="B129" s="64" t="s">
        <v>191</v>
      </c>
      <c r="C129" s="65"/>
      <c r="D129" s="65"/>
      <c r="E129" s="66"/>
      <c r="F129" s="67">
        <v>3204</v>
      </c>
      <c r="G129" s="68"/>
      <c r="H129" s="68"/>
      <c r="I129" s="68"/>
      <c r="J129" s="69"/>
    </row>
    <row r="130" spans="1:10" ht="36" customHeight="1" x14ac:dyDescent="0.25">
      <c r="A130" s="7"/>
      <c r="B130" s="62" t="s">
        <v>192</v>
      </c>
      <c r="C130" s="63"/>
      <c r="D130" s="63"/>
      <c r="E130" s="40"/>
      <c r="F130" s="41">
        <v>2124</v>
      </c>
      <c r="G130" s="42"/>
      <c r="H130" s="42"/>
      <c r="I130" s="42"/>
      <c r="J130" s="43"/>
    </row>
    <row r="131" spans="1:10" ht="36" customHeight="1" x14ac:dyDescent="0.25">
      <c r="A131" s="7"/>
      <c r="B131" s="62" t="s">
        <v>193</v>
      </c>
      <c r="C131" s="63"/>
      <c r="D131" s="63"/>
      <c r="E131" s="40"/>
      <c r="F131" s="41">
        <v>2844</v>
      </c>
      <c r="G131" s="42"/>
      <c r="H131" s="42"/>
      <c r="I131" s="42"/>
      <c r="J131" s="43"/>
    </row>
    <row r="132" spans="1:10" ht="36" customHeight="1" x14ac:dyDescent="0.25">
      <c r="A132" s="7"/>
      <c r="B132" s="62" t="s">
        <v>194</v>
      </c>
      <c r="C132" s="63"/>
      <c r="D132" s="63"/>
      <c r="E132" s="40"/>
      <c r="F132" s="41">
        <v>1440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195</v>
      </c>
      <c r="C133" s="63"/>
      <c r="D133" s="63"/>
      <c r="E133" s="40"/>
      <c r="F133" s="41">
        <v>1440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196</v>
      </c>
      <c r="C134" s="63"/>
      <c r="D134" s="63"/>
      <c r="E134" s="40"/>
      <c r="F134" s="41">
        <v>2880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197</v>
      </c>
      <c r="C135" s="63"/>
      <c r="D135" s="63"/>
      <c r="E135" s="40"/>
      <c r="F135" s="41">
        <v>4320</v>
      </c>
      <c r="G135" s="42"/>
      <c r="H135" s="42"/>
      <c r="I135" s="42"/>
      <c r="J135" s="43"/>
    </row>
    <row r="136" spans="1:10" ht="36" customHeight="1" thickBot="1" x14ac:dyDescent="0.3">
      <c r="A136" s="7"/>
      <c r="B136" s="62" t="s">
        <v>198</v>
      </c>
      <c r="C136" s="63"/>
      <c r="D136" s="63"/>
      <c r="E136" s="40"/>
      <c r="F136" s="41">
        <v>7092</v>
      </c>
      <c r="G136" s="42"/>
      <c r="H136" s="42"/>
      <c r="I136" s="42"/>
      <c r="J136" s="43"/>
    </row>
    <row r="137" spans="1:10" ht="54" customHeight="1" thickBot="1" x14ac:dyDescent="0.3">
      <c r="A137" s="7"/>
      <c r="B137" s="220" t="s">
        <v>264</v>
      </c>
      <c r="C137" s="221"/>
      <c r="D137" s="221"/>
      <c r="E137" s="222"/>
      <c r="F137" s="239" t="str">
        <f>"Цена от "&amp;MIN(F139,F143:J144,H177,F145:J156)&amp;" до "&amp;MAX(F139,F143:J144,H177,F145:J156)</f>
        <v>Цена от 1800 до 225000</v>
      </c>
      <c r="G137" s="240"/>
      <c r="H137" s="240"/>
      <c r="I137" s="240"/>
      <c r="J137" s="241"/>
    </row>
    <row r="138" spans="1:10" ht="24" customHeight="1" thickBot="1" x14ac:dyDescent="0.3">
      <c r="A138" s="7"/>
      <c r="B138" s="27"/>
      <c r="C138" s="80"/>
      <c r="D138" s="80"/>
      <c r="E138" s="81"/>
      <c r="F138" s="82"/>
      <c r="G138" s="83"/>
      <c r="H138" s="83"/>
      <c r="I138" s="83"/>
      <c r="J138" s="84"/>
    </row>
    <row r="139" spans="1:10" ht="36" customHeight="1" x14ac:dyDescent="0.25">
      <c r="A139" s="7"/>
      <c r="B139" s="62" t="s">
        <v>200</v>
      </c>
      <c r="C139" s="63"/>
      <c r="D139" s="63"/>
      <c r="E139" s="40"/>
      <c r="F139" s="41">
        <v>45360</v>
      </c>
      <c r="G139" s="42"/>
      <c r="H139" s="42"/>
      <c r="I139" s="42"/>
      <c r="J139" s="43"/>
    </row>
    <row r="140" spans="1:10" ht="36" customHeight="1" x14ac:dyDescent="0.25">
      <c r="A140" s="7"/>
      <c r="B140" s="71" t="s">
        <v>201</v>
      </c>
      <c r="C140" s="72"/>
      <c r="D140" s="72"/>
      <c r="E140" s="73"/>
      <c r="F140" s="85">
        <v>4536</v>
      </c>
      <c r="G140" s="86"/>
      <c r="H140" s="86"/>
      <c r="I140" s="86"/>
      <c r="J140" s="87"/>
    </row>
    <row r="141" spans="1:10" ht="36" customHeight="1" thickBot="1" x14ac:dyDescent="0.3">
      <c r="A141" s="7"/>
      <c r="B141" s="71" t="s">
        <v>202</v>
      </c>
      <c r="C141" s="72"/>
      <c r="D141" s="72"/>
      <c r="E141" s="73"/>
      <c r="F141" s="85">
        <v>11340</v>
      </c>
      <c r="G141" s="86"/>
      <c r="H141" s="86"/>
      <c r="I141" s="86"/>
      <c r="J141" s="87"/>
    </row>
    <row r="142" spans="1:10" ht="24" customHeight="1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36" customHeight="1" x14ac:dyDescent="0.25">
      <c r="A143" s="7" t="s">
        <v>111</v>
      </c>
      <c r="B143" s="64" t="s">
        <v>203</v>
      </c>
      <c r="C143" s="65"/>
      <c r="D143" s="65"/>
      <c r="E143" s="66"/>
      <c r="F143" s="67">
        <v>40500</v>
      </c>
      <c r="G143" s="68"/>
      <c r="H143" s="68"/>
      <c r="I143" s="68"/>
      <c r="J143" s="69"/>
    </row>
    <row r="144" spans="1:10" ht="36" customHeight="1" x14ac:dyDescent="0.25">
      <c r="A144" s="7" t="s">
        <v>111</v>
      </c>
      <c r="B144" s="62" t="s">
        <v>204</v>
      </c>
      <c r="C144" s="63"/>
      <c r="D144" s="63"/>
      <c r="E144" s="40"/>
      <c r="F144" s="213">
        <v>3204</v>
      </c>
      <c r="G144" s="280"/>
      <c r="H144" s="280"/>
      <c r="I144" s="280"/>
      <c r="J144" s="281"/>
    </row>
    <row r="145" spans="1:10" ht="36" customHeight="1" x14ac:dyDescent="0.25">
      <c r="A145" s="7" t="s">
        <v>111</v>
      </c>
      <c r="B145" s="62" t="s">
        <v>205</v>
      </c>
      <c r="C145" s="63"/>
      <c r="D145" s="63"/>
      <c r="E145" s="40"/>
      <c r="F145" s="213">
        <v>11700</v>
      </c>
      <c r="G145" s="280"/>
      <c r="H145" s="280"/>
      <c r="I145" s="280"/>
      <c r="J145" s="281"/>
    </row>
    <row r="146" spans="1:10" ht="36" customHeight="1" x14ac:dyDescent="0.25">
      <c r="A146" s="7" t="s">
        <v>111</v>
      </c>
      <c r="B146" s="62" t="s">
        <v>206</v>
      </c>
      <c r="C146" s="63"/>
      <c r="D146" s="63"/>
      <c r="E146" s="40"/>
      <c r="F146" s="213">
        <v>52524</v>
      </c>
      <c r="G146" s="280"/>
      <c r="H146" s="280"/>
      <c r="I146" s="280"/>
      <c r="J146" s="281"/>
    </row>
    <row r="147" spans="1:10" ht="36" customHeight="1" x14ac:dyDescent="0.25">
      <c r="A147" s="7" t="s">
        <v>111</v>
      </c>
      <c r="B147" s="62" t="s">
        <v>207</v>
      </c>
      <c r="C147" s="63"/>
      <c r="D147" s="63"/>
      <c r="E147" s="40"/>
      <c r="F147" s="213">
        <v>63028.799999999996</v>
      </c>
      <c r="G147" s="280"/>
      <c r="H147" s="280"/>
      <c r="I147" s="280"/>
      <c r="J147" s="281"/>
    </row>
    <row r="148" spans="1:10" ht="36" customHeight="1" x14ac:dyDescent="0.25">
      <c r="A148" s="7" t="s">
        <v>111</v>
      </c>
      <c r="B148" s="62" t="s">
        <v>208</v>
      </c>
      <c r="C148" s="63"/>
      <c r="D148" s="63"/>
      <c r="E148" s="40"/>
      <c r="F148" s="213">
        <v>5940</v>
      </c>
      <c r="G148" s="280"/>
      <c r="H148" s="280"/>
      <c r="I148" s="280"/>
      <c r="J148" s="281"/>
    </row>
    <row r="149" spans="1:10" ht="36" customHeight="1" x14ac:dyDescent="0.25">
      <c r="A149" s="7" t="s">
        <v>111</v>
      </c>
      <c r="B149" s="62" t="s">
        <v>209</v>
      </c>
      <c r="C149" s="63"/>
      <c r="D149" s="63"/>
      <c r="E149" s="40"/>
      <c r="F149" s="213">
        <v>9000</v>
      </c>
      <c r="G149" s="280"/>
      <c r="H149" s="280"/>
      <c r="I149" s="280"/>
      <c r="J149" s="281"/>
    </row>
    <row r="150" spans="1:10" ht="36" customHeight="1" x14ac:dyDescent="0.25">
      <c r="A150" s="7" t="s">
        <v>111</v>
      </c>
      <c r="B150" s="34" t="s">
        <v>210</v>
      </c>
      <c r="C150" s="88"/>
      <c r="D150" s="88"/>
      <c r="E150" s="89"/>
      <c r="F150" s="213">
        <v>21240</v>
      </c>
      <c r="G150" s="280"/>
      <c r="H150" s="280"/>
      <c r="I150" s="280"/>
      <c r="J150" s="281"/>
    </row>
    <row r="151" spans="1:10" ht="36" customHeight="1" x14ac:dyDescent="0.25">
      <c r="A151" s="7"/>
      <c r="B151" s="34" t="s">
        <v>211</v>
      </c>
      <c r="C151" s="88"/>
      <c r="D151" s="88"/>
      <c r="E151" s="89"/>
      <c r="F151" s="213">
        <v>180000</v>
      </c>
      <c r="G151" s="280"/>
      <c r="H151" s="280"/>
      <c r="I151" s="280"/>
      <c r="J151" s="281"/>
    </row>
    <row r="152" spans="1:10" ht="36" customHeight="1" x14ac:dyDescent="0.25">
      <c r="A152" s="7" t="s">
        <v>111</v>
      </c>
      <c r="B152" s="64" t="s">
        <v>212</v>
      </c>
      <c r="C152" s="65"/>
      <c r="D152" s="65"/>
      <c r="E152" s="66"/>
      <c r="F152" s="213">
        <v>3024</v>
      </c>
      <c r="G152" s="280"/>
      <c r="H152" s="280"/>
      <c r="I152" s="280"/>
      <c r="J152" s="281"/>
    </row>
    <row r="153" spans="1:10" ht="36" customHeight="1" x14ac:dyDescent="0.25">
      <c r="A153" s="7"/>
      <c r="B153" s="34" t="s">
        <v>213</v>
      </c>
      <c r="C153" s="88"/>
      <c r="D153" s="88"/>
      <c r="E153" s="89"/>
      <c r="F153" s="213">
        <v>27324</v>
      </c>
      <c r="G153" s="280"/>
      <c r="H153" s="280"/>
      <c r="I153" s="280"/>
      <c r="J153" s="281"/>
    </row>
    <row r="154" spans="1:10" ht="36" customHeight="1" x14ac:dyDescent="0.25">
      <c r="B154" s="34" t="s">
        <v>214</v>
      </c>
      <c r="C154" s="88"/>
      <c r="D154" s="88"/>
      <c r="E154" s="89"/>
      <c r="F154" s="213">
        <v>17712</v>
      </c>
      <c r="G154" s="280"/>
      <c r="H154" s="280"/>
      <c r="I154" s="280"/>
      <c r="J154" s="281"/>
    </row>
    <row r="155" spans="1:10" ht="36" customHeight="1" x14ac:dyDescent="0.25">
      <c r="A155" s="7" t="s">
        <v>111</v>
      </c>
      <c r="B155" s="62" t="s">
        <v>215</v>
      </c>
      <c r="C155" s="63"/>
      <c r="D155" s="63"/>
      <c r="E155" s="40"/>
      <c r="F155" s="213">
        <v>225000</v>
      </c>
      <c r="G155" s="280"/>
      <c r="H155" s="280"/>
      <c r="I155" s="280"/>
      <c r="J155" s="281"/>
    </row>
    <row r="156" spans="1:10" ht="36" customHeight="1" x14ac:dyDescent="0.25">
      <c r="A156" s="7" t="s">
        <v>111</v>
      </c>
      <c r="B156" s="34" t="s">
        <v>216</v>
      </c>
      <c r="C156" s="88"/>
      <c r="D156" s="88"/>
      <c r="E156" s="89"/>
      <c r="F156" s="213">
        <v>1800</v>
      </c>
      <c r="G156" s="280"/>
      <c r="H156" s="280"/>
      <c r="I156" s="280"/>
      <c r="J156" s="281"/>
    </row>
    <row r="157" spans="1:10" ht="37.5" customHeight="1" x14ac:dyDescent="0.25">
      <c r="A157" s="7"/>
      <c r="B157" s="62" t="s">
        <v>217</v>
      </c>
      <c r="C157" s="63"/>
      <c r="D157" s="63"/>
      <c r="E157" s="40"/>
      <c r="F157" s="213">
        <v>5040</v>
      </c>
      <c r="G157" s="280"/>
      <c r="H157" s="280"/>
      <c r="I157" s="280"/>
      <c r="J157" s="281"/>
    </row>
    <row r="158" spans="1:10" ht="36" customHeight="1" x14ac:dyDescent="0.25">
      <c r="A158" s="7"/>
      <c r="B158" s="62" t="s">
        <v>218</v>
      </c>
      <c r="C158" s="63"/>
      <c r="D158" s="63"/>
      <c r="E158" s="40"/>
      <c r="F158" s="213">
        <v>94230</v>
      </c>
      <c r="G158" s="280"/>
      <c r="H158" s="280"/>
      <c r="I158" s="280"/>
      <c r="J158" s="281"/>
    </row>
    <row r="159" spans="1:10" ht="36" customHeight="1" x14ac:dyDescent="0.25">
      <c r="A159" s="7"/>
      <c r="B159" s="62" t="s">
        <v>219</v>
      </c>
      <c r="C159" s="63"/>
      <c r="D159" s="63"/>
      <c r="E159" s="35"/>
      <c r="F159" s="213">
        <v>30060</v>
      </c>
      <c r="G159" s="280"/>
      <c r="H159" s="280"/>
      <c r="I159" s="280"/>
      <c r="J159" s="281"/>
    </row>
    <row r="160" spans="1:10" ht="36" customHeight="1" x14ac:dyDescent="0.25">
      <c r="A160" s="7" t="s">
        <v>113</v>
      </c>
      <c r="B160" s="62" t="s">
        <v>220</v>
      </c>
      <c r="C160" s="63"/>
      <c r="D160" s="63"/>
      <c r="E160" s="40"/>
      <c r="F160" s="213">
        <v>56880</v>
      </c>
      <c r="G160" s="280"/>
      <c r="H160" s="280"/>
      <c r="I160" s="280"/>
      <c r="J160" s="281"/>
    </row>
    <row r="161" spans="1:10" ht="36" customHeight="1" x14ac:dyDescent="0.25">
      <c r="A161" s="7" t="s">
        <v>113</v>
      </c>
      <c r="B161" s="62" t="s">
        <v>221</v>
      </c>
      <c r="C161" s="63"/>
      <c r="D161" s="63"/>
      <c r="E161" s="40"/>
      <c r="F161" s="213">
        <v>5040</v>
      </c>
      <c r="G161" s="280"/>
      <c r="H161" s="280"/>
      <c r="I161" s="280"/>
      <c r="J161" s="281"/>
    </row>
    <row r="162" spans="1:10" ht="36" customHeight="1" x14ac:dyDescent="0.25">
      <c r="A162" s="7" t="s">
        <v>113</v>
      </c>
      <c r="B162" s="62" t="s">
        <v>222</v>
      </c>
      <c r="C162" s="63"/>
      <c r="D162" s="63"/>
      <c r="E162" s="40"/>
      <c r="F162" s="213">
        <v>16560</v>
      </c>
      <c r="G162" s="280"/>
      <c r="H162" s="280"/>
      <c r="I162" s="280"/>
      <c r="J162" s="281"/>
    </row>
    <row r="163" spans="1:10" ht="36" customHeight="1" x14ac:dyDescent="0.25">
      <c r="A163" s="7" t="s">
        <v>113</v>
      </c>
      <c r="B163" s="62" t="s">
        <v>223</v>
      </c>
      <c r="C163" s="63"/>
      <c r="D163" s="63"/>
      <c r="E163" s="40"/>
      <c r="F163" s="213">
        <v>74160</v>
      </c>
      <c r="G163" s="280"/>
      <c r="H163" s="280"/>
      <c r="I163" s="280"/>
      <c r="J163" s="281"/>
    </row>
    <row r="164" spans="1:10" ht="36" customHeight="1" x14ac:dyDescent="0.25">
      <c r="A164" s="7" t="s">
        <v>113</v>
      </c>
      <c r="B164" s="62" t="s">
        <v>224</v>
      </c>
      <c r="C164" s="63"/>
      <c r="D164" s="63"/>
      <c r="E164" s="40"/>
      <c r="F164" s="213">
        <v>88992</v>
      </c>
      <c r="G164" s="280"/>
      <c r="H164" s="280"/>
      <c r="I164" s="280"/>
      <c r="J164" s="281"/>
    </row>
    <row r="165" spans="1:10" ht="36" customHeight="1" x14ac:dyDescent="0.25">
      <c r="A165" s="7" t="s">
        <v>113</v>
      </c>
      <c r="B165" s="62" t="s">
        <v>225</v>
      </c>
      <c r="C165" s="63"/>
      <c r="D165" s="63"/>
      <c r="E165" s="40"/>
      <c r="F165" s="213">
        <v>8640</v>
      </c>
      <c r="G165" s="280"/>
      <c r="H165" s="280"/>
      <c r="I165" s="280"/>
      <c r="J165" s="281"/>
    </row>
    <row r="166" spans="1:10" ht="36" customHeight="1" x14ac:dyDescent="0.25">
      <c r="A166" s="7" t="s">
        <v>113</v>
      </c>
      <c r="B166" s="62" t="s">
        <v>226</v>
      </c>
      <c r="C166" s="63"/>
      <c r="D166" s="63"/>
      <c r="E166" s="40"/>
      <c r="F166" s="213">
        <v>12960</v>
      </c>
      <c r="G166" s="280"/>
      <c r="H166" s="280"/>
      <c r="I166" s="280"/>
      <c r="J166" s="281"/>
    </row>
    <row r="167" spans="1:10" ht="36" customHeight="1" x14ac:dyDescent="0.25">
      <c r="A167" s="7" t="s">
        <v>113</v>
      </c>
      <c r="B167" s="62" t="s">
        <v>227</v>
      </c>
      <c r="C167" s="63"/>
      <c r="D167" s="63"/>
      <c r="E167" s="40"/>
      <c r="F167" s="213">
        <v>30240</v>
      </c>
      <c r="G167" s="280"/>
      <c r="H167" s="280"/>
      <c r="I167" s="280"/>
      <c r="J167" s="281"/>
    </row>
    <row r="168" spans="1:10" ht="36" customHeight="1" x14ac:dyDescent="0.25">
      <c r="A168" s="7" t="s">
        <v>113</v>
      </c>
      <c r="B168" s="62" t="s">
        <v>228</v>
      </c>
      <c r="C168" s="63"/>
      <c r="D168" s="63"/>
      <c r="E168" s="40"/>
      <c r="F168" s="213">
        <v>4320</v>
      </c>
      <c r="G168" s="280"/>
      <c r="H168" s="280"/>
      <c r="I168" s="280"/>
      <c r="J168" s="281"/>
    </row>
    <row r="169" spans="1:10" ht="36" customHeight="1" x14ac:dyDescent="0.25">
      <c r="A169" s="7" t="s">
        <v>113</v>
      </c>
      <c r="B169" s="62" t="s">
        <v>229</v>
      </c>
      <c r="C169" s="63"/>
      <c r="D169" s="63"/>
      <c r="E169" s="40"/>
      <c r="F169" s="213">
        <v>315360</v>
      </c>
      <c r="G169" s="280"/>
      <c r="H169" s="280"/>
      <c r="I169" s="280"/>
      <c r="J169" s="281"/>
    </row>
    <row r="170" spans="1:10" ht="36" customHeight="1" thickBot="1" x14ac:dyDescent="0.3">
      <c r="A170" s="7" t="s">
        <v>113</v>
      </c>
      <c r="B170" s="62" t="s">
        <v>230</v>
      </c>
      <c r="C170" s="63"/>
      <c r="D170" s="63"/>
      <c r="E170" s="40"/>
      <c r="F170" s="213">
        <v>2880</v>
      </c>
      <c r="G170" s="280"/>
      <c r="H170" s="280"/>
      <c r="I170" s="280"/>
      <c r="J170" s="281"/>
    </row>
    <row r="171" spans="1:10" ht="36" customHeight="1" thickBot="1" x14ac:dyDescent="0.3">
      <c r="A171" s="7"/>
      <c r="B171" s="242" t="s">
        <v>231</v>
      </c>
      <c r="C171" s="243"/>
      <c r="D171" s="243"/>
      <c r="E171" s="244"/>
      <c r="F171" s="239"/>
      <c r="G171" s="240"/>
      <c r="H171" s="240"/>
      <c r="I171" s="240"/>
      <c r="J171" s="241"/>
    </row>
    <row r="172" spans="1:10" ht="22.5" customHeight="1" thickBot="1" x14ac:dyDescent="0.3">
      <c r="A172" s="7" t="s">
        <v>111</v>
      </c>
      <c r="B172" s="177" t="s">
        <v>232</v>
      </c>
      <c r="C172" s="178"/>
      <c r="D172" s="178"/>
      <c r="E172" s="178"/>
      <c r="F172" s="178"/>
      <c r="G172" s="178"/>
      <c r="H172" s="178"/>
      <c r="I172" s="178"/>
      <c r="J172" s="179"/>
    </row>
    <row r="173" spans="1:10" ht="36" customHeight="1" x14ac:dyDescent="0.25">
      <c r="A173" s="7"/>
      <c r="B173" s="30" t="s">
        <v>233</v>
      </c>
      <c r="C173" s="180"/>
      <c r="D173" s="180"/>
      <c r="E173" s="181"/>
      <c r="F173" s="67">
        <v>60</v>
      </c>
      <c r="G173" s="68"/>
      <c r="H173" s="68"/>
      <c r="I173" s="68"/>
      <c r="J173" s="69"/>
    </row>
    <row r="174" spans="1:10" ht="36" customHeight="1" x14ac:dyDescent="0.25">
      <c r="A174" s="7"/>
      <c r="B174" s="62" t="s">
        <v>234</v>
      </c>
      <c r="C174" s="63"/>
      <c r="D174" s="63"/>
      <c r="E174" s="40"/>
      <c r="F174" s="41">
        <v>60</v>
      </c>
      <c r="G174" s="42"/>
      <c r="H174" s="42"/>
      <c r="I174" s="42"/>
      <c r="J174" s="43"/>
    </row>
    <row r="175" spans="1:10" ht="36" customHeight="1" thickBot="1" x14ac:dyDescent="0.3">
      <c r="A175" s="7"/>
      <c r="B175" s="62" t="s">
        <v>235</v>
      </c>
      <c r="C175" s="63"/>
      <c r="D175" s="63"/>
      <c r="E175" s="40"/>
      <c r="F175" s="41">
        <v>120</v>
      </c>
      <c r="G175" s="42"/>
      <c r="H175" s="42"/>
      <c r="I175" s="42"/>
      <c r="J175" s="43"/>
    </row>
    <row r="176" spans="1:10" ht="36" customHeight="1" thickBot="1" x14ac:dyDescent="0.3">
      <c r="A176" s="7"/>
      <c r="B176" s="18" t="s">
        <v>236</v>
      </c>
      <c r="C176" s="19"/>
      <c r="D176" s="19"/>
      <c r="E176" s="20"/>
      <c r="F176" s="239"/>
      <c r="G176" s="240"/>
      <c r="H176" s="240"/>
      <c r="I176" s="240"/>
      <c r="J176" s="241"/>
    </row>
    <row r="177" spans="1:10" ht="36" customHeight="1" x14ac:dyDescent="0.25">
      <c r="A177" s="7" t="s">
        <v>111</v>
      </c>
      <c r="B177" s="62" t="s">
        <v>237</v>
      </c>
      <c r="C177" s="63"/>
      <c r="D177" s="63"/>
      <c r="E177" s="40"/>
      <c r="F177" s="245">
        <f>H177*1.2</f>
        <v>54000</v>
      </c>
      <c r="G177" s="246">
        <f>H177*1.1</f>
        <v>49500.000000000007</v>
      </c>
      <c r="H177" s="246">
        <v>45000</v>
      </c>
      <c r="I177" s="246">
        <f>H177*0.75</f>
        <v>33750</v>
      </c>
      <c r="J177" s="247">
        <f>H177*0.5</f>
        <v>22500</v>
      </c>
    </row>
    <row r="178" spans="1:10" ht="36" customHeight="1" x14ac:dyDescent="0.25">
      <c r="A178" s="7" t="s">
        <v>111</v>
      </c>
      <c r="B178" s="62" t="s">
        <v>238</v>
      </c>
      <c r="C178" s="63"/>
      <c r="D178" s="63"/>
      <c r="E178" s="40"/>
      <c r="F178" s="41">
        <v>33912</v>
      </c>
      <c r="G178" s="42"/>
      <c r="H178" s="42"/>
      <c r="I178" s="42"/>
      <c r="J178" s="43"/>
    </row>
    <row r="179" spans="1:10" ht="36" customHeight="1" x14ac:dyDescent="0.25">
      <c r="A179" s="7" t="s">
        <v>111</v>
      </c>
      <c r="B179" s="62" t="s">
        <v>239</v>
      </c>
      <c r="C179" s="63"/>
      <c r="D179" s="63"/>
      <c r="E179" s="40"/>
      <c r="F179" s="41">
        <v>2484</v>
      </c>
      <c r="G179" s="42"/>
      <c r="H179" s="42"/>
      <c r="I179" s="42"/>
      <c r="J179" s="43"/>
    </row>
    <row r="180" spans="1:10" ht="36" customHeight="1" x14ac:dyDescent="0.25">
      <c r="A180" s="7" t="s">
        <v>113</v>
      </c>
      <c r="B180" s="62" t="s">
        <v>240</v>
      </c>
      <c r="C180" s="63"/>
      <c r="D180" s="63"/>
      <c r="E180" s="40"/>
      <c r="F180" s="245">
        <f>H180*1.2</f>
        <v>76032</v>
      </c>
      <c r="G180" s="246">
        <f>H180*1.1</f>
        <v>69696</v>
      </c>
      <c r="H180" s="246">
        <v>63360</v>
      </c>
      <c r="I180" s="246">
        <f>H180*0.75</f>
        <v>47520</v>
      </c>
      <c r="J180" s="247">
        <f>H180*0.5</f>
        <v>31680</v>
      </c>
    </row>
    <row r="181" spans="1:10" ht="36" customHeight="1" x14ac:dyDescent="0.25">
      <c r="A181" s="7" t="s">
        <v>113</v>
      </c>
      <c r="B181" s="62" t="s">
        <v>241</v>
      </c>
      <c r="C181" s="63"/>
      <c r="D181" s="63"/>
      <c r="E181" s="40"/>
      <c r="F181" s="41">
        <v>47520</v>
      </c>
      <c r="G181" s="42"/>
      <c r="H181" s="42"/>
      <c r="I181" s="42"/>
      <c r="J181" s="43"/>
    </row>
    <row r="182" spans="1:10" ht="36" customHeight="1" x14ac:dyDescent="0.25">
      <c r="A182" s="7" t="s">
        <v>113</v>
      </c>
      <c r="B182" s="62" t="s">
        <v>242</v>
      </c>
      <c r="C182" s="63"/>
      <c r="D182" s="63"/>
      <c r="E182" s="40"/>
      <c r="F182" s="41">
        <v>3600</v>
      </c>
      <c r="G182" s="42"/>
      <c r="H182" s="42"/>
      <c r="I182" s="42"/>
      <c r="J182" s="43"/>
    </row>
    <row r="183" spans="1:10" ht="36" customHeight="1" thickBot="1" x14ac:dyDescent="0.3">
      <c r="A183" s="7"/>
      <c r="B183" s="62" t="s">
        <v>243</v>
      </c>
      <c r="C183" s="63"/>
      <c r="D183" s="63"/>
      <c r="E183" s="35"/>
      <c r="F183" s="109">
        <f>H183*1.2</f>
        <v>54000</v>
      </c>
      <c r="G183" s="109">
        <f>H183*1.1</f>
        <v>49500.000000000007</v>
      </c>
      <c r="H183" s="109">
        <v>45000</v>
      </c>
      <c r="I183" s="109">
        <f>H183*0.75</f>
        <v>33750</v>
      </c>
      <c r="J183" s="109">
        <f>H183*0.5</f>
        <v>22500</v>
      </c>
    </row>
    <row r="184" spans="1:10" ht="54" customHeight="1" thickBot="1" x14ac:dyDescent="0.3">
      <c r="A184" s="7"/>
      <c r="B184" s="18" t="s">
        <v>244</v>
      </c>
      <c r="C184" s="19"/>
      <c r="D184" s="19"/>
      <c r="E184" s="20"/>
      <c r="F184" s="102"/>
      <c r="G184" s="103"/>
      <c r="H184" s="103"/>
      <c r="I184" s="103"/>
      <c r="J184" s="104"/>
    </row>
    <row r="185" spans="1:10" ht="36" customHeight="1" x14ac:dyDescent="0.25">
      <c r="A185" s="7"/>
      <c r="B185" s="64" t="s">
        <v>245</v>
      </c>
      <c r="C185" s="65"/>
      <c r="D185" s="65"/>
      <c r="E185" s="66"/>
      <c r="F185" s="67">
        <v>42480</v>
      </c>
      <c r="G185" s="68"/>
      <c r="H185" s="68"/>
      <c r="I185" s="68"/>
      <c r="J185" s="69"/>
    </row>
    <row r="186" spans="1:10" ht="36" customHeight="1" x14ac:dyDescent="0.25">
      <c r="A186" s="7"/>
      <c r="B186" s="62" t="s">
        <v>246</v>
      </c>
      <c r="C186" s="63"/>
      <c r="D186" s="63"/>
      <c r="E186" s="40"/>
      <c r="F186" s="41">
        <v>84960</v>
      </c>
      <c r="G186" s="42"/>
      <c r="H186" s="42"/>
      <c r="I186" s="42"/>
      <c r="J186" s="43"/>
    </row>
    <row r="187" spans="1:10" ht="36" customHeight="1" x14ac:dyDescent="0.25">
      <c r="A187" s="7"/>
      <c r="B187" s="62" t="s">
        <v>247</v>
      </c>
      <c r="C187" s="63"/>
      <c r="D187" s="63"/>
      <c r="E187" s="40"/>
      <c r="F187" s="41">
        <v>106200</v>
      </c>
      <c r="G187" s="42"/>
      <c r="H187" s="42"/>
      <c r="I187" s="42"/>
      <c r="J187" s="43"/>
    </row>
    <row r="188" spans="1:10" ht="36" customHeight="1" x14ac:dyDescent="0.25">
      <c r="A188" s="7"/>
      <c r="B188" s="62" t="s">
        <v>248</v>
      </c>
      <c r="C188" s="63"/>
      <c r="D188" s="63"/>
      <c r="E188" s="40"/>
      <c r="F188" s="41">
        <v>1440</v>
      </c>
      <c r="G188" s="42"/>
      <c r="H188" s="42"/>
      <c r="I188" s="42"/>
      <c r="J188" s="43"/>
    </row>
    <row r="189" spans="1:10" ht="36" customHeight="1" x14ac:dyDescent="0.25">
      <c r="A189" s="7"/>
      <c r="B189" s="62" t="s">
        <v>249</v>
      </c>
      <c r="C189" s="63"/>
      <c r="D189" s="63"/>
      <c r="E189" s="40"/>
      <c r="F189" s="41">
        <v>63720</v>
      </c>
      <c r="G189" s="42"/>
      <c r="H189" s="42"/>
      <c r="I189" s="42"/>
      <c r="J189" s="43"/>
    </row>
    <row r="190" spans="1:10" ht="36" customHeight="1" x14ac:dyDescent="0.25">
      <c r="A190" s="7"/>
      <c r="B190" s="62" t="s">
        <v>250</v>
      </c>
      <c r="C190" s="63"/>
      <c r="D190" s="63"/>
      <c r="E190" s="40"/>
      <c r="F190" s="41">
        <v>127440</v>
      </c>
      <c r="G190" s="42"/>
      <c r="H190" s="42"/>
      <c r="I190" s="42"/>
      <c r="J190" s="43"/>
    </row>
    <row r="191" spans="1:10" ht="36" customHeight="1" x14ac:dyDescent="0.25">
      <c r="A191" s="7"/>
      <c r="B191" s="62" t="s">
        <v>251</v>
      </c>
      <c r="C191" s="63"/>
      <c r="D191" s="63"/>
      <c r="E191" s="40"/>
      <c r="F191" s="41">
        <v>159300</v>
      </c>
      <c r="G191" s="42"/>
      <c r="H191" s="42"/>
      <c r="I191" s="42"/>
      <c r="J191" s="43"/>
    </row>
    <row r="192" spans="1:10" ht="36" customHeight="1" thickBot="1" x14ac:dyDescent="0.3">
      <c r="A192" s="7"/>
      <c r="B192" s="110" t="s">
        <v>252</v>
      </c>
      <c r="C192" s="111"/>
      <c r="D192" s="111"/>
      <c r="E192" s="112"/>
      <c r="F192" s="113">
        <v>2124</v>
      </c>
      <c r="G192" s="114"/>
      <c r="H192" s="114"/>
      <c r="I192" s="114"/>
      <c r="J192" s="115"/>
    </row>
    <row r="193" spans="1:10" ht="36" customHeight="1" x14ac:dyDescent="0.25">
      <c r="A193" s="7"/>
      <c r="B193" s="272" t="s">
        <v>232</v>
      </c>
      <c r="C193" s="273"/>
      <c r="D193" s="273"/>
      <c r="E193" s="273"/>
      <c r="F193" s="273"/>
      <c r="G193" s="273"/>
      <c r="H193" s="273"/>
      <c r="I193" s="273"/>
      <c r="J193" s="274"/>
    </row>
    <row r="194" spans="1:10" ht="36" customHeight="1" thickBot="1" x14ac:dyDescent="0.3">
      <c r="A194" s="7"/>
      <c r="B194" s="297" t="s">
        <v>253</v>
      </c>
      <c r="C194" s="297"/>
      <c r="D194" s="297"/>
      <c r="E194" s="297"/>
      <c r="F194" s="286">
        <v>90</v>
      </c>
      <c r="G194" s="286"/>
      <c r="H194" s="286"/>
      <c r="I194" s="286"/>
      <c r="J194" s="287"/>
    </row>
    <row r="195" spans="1:10" ht="24" customHeight="1" thickBot="1" x14ac:dyDescent="0.3">
      <c r="A195" s="7"/>
      <c r="B195" s="27"/>
      <c r="C195" s="80"/>
      <c r="D195" s="80"/>
      <c r="E195" s="81"/>
      <c r="F195" s="82"/>
      <c r="G195" s="83"/>
      <c r="H195" s="83"/>
      <c r="I195" s="83"/>
      <c r="J195" s="84"/>
    </row>
    <row r="196" spans="1:10" ht="21" customHeight="1" x14ac:dyDescent="0.25">
      <c r="A196" s="7"/>
      <c r="B196" s="119"/>
      <c r="C196" s="120"/>
      <c r="D196" s="120"/>
      <c r="E196" s="120"/>
      <c r="F196" s="121"/>
      <c r="G196" s="121"/>
      <c r="H196" s="121"/>
      <c r="I196" s="121"/>
      <c r="J196" s="121"/>
    </row>
    <row r="197" spans="1:10" ht="56.25" customHeight="1" x14ac:dyDescent="0.25">
      <c r="A197" s="7"/>
      <c r="B197" s="122" t="s">
        <v>304</v>
      </c>
      <c r="C197" s="122"/>
      <c r="D197" s="122"/>
      <c r="E197" s="122"/>
      <c r="F197" s="122"/>
      <c r="G197" s="122"/>
      <c r="H197" s="122"/>
      <c r="I197" s="122"/>
      <c r="J197" s="122"/>
    </row>
    <row r="198" spans="1:10" ht="41.25" customHeight="1" x14ac:dyDescent="0.25">
      <c r="A198" s="7"/>
      <c r="B198" s="122" t="s">
        <v>255</v>
      </c>
      <c r="C198" s="122"/>
      <c r="D198" s="122"/>
      <c r="E198" s="122"/>
      <c r="F198" s="122"/>
      <c r="G198" s="122"/>
      <c r="H198" s="122"/>
      <c r="I198" s="122"/>
      <c r="J198" s="122"/>
    </row>
    <row r="199" spans="1:10" ht="21" x14ac:dyDescent="0.25">
      <c r="A199" s="7" t="s">
        <v>113</v>
      </c>
      <c r="B199" s="124" t="s">
        <v>308</v>
      </c>
      <c r="C199" s="124"/>
      <c r="D199" s="124"/>
      <c r="E199" s="124"/>
      <c r="F199" s="124"/>
      <c r="G199" s="124"/>
      <c r="H199" s="124"/>
      <c r="I199" s="124"/>
      <c r="J199" s="124"/>
    </row>
    <row r="200" spans="1:10" ht="42" customHeight="1" x14ac:dyDescent="0.25">
      <c r="A200" s="7"/>
      <c r="B200" s="126" t="s">
        <v>257</v>
      </c>
      <c r="C200" s="126"/>
      <c r="D200" s="126"/>
      <c r="E200" s="126"/>
      <c r="F200" s="126"/>
      <c r="G200" s="126"/>
      <c r="H200" s="126"/>
      <c r="I200" s="126"/>
      <c r="J200" s="126"/>
    </row>
    <row r="201" spans="1:10" ht="21" x14ac:dyDescent="0.25">
      <c r="A201" s="7"/>
    </row>
  </sheetData>
  <sheetProtection selectLockedCells="1" selectUnlockedCells="1"/>
  <mergeCells count="379">
    <mergeCell ref="B198:J198"/>
    <mergeCell ref="B199:J199"/>
    <mergeCell ref="B200:J200"/>
    <mergeCell ref="B193:J193"/>
    <mergeCell ref="B194:E194"/>
    <mergeCell ref="F194:J194"/>
    <mergeCell ref="B195:E195"/>
    <mergeCell ref="F195:J195"/>
    <mergeCell ref="B197:J197"/>
    <mergeCell ref="B190:E190"/>
    <mergeCell ref="F190:J190"/>
    <mergeCell ref="B191:E191"/>
    <mergeCell ref="F191:J191"/>
    <mergeCell ref="B192:E192"/>
    <mergeCell ref="F192:J192"/>
    <mergeCell ref="B187:E187"/>
    <mergeCell ref="F187:J187"/>
    <mergeCell ref="B188:E188"/>
    <mergeCell ref="F188:J188"/>
    <mergeCell ref="B189:E189"/>
    <mergeCell ref="F189:J189"/>
    <mergeCell ref="B183:E183"/>
    <mergeCell ref="B184:E184"/>
    <mergeCell ref="F184:J184"/>
    <mergeCell ref="B185:E185"/>
    <mergeCell ref="F185:J185"/>
    <mergeCell ref="B186:E186"/>
    <mergeCell ref="F186:J186"/>
    <mergeCell ref="B179:E179"/>
    <mergeCell ref="F179:J179"/>
    <mergeCell ref="B180:E180"/>
    <mergeCell ref="B181:E181"/>
    <mergeCell ref="F181:J181"/>
    <mergeCell ref="B182:E182"/>
    <mergeCell ref="F182:J182"/>
    <mergeCell ref="B175:E175"/>
    <mergeCell ref="F175:J175"/>
    <mergeCell ref="B176:E176"/>
    <mergeCell ref="F176:J176"/>
    <mergeCell ref="B177:E177"/>
    <mergeCell ref="B178:E178"/>
    <mergeCell ref="F178:J178"/>
    <mergeCell ref="F171:J171"/>
    <mergeCell ref="B172:J172"/>
    <mergeCell ref="B173:E173"/>
    <mergeCell ref="F173:J173"/>
    <mergeCell ref="B174:E174"/>
    <mergeCell ref="F174:J174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22" activePane="bottomLeft" state="frozen"/>
      <selection activeCell="A198" sqref="A198:XFD198"/>
      <selection pane="bottomLeft" activeCell="A105" sqref="A105:XFD107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40176</v>
      </c>
      <c r="G8" s="32">
        <f>H8*1.1</f>
        <v>36828</v>
      </c>
      <c r="H8" s="32">
        <v>33480</v>
      </c>
      <c r="I8" s="32">
        <f>H8*0.75</f>
        <v>25110</v>
      </c>
      <c r="J8" s="32">
        <f>H8*0.5</f>
        <v>16740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51753.599999999999</v>
      </c>
      <c r="G10" s="36">
        <f>H10*1.1</f>
        <v>47440.800000000003</v>
      </c>
      <c r="H10" s="36">
        <v>43128</v>
      </c>
      <c r="I10" s="36">
        <f>H10*0.75</f>
        <v>32346</v>
      </c>
      <c r="J10" s="36">
        <f>H10*0.5</f>
        <v>21564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72576</v>
      </c>
      <c r="G11" s="38">
        <f>H11*1.1</f>
        <v>66528</v>
      </c>
      <c r="H11" s="38">
        <v>60480</v>
      </c>
      <c r="I11" s="38">
        <f>H11*0.75</f>
        <v>45360</v>
      </c>
      <c r="J11" s="38">
        <f>H11*0.5</f>
        <v>30240</v>
      </c>
    </row>
    <row r="12" spans="1:10" ht="24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0"/>
      <c r="F13" s="144">
        <v>6732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6"/>
      <c r="F14" s="113">
        <v>10080</v>
      </c>
      <c r="G14" s="114"/>
      <c r="H14" s="114"/>
      <c r="I14" s="114"/>
      <c r="J14" s="115"/>
    </row>
    <row r="15" spans="1:10" ht="24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1368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1944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2268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3240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2268 до 90720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2268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4536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6804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9072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11340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13608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15876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18144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20412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22680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24948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27216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29484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31752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34020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36288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38556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40824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43092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45360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4536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9072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13608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18144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22680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27216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31752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36288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40824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45360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49896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54432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58968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63504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68040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72576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77112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81648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86184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90720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5670 до 48762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5670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7938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10206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12474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14742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17010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19278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21546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23814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26082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28350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30618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32886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35154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37422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39690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41958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44226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46494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48762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33624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3420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6840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33624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13464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24840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3240 до 49680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9450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945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2358</v>
      </c>
      <c r="G101" s="86"/>
      <c r="H101" s="86"/>
      <c r="I101" s="86"/>
      <c r="J101" s="87"/>
    </row>
    <row r="102" spans="1:10" ht="24" thickBot="1" x14ac:dyDescent="0.3">
      <c r="A102" s="7"/>
      <c r="B102" s="135"/>
      <c r="C102" s="136"/>
      <c r="D102" s="136"/>
      <c r="E102" s="137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80" t="s">
        <v>203</v>
      </c>
      <c r="C103" s="481"/>
      <c r="D103" s="481"/>
      <c r="E103" s="482"/>
      <c r="F103" s="211">
        <v>24480</v>
      </c>
      <c r="G103" s="236"/>
      <c r="H103" s="236"/>
      <c r="I103" s="236"/>
      <c r="J103" s="237"/>
    </row>
    <row r="104" spans="1:10" ht="36" customHeight="1" x14ac:dyDescent="0.25">
      <c r="A104" s="7" t="s">
        <v>111</v>
      </c>
      <c r="B104" s="256" t="s">
        <v>204</v>
      </c>
      <c r="C104" s="257"/>
      <c r="D104" s="257"/>
      <c r="E104" s="258"/>
      <c r="F104" s="280">
        <v>29376</v>
      </c>
      <c r="G104" s="280"/>
      <c r="H104" s="280"/>
      <c r="I104" s="280"/>
      <c r="J104" s="281"/>
    </row>
    <row r="105" spans="1:10" ht="36" customHeight="1" x14ac:dyDescent="0.25">
      <c r="A105" s="7" t="s">
        <v>111</v>
      </c>
      <c r="B105" s="256" t="s">
        <v>205</v>
      </c>
      <c r="C105" s="257"/>
      <c r="D105" s="257"/>
      <c r="E105" s="258"/>
      <c r="F105" s="280">
        <v>30096</v>
      </c>
      <c r="G105" s="280"/>
      <c r="H105" s="280"/>
      <c r="I105" s="280"/>
      <c r="J105" s="281"/>
    </row>
    <row r="106" spans="1:10" ht="36" customHeight="1" x14ac:dyDescent="0.25">
      <c r="A106" s="7" t="s">
        <v>111</v>
      </c>
      <c r="B106" s="256" t="s">
        <v>206</v>
      </c>
      <c r="C106" s="257"/>
      <c r="D106" s="257"/>
      <c r="E106" s="258"/>
      <c r="F106" s="280">
        <v>41400</v>
      </c>
      <c r="G106" s="280"/>
      <c r="H106" s="280"/>
      <c r="I106" s="280"/>
      <c r="J106" s="281"/>
    </row>
    <row r="107" spans="1:10" ht="36" customHeight="1" x14ac:dyDescent="0.25">
      <c r="A107" s="7" t="s">
        <v>111</v>
      </c>
      <c r="B107" s="256" t="s">
        <v>207</v>
      </c>
      <c r="C107" s="257"/>
      <c r="D107" s="257"/>
      <c r="E107" s="258"/>
      <c r="F107" s="280">
        <v>49680</v>
      </c>
      <c r="G107" s="280"/>
      <c r="H107" s="280"/>
      <c r="I107" s="280"/>
      <c r="J107" s="281"/>
    </row>
    <row r="108" spans="1:10" ht="36" customHeight="1" x14ac:dyDescent="0.25">
      <c r="A108" s="7" t="s">
        <v>111</v>
      </c>
      <c r="B108" s="256" t="s">
        <v>208</v>
      </c>
      <c r="C108" s="257"/>
      <c r="D108" s="257"/>
      <c r="E108" s="258"/>
      <c r="F108" s="280">
        <v>14868</v>
      </c>
      <c r="G108" s="280"/>
      <c r="H108" s="280"/>
      <c r="I108" s="280"/>
      <c r="J108" s="281"/>
    </row>
    <row r="109" spans="1:10" ht="36" customHeight="1" x14ac:dyDescent="0.25">
      <c r="A109" s="7" t="s">
        <v>111</v>
      </c>
      <c r="B109" s="256" t="s">
        <v>209</v>
      </c>
      <c r="C109" s="257"/>
      <c r="D109" s="257"/>
      <c r="E109" s="258"/>
      <c r="F109" s="280">
        <v>29376</v>
      </c>
      <c r="G109" s="280"/>
      <c r="H109" s="280"/>
      <c r="I109" s="280"/>
      <c r="J109" s="281"/>
    </row>
    <row r="110" spans="1:10" ht="36" customHeight="1" x14ac:dyDescent="0.25">
      <c r="A110" s="7" t="s">
        <v>111</v>
      </c>
      <c r="B110" s="256" t="s">
        <v>210</v>
      </c>
      <c r="C110" s="257"/>
      <c r="D110" s="257"/>
      <c r="E110" s="258"/>
      <c r="F110" s="280">
        <v>36108</v>
      </c>
      <c r="G110" s="280"/>
      <c r="H110" s="280"/>
      <c r="I110" s="280"/>
      <c r="J110" s="281"/>
    </row>
    <row r="111" spans="1:10" ht="36" customHeight="1" x14ac:dyDescent="0.25">
      <c r="A111" s="7"/>
      <c r="B111" s="64" t="s">
        <v>211</v>
      </c>
      <c r="C111" s="65"/>
      <c r="D111" s="65"/>
      <c r="E111" s="66"/>
      <c r="F111" s="280">
        <v>36000</v>
      </c>
      <c r="G111" s="280"/>
      <c r="H111" s="280"/>
      <c r="I111" s="280"/>
      <c r="J111" s="281"/>
    </row>
    <row r="112" spans="1:10" ht="36" customHeight="1" x14ac:dyDescent="0.25">
      <c r="A112" s="7" t="s">
        <v>111</v>
      </c>
      <c r="B112" s="256" t="s">
        <v>212</v>
      </c>
      <c r="C112" s="257"/>
      <c r="D112" s="257"/>
      <c r="E112" s="258"/>
      <c r="F112" s="280">
        <v>3240</v>
      </c>
      <c r="G112" s="280"/>
      <c r="H112" s="280"/>
      <c r="I112" s="280"/>
      <c r="J112" s="281"/>
    </row>
    <row r="113" spans="1:10" ht="36" customHeight="1" x14ac:dyDescent="0.25">
      <c r="A113" s="7"/>
      <c r="B113" s="256" t="s">
        <v>213</v>
      </c>
      <c r="C113" s="257"/>
      <c r="D113" s="257"/>
      <c r="E113" s="258"/>
      <c r="F113" s="280">
        <v>11340</v>
      </c>
      <c r="G113" s="280"/>
      <c r="H113" s="280"/>
      <c r="I113" s="280"/>
      <c r="J113" s="281"/>
    </row>
    <row r="114" spans="1:10" ht="36" customHeight="1" x14ac:dyDescent="0.25">
      <c r="B114" s="256" t="s">
        <v>214</v>
      </c>
      <c r="C114" s="257"/>
      <c r="D114" s="257"/>
      <c r="E114" s="258"/>
      <c r="F114" s="280">
        <v>7560</v>
      </c>
      <c r="G114" s="280"/>
      <c r="H114" s="280"/>
      <c r="I114" s="280"/>
      <c r="J114" s="281"/>
    </row>
    <row r="115" spans="1:10" ht="36" customHeight="1" x14ac:dyDescent="0.25">
      <c r="A115" s="7" t="s">
        <v>111</v>
      </c>
      <c r="B115" s="256" t="s">
        <v>215</v>
      </c>
      <c r="C115" s="257"/>
      <c r="D115" s="257"/>
      <c r="E115" s="258"/>
      <c r="F115" s="280">
        <v>37800</v>
      </c>
      <c r="G115" s="280"/>
      <c r="H115" s="280"/>
      <c r="I115" s="280"/>
      <c r="J115" s="281"/>
    </row>
    <row r="116" spans="1:10" ht="36" customHeight="1" x14ac:dyDescent="0.25">
      <c r="A116" s="7" t="s">
        <v>111</v>
      </c>
      <c r="B116" s="256" t="s">
        <v>216</v>
      </c>
      <c r="C116" s="257"/>
      <c r="D116" s="257"/>
      <c r="E116" s="258"/>
      <c r="F116" s="280">
        <v>6732</v>
      </c>
      <c r="G116" s="280"/>
      <c r="H116" s="280"/>
      <c r="I116" s="280"/>
      <c r="J116" s="281"/>
    </row>
    <row r="117" spans="1:10" ht="37.5" customHeight="1" x14ac:dyDescent="0.25">
      <c r="A117" s="7"/>
      <c r="B117" s="62" t="s">
        <v>217</v>
      </c>
      <c r="C117" s="63"/>
      <c r="D117" s="63"/>
      <c r="E117" s="40"/>
      <c r="F117" s="280">
        <v>4860</v>
      </c>
      <c r="G117" s="280"/>
      <c r="H117" s="280"/>
      <c r="I117" s="280"/>
      <c r="J117" s="281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280">
        <v>31950</v>
      </c>
      <c r="G118" s="280"/>
      <c r="H118" s="280"/>
      <c r="I118" s="280"/>
      <c r="J118" s="281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280">
        <v>18000</v>
      </c>
      <c r="G119" s="280"/>
      <c r="H119" s="280"/>
      <c r="I119" s="280"/>
      <c r="J119" s="281"/>
    </row>
    <row r="120" spans="1:10" ht="36" customHeight="1" x14ac:dyDescent="0.25">
      <c r="A120" s="7" t="s">
        <v>113</v>
      </c>
      <c r="B120" s="256" t="s">
        <v>220</v>
      </c>
      <c r="C120" s="257"/>
      <c r="D120" s="257"/>
      <c r="E120" s="258"/>
      <c r="F120" s="280">
        <v>34560</v>
      </c>
      <c r="G120" s="280"/>
      <c r="H120" s="280"/>
      <c r="I120" s="280"/>
      <c r="J120" s="281"/>
    </row>
    <row r="121" spans="1:10" ht="36" customHeight="1" x14ac:dyDescent="0.25">
      <c r="A121" s="7" t="s">
        <v>113</v>
      </c>
      <c r="B121" s="256" t="s">
        <v>221</v>
      </c>
      <c r="C121" s="257"/>
      <c r="D121" s="257"/>
      <c r="E121" s="258"/>
      <c r="F121" s="280">
        <v>41760</v>
      </c>
      <c r="G121" s="280"/>
      <c r="H121" s="280"/>
      <c r="I121" s="280"/>
      <c r="J121" s="281"/>
    </row>
    <row r="122" spans="1:10" ht="36" customHeight="1" x14ac:dyDescent="0.25">
      <c r="A122" s="7" t="s">
        <v>113</v>
      </c>
      <c r="B122" s="256" t="s">
        <v>222</v>
      </c>
      <c r="C122" s="257"/>
      <c r="D122" s="257"/>
      <c r="E122" s="258"/>
      <c r="F122" s="483">
        <v>42480</v>
      </c>
      <c r="G122" s="90"/>
      <c r="H122" s="90"/>
      <c r="I122" s="90"/>
      <c r="J122" s="151"/>
    </row>
    <row r="123" spans="1:10" ht="36" customHeight="1" x14ac:dyDescent="0.25">
      <c r="A123" s="7" t="s">
        <v>113</v>
      </c>
      <c r="B123" s="256" t="s">
        <v>223</v>
      </c>
      <c r="C123" s="257"/>
      <c r="D123" s="257"/>
      <c r="E123" s="258"/>
      <c r="F123" s="483">
        <v>58320</v>
      </c>
      <c r="G123" s="90"/>
      <c r="H123" s="90"/>
      <c r="I123" s="90"/>
      <c r="J123" s="151"/>
    </row>
    <row r="124" spans="1:10" ht="36" customHeight="1" x14ac:dyDescent="0.25">
      <c r="A124" s="7" t="s">
        <v>113</v>
      </c>
      <c r="B124" s="256" t="s">
        <v>224</v>
      </c>
      <c r="C124" s="257"/>
      <c r="D124" s="257"/>
      <c r="E124" s="258"/>
      <c r="F124" s="483">
        <v>69984</v>
      </c>
      <c r="G124" s="90"/>
      <c r="H124" s="90"/>
      <c r="I124" s="90"/>
      <c r="J124" s="151"/>
    </row>
    <row r="125" spans="1:10" ht="36" customHeight="1" x14ac:dyDescent="0.25">
      <c r="A125" s="7" t="s">
        <v>113</v>
      </c>
      <c r="B125" s="256" t="s">
        <v>225</v>
      </c>
      <c r="C125" s="257"/>
      <c r="D125" s="257"/>
      <c r="E125" s="258"/>
      <c r="F125" s="483">
        <v>20880</v>
      </c>
      <c r="G125" s="90"/>
      <c r="H125" s="90"/>
      <c r="I125" s="90"/>
      <c r="J125" s="151"/>
    </row>
    <row r="126" spans="1:10" ht="36" customHeight="1" x14ac:dyDescent="0.25">
      <c r="A126" s="7" t="s">
        <v>113</v>
      </c>
      <c r="B126" s="256" t="s">
        <v>226</v>
      </c>
      <c r="C126" s="257"/>
      <c r="D126" s="257"/>
      <c r="E126" s="258"/>
      <c r="F126" s="483">
        <v>41760</v>
      </c>
      <c r="G126" s="90"/>
      <c r="H126" s="90"/>
      <c r="I126" s="90"/>
      <c r="J126" s="151"/>
    </row>
    <row r="127" spans="1:10" ht="36" customHeight="1" x14ac:dyDescent="0.25">
      <c r="A127" s="7" t="s">
        <v>113</v>
      </c>
      <c r="B127" s="256" t="s">
        <v>227</v>
      </c>
      <c r="C127" s="257"/>
      <c r="D127" s="257"/>
      <c r="E127" s="258"/>
      <c r="F127" s="483">
        <v>51120</v>
      </c>
      <c r="G127" s="90"/>
      <c r="H127" s="90"/>
      <c r="I127" s="90"/>
      <c r="J127" s="151"/>
    </row>
    <row r="128" spans="1:10" ht="36" customHeight="1" x14ac:dyDescent="0.25">
      <c r="A128" s="7" t="s">
        <v>113</v>
      </c>
      <c r="B128" s="256" t="s">
        <v>228</v>
      </c>
      <c r="C128" s="257"/>
      <c r="D128" s="257"/>
      <c r="E128" s="258"/>
      <c r="F128" s="483">
        <v>5040</v>
      </c>
      <c r="G128" s="90"/>
      <c r="H128" s="90"/>
      <c r="I128" s="90"/>
      <c r="J128" s="151"/>
    </row>
    <row r="129" spans="1:10" ht="36" customHeight="1" x14ac:dyDescent="0.25">
      <c r="A129" s="7" t="s">
        <v>113</v>
      </c>
      <c r="B129" s="256" t="s">
        <v>229</v>
      </c>
      <c r="C129" s="257"/>
      <c r="D129" s="257"/>
      <c r="E129" s="258"/>
      <c r="F129" s="483">
        <v>53280</v>
      </c>
      <c r="G129" s="90"/>
      <c r="H129" s="90"/>
      <c r="I129" s="90"/>
      <c r="J129" s="151"/>
    </row>
    <row r="130" spans="1:10" ht="36" customHeight="1" thickBot="1" x14ac:dyDescent="0.3">
      <c r="A130" s="7" t="s">
        <v>113</v>
      </c>
      <c r="B130" s="395" t="s">
        <v>230</v>
      </c>
      <c r="C130" s="396"/>
      <c r="D130" s="396"/>
      <c r="E130" s="397"/>
      <c r="F130" s="164">
        <v>10080</v>
      </c>
      <c r="G130" s="114"/>
      <c r="H130" s="114"/>
      <c r="I130" s="114"/>
      <c r="J130" s="115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256" t="s">
        <v>237</v>
      </c>
      <c r="C137" s="257"/>
      <c r="D137" s="257"/>
      <c r="E137" s="258"/>
      <c r="F137" s="245">
        <f>H137*1.2</f>
        <v>16848</v>
      </c>
      <c r="G137" s="246">
        <f>H137*1.1</f>
        <v>15444.000000000002</v>
      </c>
      <c r="H137" s="246">
        <v>14040</v>
      </c>
      <c r="I137" s="246">
        <f>H137*0.75</f>
        <v>10530</v>
      </c>
      <c r="J137" s="247">
        <f>H137*0.5</f>
        <v>7020</v>
      </c>
    </row>
    <row r="138" spans="1:10" ht="36" customHeight="1" x14ac:dyDescent="0.25">
      <c r="A138" s="7" t="s">
        <v>111</v>
      </c>
      <c r="B138" s="256" t="s">
        <v>238</v>
      </c>
      <c r="C138" s="257"/>
      <c r="D138" s="257"/>
      <c r="E138" s="258"/>
      <c r="F138" s="41">
        <v>14400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256" t="s">
        <v>239</v>
      </c>
      <c r="C139" s="257"/>
      <c r="D139" s="257"/>
      <c r="E139" s="258"/>
      <c r="F139" s="41">
        <v>6732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256" t="s">
        <v>240</v>
      </c>
      <c r="C140" s="257"/>
      <c r="D140" s="257"/>
      <c r="E140" s="258"/>
      <c r="F140" s="245">
        <f>H140*1.2</f>
        <v>24192</v>
      </c>
      <c r="G140" s="246">
        <f>H140*1.1</f>
        <v>22176</v>
      </c>
      <c r="H140" s="246">
        <v>20160</v>
      </c>
      <c r="I140" s="246">
        <f>H140*0.75</f>
        <v>15120</v>
      </c>
      <c r="J140" s="247">
        <f>H140*0.5</f>
        <v>10080</v>
      </c>
    </row>
    <row r="141" spans="1:10" ht="36" customHeight="1" x14ac:dyDescent="0.25">
      <c r="A141" s="7" t="s">
        <v>113</v>
      </c>
      <c r="B141" s="256" t="s">
        <v>241</v>
      </c>
      <c r="C141" s="257"/>
      <c r="D141" s="257"/>
      <c r="E141" s="258"/>
      <c r="F141" s="483">
        <v>20160</v>
      </c>
      <c r="G141" s="90"/>
      <c r="H141" s="90"/>
      <c r="I141" s="90"/>
      <c r="J141" s="151"/>
    </row>
    <row r="142" spans="1:10" ht="36" customHeight="1" x14ac:dyDescent="0.25">
      <c r="A142" s="7" t="s">
        <v>113</v>
      </c>
      <c r="B142" s="256" t="s">
        <v>242</v>
      </c>
      <c r="C142" s="257"/>
      <c r="D142" s="257"/>
      <c r="E142" s="258"/>
      <c r="F142" s="483">
        <v>10080</v>
      </c>
      <c r="G142" s="90"/>
      <c r="H142" s="90"/>
      <c r="I142" s="90"/>
      <c r="J142" s="151"/>
    </row>
    <row r="143" spans="1:10" ht="36" customHeight="1" x14ac:dyDescent="0.25">
      <c r="A143" s="7"/>
      <c r="B143" s="62" t="s">
        <v>243</v>
      </c>
      <c r="C143" s="63"/>
      <c r="D143" s="63"/>
      <c r="E143" s="35"/>
      <c r="F143" s="109">
        <f>H143*1.2</f>
        <v>17280</v>
      </c>
      <c r="G143" s="109">
        <f>H143*1.1</f>
        <v>15840.000000000002</v>
      </c>
      <c r="H143" s="109">
        <v>14400</v>
      </c>
      <c r="I143" s="109">
        <f>H143*0.75</f>
        <v>10800</v>
      </c>
      <c r="J143" s="109">
        <f>H143*0.5</f>
        <v>7200</v>
      </c>
    </row>
    <row r="144" spans="1:10" ht="54" customHeight="1" thickBot="1" x14ac:dyDescent="0.3">
      <c r="A144" s="7"/>
      <c r="B144" s="311" t="s">
        <v>244</v>
      </c>
      <c r="C144" s="312"/>
      <c r="D144" s="312"/>
      <c r="E144" s="313"/>
      <c r="F144" s="453"/>
      <c r="G144" s="454"/>
      <c r="H144" s="454"/>
      <c r="I144" s="454"/>
      <c r="J144" s="455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16992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33984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42480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720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25488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50976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63720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900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28"/>
      <c r="D155" s="28"/>
      <c r="E155" s="29"/>
      <c r="F155" s="199"/>
      <c r="G155" s="270"/>
      <c r="H155" s="270"/>
      <c r="I155" s="270"/>
      <c r="J155" s="271"/>
    </row>
    <row r="156" spans="1:10" ht="21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03" activePane="bottomLeft" state="frozen"/>
      <selection activeCell="A198" sqref="A198:XFD198"/>
      <selection pane="bottomLeft" activeCell="A105" sqref="A105:XFD107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25920</v>
      </c>
      <c r="G8" s="32">
        <f>H8*1.1</f>
        <v>23760.000000000004</v>
      </c>
      <c r="H8" s="32">
        <v>21600</v>
      </c>
      <c r="I8" s="32">
        <f>H8*0.75</f>
        <v>16200</v>
      </c>
      <c r="J8" s="32">
        <f>H8*0.5</f>
        <v>10800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30240</v>
      </c>
      <c r="G10" s="36">
        <f>H10*1.1</f>
        <v>27720.000000000004</v>
      </c>
      <c r="H10" s="36">
        <v>25200</v>
      </c>
      <c r="I10" s="36">
        <f>H10*0.75</f>
        <v>18900</v>
      </c>
      <c r="J10" s="36">
        <f>H10*0.5</f>
        <v>12600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42336</v>
      </c>
      <c r="G11" s="38">
        <f>H11*1.1</f>
        <v>38808</v>
      </c>
      <c r="H11" s="38">
        <v>35280</v>
      </c>
      <c r="I11" s="38">
        <f>H11*0.75</f>
        <v>26460</v>
      </c>
      <c r="J11" s="38">
        <f>H11*0.5</f>
        <v>17640</v>
      </c>
    </row>
    <row r="12" spans="1:10" ht="24" customHeight="1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0"/>
      <c r="F13" s="144">
        <v>6480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6"/>
      <c r="F14" s="113">
        <v>9360</v>
      </c>
      <c r="G14" s="114"/>
      <c r="H14" s="114"/>
      <c r="I14" s="114"/>
      <c r="J14" s="115"/>
    </row>
    <row r="15" spans="1:10" ht="24" customHeight="1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720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2016</v>
      </c>
      <c r="G19" s="186"/>
      <c r="H19" s="186"/>
      <c r="I19" s="186"/>
      <c r="J19" s="187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4320 до 172800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8640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17280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34560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43200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51840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60480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69120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77760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86400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95040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103680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112320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120960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129600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138240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146880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155520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164160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172800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8280 до 92880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8280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15120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28080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32400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36720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41040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45360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49680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54000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58320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62640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66960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71280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75600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79920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84240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88560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92880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34200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4320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5040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2160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34200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20520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24120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3060 до 59760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10800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1080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2700</v>
      </c>
      <c r="G101" s="86"/>
      <c r="H101" s="86"/>
      <c r="I101" s="86"/>
      <c r="J101" s="87"/>
    </row>
    <row r="102" spans="1:10" ht="24" customHeight="1" thickBot="1" x14ac:dyDescent="0.3">
      <c r="A102" s="7"/>
      <c r="B102" s="135"/>
      <c r="C102" s="136"/>
      <c r="D102" s="136"/>
      <c r="E102" s="137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80" t="s">
        <v>203</v>
      </c>
      <c r="C103" s="481"/>
      <c r="D103" s="481"/>
      <c r="E103" s="482"/>
      <c r="F103" s="211">
        <v>9720</v>
      </c>
      <c r="G103" s="236"/>
      <c r="H103" s="236"/>
      <c r="I103" s="236"/>
      <c r="J103" s="237"/>
    </row>
    <row r="104" spans="1:10" ht="36" customHeight="1" x14ac:dyDescent="0.25">
      <c r="A104" s="7" t="s">
        <v>111</v>
      </c>
      <c r="B104" s="256" t="s">
        <v>204</v>
      </c>
      <c r="C104" s="257"/>
      <c r="D104" s="257"/>
      <c r="E104" s="258"/>
      <c r="F104" s="280">
        <v>50400</v>
      </c>
      <c r="G104" s="280"/>
      <c r="H104" s="280"/>
      <c r="I104" s="280"/>
      <c r="J104" s="281"/>
    </row>
    <row r="105" spans="1:10" ht="36" customHeight="1" x14ac:dyDescent="0.25">
      <c r="A105" s="7" t="s">
        <v>111</v>
      </c>
      <c r="B105" s="256" t="s">
        <v>205</v>
      </c>
      <c r="C105" s="257"/>
      <c r="D105" s="257"/>
      <c r="E105" s="258"/>
      <c r="F105" s="280">
        <v>10800</v>
      </c>
      <c r="G105" s="280"/>
      <c r="H105" s="280"/>
      <c r="I105" s="280"/>
      <c r="J105" s="281"/>
    </row>
    <row r="106" spans="1:10" ht="36" customHeight="1" x14ac:dyDescent="0.25">
      <c r="A106" s="7" t="s">
        <v>111</v>
      </c>
      <c r="B106" s="256" t="s">
        <v>206</v>
      </c>
      <c r="C106" s="257"/>
      <c r="D106" s="257"/>
      <c r="E106" s="258"/>
      <c r="F106" s="280">
        <v>19800</v>
      </c>
      <c r="G106" s="280"/>
      <c r="H106" s="280"/>
      <c r="I106" s="280"/>
      <c r="J106" s="281"/>
    </row>
    <row r="107" spans="1:10" ht="36" customHeight="1" x14ac:dyDescent="0.25">
      <c r="A107" s="7" t="s">
        <v>111</v>
      </c>
      <c r="B107" s="256" t="s">
        <v>207</v>
      </c>
      <c r="C107" s="257"/>
      <c r="D107" s="257"/>
      <c r="E107" s="258"/>
      <c r="F107" s="280">
        <v>23760</v>
      </c>
      <c r="G107" s="280"/>
      <c r="H107" s="280"/>
      <c r="I107" s="280"/>
      <c r="J107" s="281"/>
    </row>
    <row r="108" spans="1:10" ht="36" customHeight="1" x14ac:dyDescent="0.25">
      <c r="A108" s="7" t="s">
        <v>111</v>
      </c>
      <c r="B108" s="256" t="s">
        <v>208</v>
      </c>
      <c r="C108" s="257"/>
      <c r="D108" s="257"/>
      <c r="E108" s="258"/>
      <c r="F108" s="280">
        <v>30600</v>
      </c>
      <c r="G108" s="280"/>
      <c r="H108" s="280"/>
      <c r="I108" s="280"/>
      <c r="J108" s="281"/>
    </row>
    <row r="109" spans="1:10" ht="36" customHeight="1" x14ac:dyDescent="0.25">
      <c r="A109" s="7" t="s">
        <v>111</v>
      </c>
      <c r="B109" s="256" t="s">
        <v>209</v>
      </c>
      <c r="C109" s="257"/>
      <c r="D109" s="257"/>
      <c r="E109" s="258"/>
      <c r="F109" s="280">
        <v>54000</v>
      </c>
      <c r="G109" s="280"/>
      <c r="H109" s="280"/>
      <c r="I109" s="280"/>
      <c r="J109" s="281"/>
    </row>
    <row r="110" spans="1:10" ht="36" customHeight="1" x14ac:dyDescent="0.25">
      <c r="A110" s="7" t="s">
        <v>111</v>
      </c>
      <c r="B110" s="256" t="s">
        <v>210</v>
      </c>
      <c r="C110" s="257"/>
      <c r="D110" s="257"/>
      <c r="E110" s="258"/>
      <c r="F110" s="280">
        <v>7200</v>
      </c>
      <c r="G110" s="280"/>
      <c r="H110" s="280"/>
      <c r="I110" s="280"/>
      <c r="J110" s="281"/>
    </row>
    <row r="111" spans="1:10" ht="36" customHeight="1" x14ac:dyDescent="0.25">
      <c r="A111" s="7"/>
      <c r="B111" s="64" t="s">
        <v>211</v>
      </c>
      <c r="C111" s="65"/>
      <c r="D111" s="65"/>
      <c r="E111" s="66"/>
      <c r="F111" s="280">
        <v>59760</v>
      </c>
      <c r="G111" s="280"/>
      <c r="H111" s="280"/>
      <c r="I111" s="280"/>
      <c r="J111" s="281"/>
    </row>
    <row r="112" spans="1:10" ht="36" customHeight="1" x14ac:dyDescent="0.25">
      <c r="A112" s="7" t="s">
        <v>111</v>
      </c>
      <c r="B112" s="256" t="s">
        <v>212</v>
      </c>
      <c r="C112" s="257"/>
      <c r="D112" s="257"/>
      <c r="E112" s="258"/>
      <c r="F112" s="280">
        <v>3060</v>
      </c>
      <c r="G112" s="280"/>
      <c r="H112" s="280"/>
      <c r="I112" s="280"/>
      <c r="J112" s="281"/>
    </row>
    <row r="113" spans="1:10" ht="36" customHeight="1" x14ac:dyDescent="0.25">
      <c r="A113" s="7"/>
      <c r="B113" s="256" t="s">
        <v>213</v>
      </c>
      <c r="C113" s="257"/>
      <c r="D113" s="257"/>
      <c r="E113" s="258"/>
      <c r="F113" s="280">
        <v>10800</v>
      </c>
      <c r="G113" s="280"/>
      <c r="H113" s="280"/>
      <c r="I113" s="280"/>
      <c r="J113" s="281"/>
    </row>
    <row r="114" spans="1:10" ht="36" customHeight="1" x14ac:dyDescent="0.25">
      <c r="B114" s="256" t="s">
        <v>214</v>
      </c>
      <c r="C114" s="257"/>
      <c r="D114" s="257"/>
      <c r="E114" s="258"/>
      <c r="F114" s="280">
        <v>9360</v>
      </c>
      <c r="G114" s="280"/>
      <c r="H114" s="280"/>
      <c r="I114" s="280"/>
      <c r="J114" s="281"/>
    </row>
    <row r="115" spans="1:10" ht="36" customHeight="1" x14ac:dyDescent="0.25">
      <c r="A115" s="7" t="s">
        <v>111</v>
      </c>
      <c r="B115" s="256" t="s">
        <v>215</v>
      </c>
      <c r="C115" s="257"/>
      <c r="D115" s="257"/>
      <c r="E115" s="258"/>
      <c r="F115" s="280">
        <v>32400</v>
      </c>
      <c r="G115" s="280"/>
      <c r="H115" s="280"/>
      <c r="I115" s="280"/>
      <c r="J115" s="281"/>
    </row>
    <row r="116" spans="1:10" ht="36" customHeight="1" x14ac:dyDescent="0.25">
      <c r="A116" s="7" t="s">
        <v>111</v>
      </c>
      <c r="B116" s="256" t="s">
        <v>216</v>
      </c>
      <c r="C116" s="257"/>
      <c r="D116" s="257"/>
      <c r="E116" s="258"/>
      <c r="F116" s="280">
        <v>36000</v>
      </c>
      <c r="G116" s="280"/>
      <c r="H116" s="280"/>
      <c r="I116" s="280"/>
      <c r="J116" s="281"/>
    </row>
    <row r="117" spans="1:10" ht="37.5" customHeight="1" x14ac:dyDescent="0.25">
      <c r="A117" s="7"/>
      <c r="B117" s="62" t="s">
        <v>217</v>
      </c>
      <c r="C117" s="63"/>
      <c r="D117" s="63"/>
      <c r="E117" s="40"/>
      <c r="F117" s="280">
        <v>5400</v>
      </c>
      <c r="G117" s="280"/>
      <c r="H117" s="280"/>
      <c r="I117" s="280"/>
      <c r="J117" s="281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280">
        <v>14400</v>
      </c>
      <c r="G118" s="280"/>
      <c r="H118" s="280"/>
      <c r="I118" s="280"/>
      <c r="J118" s="281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280">
        <v>18000</v>
      </c>
      <c r="G119" s="280"/>
      <c r="H119" s="280"/>
      <c r="I119" s="280"/>
      <c r="J119" s="281"/>
    </row>
    <row r="120" spans="1:10" ht="34.5" customHeight="1" x14ac:dyDescent="0.25">
      <c r="A120" s="7" t="s">
        <v>113</v>
      </c>
      <c r="B120" s="256" t="s">
        <v>220</v>
      </c>
      <c r="C120" s="257"/>
      <c r="D120" s="257"/>
      <c r="E120" s="258"/>
      <c r="F120" s="280">
        <v>13680</v>
      </c>
      <c r="G120" s="280"/>
      <c r="H120" s="280"/>
      <c r="I120" s="280"/>
      <c r="J120" s="281"/>
    </row>
    <row r="121" spans="1:10" ht="36" customHeight="1" x14ac:dyDescent="0.25">
      <c r="A121" s="7" t="s">
        <v>113</v>
      </c>
      <c r="B121" s="256" t="s">
        <v>221</v>
      </c>
      <c r="C121" s="257"/>
      <c r="D121" s="257"/>
      <c r="E121" s="258"/>
      <c r="F121" s="280">
        <v>70560</v>
      </c>
      <c r="G121" s="280"/>
      <c r="H121" s="280"/>
      <c r="I121" s="280"/>
      <c r="J121" s="281"/>
    </row>
    <row r="122" spans="1:10" ht="36" customHeight="1" x14ac:dyDescent="0.25">
      <c r="A122" s="7" t="s">
        <v>113</v>
      </c>
      <c r="B122" s="256" t="s">
        <v>222</v>
      </c>
      <c r="C122" s="257"/>
      <c r="D122" s="257"/>
      <c r="E122" s="258"/>
      <c r="F122" s="483">
        <v>15120</v>
      </c>
      <c r="G122" s="90"/>
      <c r="H122" s="90"/>
      <c r="I122" s="90"/>
      <c r="J122" s="151"/>
    </row>
    <row r="123" spans="1:10" ht="36" customHeight="1" x14ac:dyDescent="0.25">
      <c r="A123" s="7" t="s">
        <v>113</v>
      </c>
      <c r="B123" s="256" t="s">
        <v>223</v>
      </c>
      <c r="C123" s="257"/>
      <c r="D123" s="257"/>
      <c r="E123" s="258"/>
      <c r="F123" s="483">
        <v>28080</v>
      </c>
      <c r="G123" s="90"/>
      <c r="H123" s="90"/>
      <c r="I123" s="90"/>
      <c r="J123" s="151"/>
    </row>
    <row r="124" spans="1:10" ht="36" customHeight="1" x14ac:dyDescent="0.25">
      <c r="A124" s="7" t="s">
        <v>113</v>
      </c>
      <c r="B124" s="256" t="s">
        <v>224</v>
      </c>
      <c r="C124" s="257"/>
      <c r="D124" s="257"/>
      <c r="E124" s="258"/>
      <c r="F124" s="483">
        <v>33696</v>
      </c>
      <c r="G124" s="90"/>
      <c r="H124" s="90"/>
      <c r="I124" s="90"/>
      <c r="J124" s="151"/>
    </row>
    <row r="125" spans="1:10" ht="36" customHeight="1" x14ac:dyDescent="0.25">
      <c r="A125" s="7" t="s">
        <v>113</v>
      </c>
      <c r="B125" s="256" t="s">
        <v>225</v>
      </c>
      <c r="C125" s="257"/>
      <c r="D125" s="257"/>
      <c r="E125" s="258"/>
      <c r="F125" s="483">
        <v>43200</v>
      </c>
      <c r="G125" s="90"/>
      <c r="H125" s="90"/>
      <c r="I125" s="90"/>
      <c r="J125" s="151"/>
    </row>
    <row r="126" spans="1:10" ht="36" customHeight="1" x14ac:dyDescent="0.25">
      <c r="A126" s="7" t="s">
        <v>113</v>
      </c>
      <c r="B126" s="256" t="s">
        <v>226</v>
      </c>
      <c r="C126" s="257"/>
      <c r="D126" s="257"/>
      <c r="E126" s="258"/>
      <c r="F126" s="483">
        <v>75600</v>
      </c>
      <c r="G126" s="90"/>
      <c r="H126" s="90"/>
      <c r="I126" s="90"/>
      <c r="J126" s="151"/>
    </row>
    <row r="127" spans="1:10" ht="36" customHeight="1" x14ac:dyDescent="0.25">
      <c r="A127" s="7" t="s">
        <v>113</v>
      </c>
      <c r="B127" s="256" t="s">
        <v>227</v>
      </c>
      <c r="C127" s="257"/>
      <c r="D127" s="257"/>
      <c r="E127" s="258"/>
      <c r="F127" s="483">
        <v>10080</v>
      </c>
      <c r="G127" s="90"/>
      <c r="H127" s="90"/>
      <c r="I127" s="90"/>
      <c r="J127" s="151"/>
    </row>
    <row r="128" spans="1:10" ht="36" customHeight="1" x14ac:dyDescent="0.25">
      <c r="A128" s="7" t="s">
        <v>113</v>
      </c>
      <c r="B128" s="256" t="s">
        <v>228</v>
      </c>
      <c r="C128" s="257"/>
      <c r="D128" s="257"/>
      <c r="E128" s="258"/>
      <c r="F128" s="483">
        <v>4320</v>
      </c>
      <c r="G128" s="90"/>
      <c r="H128" s="90"/>
      <c r="I128" s="90"/>
      <c r="J128" s="151"/>
    </row>
    <row r="129" spans="1:10" ht="36" customHeight="1" x14ac:dyDescent="0.25">
      <c r="A129" s="7" t="s">
        <v>113</v>
      </c>
      <c r="B129" s="256" t="s">
        <v>229</v>
      </c>
      <c r="C129" s="257"/>
      <c r="D129" s="257"/>
      <c r="E129" s="258"/>
      <c r="F129" s="483">
        <v>45360</v>
      </c>
      <c r="G129" s="90"/>
      <c r="H129" s="90"/>
      <c r="I129" s="90"/>
      <c r="J129" s="151"/>
    </row>
    <row r="130" spans="1:10" ht="36" customHeight="1" thickBot="1" x14ac:dyDescent="0.3">
      <c r="A130" s="7" t="s">
        <v>113</v>
      </c>
      <c r="B130" s="395" t="s">
        <v>230</v>
      </c>
      <c r="C130" s="396"/>
      <c r="D130" s="396"/>
      <c r="E130" s="397"/>
      <c r="F130" s="164">
        <v>50400</v>
      </c>
      <c r="G130" s="114"/>
      <c r="H130" s="114"/>
      <c r="I130" s="114"/>
      <c r="J130" s="115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256" t="s">
        <v>237</v>
      </c>
      <c r="C137" s="257"/>
      <c r="D137" s="257"/>
      <c r="E137" s="258"/>
      <c r="F137" s="245">
        <f>H137*1.2</f>
        <v>17280</v>
      </c>
      <c r="G137" s="246">
        <f>H137*1.1</f>
        <v>15840.000000000002</v>
      </c>
      <c r="H137" s="246">
        <v>14400</v>
      </c>
      <c r="I137" s="246">
        <f>H137*0.75</f>
        <v>10800</v>
      </c>
      <c r="J137" s="247">
        <f>H137*0.5</f>
        <v>7200</v>
      </c>
    </row>
    <row r="138" spans="1:10" ht="36" customHeight="1" x14ac:dyDescent="0.25">
      <c r="A138" s="7" t="s">
        <v>111</v>
      </c>
      <c r="B138" s="256" t="s">
        <v>238</v>
      </c>
      <c r="C138" s="257"/>
      <c r="D138" s="257"/>
      <c r="E138" s="258"/>
      <c r="F138" s="41">
        <v>32400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256" t="s">
        <v>239</v>
      </c>
      <c r="C139" s="257"/>
      <c r="D139" s="257"/>
      <c r="E139" s="258"/>
      <c r="F139" s="41">
        <v>23400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256" t="s">
        <v>240</v>
      </c>
      <c r="C140" s="257"/>
      <c r="D140" s="257"/>
      <c r="E140" s="258"/>
      <c r="F140" s="245">
        <f>H140*1.2</f>
        <v>24192</v>
      </c>
      <c r="G140" s="246">
        <f>H140*1.1</f>
        <v>22176</v>
      </c>
      <c r="H140" s="246">
        <v>20160</v>
      </c>
      <c r="I140" s="246">
        <f>H140*0.75</f>
        <v>15120</v>
      </c>
      <c r="J140" s="247">
        <f>H140*0.5</f>
        <v>10080</v>
      </c>
    </row>
    <row r="141" spans="1:10" ht="36" customHeight="1" x14ac:dyDescent="0.25">
      <c r="A141" s="7" t="s">
        <v>113</v>
      </c>
      <c r="B141" s="256" t="s">
        <v>241</v>
      </c>
      <c r="C141" s="257"/>
      <c r="D141" s="257"/>
      <c r="E141" s="258"/>
      <c r="F141" s="483">
        <v>45360</v>
      </c>
      <c r="G141" s="90"/>
      <c r="H141" s="90"/>
      <c r="I141" s="90"/>
      <c r="J141" s="151"/>
    </row>
    <row r="142" spans="1:10" ht="36" customHeight="1" x14ac:dyDescent="0.25">
      <c r="A142" s="7" t="s">
        <v>113</v>
      </c>
      <c r="B142" s="256" t="s">
        <v>242</v>
      </c>
      <c r="C142" s="257"/>
      <c r="D142" s="257"/>
      <c r="E142" s="258"/>
      <c r="F142" s="483">
        <v>33120</v>
      </c>
      <c r="G142" s="90"/>
      <c r="H142" s="90"/>
      <c r="I142" s="90"/>
      <c r="J142" s="151"/>
    </row>
    <row r="143" spans="1:10" ht="36" customHeight="1" x14ac:dyDescent="0.25">
      <c r="A143" s="7"/>
      <c r="B143" s="62" t="s">
        <v>243</v>
      </c>
      <c r="C143" s="63"/>
      <c r="D143" s="63"/>
      <c r="E143" s="35"/>
      <c r="F143" s="109">
        <f>H143*1.2</f>
        <v>38880</v>
      </c>
      <c r="G143" s="109">
        <f>H143*1.1</f>
        <v>35640</v>
      </c>
      <c r="H143" s="109">
        <v>32400</v>
      </c>
      <c r="I143" s="109">
        <f>H143*0.75</f>
        <v>24300</v>
      </c>
      <c r="J143" s="109">
        <f>H143*0.5</f>
        <v>16200</v>
      </c>
    </row>
    <row r="144" spans="1:10" ht="54" customHeight="1" thickBot="1" x14ac:dyDescent="0.3">
      <c r="A144" s="7"/>
      <c r="B144" s="311" t="s">
        <v>244</v>
      </c>
      <c r="C144" s="312"/>
      <c r="D144" s="312"/>
      <c r="E144" s="313"/>
      <c r="F144" s="453"/>
      <c r="G144" s="454"/>
      <c r="H144" s="454"/>
      <c r="I144" s="454"/>
      <c r="J144" s="455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23760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47520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59400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720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35640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71280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89280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1080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customHeight="1" thickBot="1" x14ac:dyDescent="0.3">
      <c r="A155" s="7"/>
      <c r="B155" s="27"/>
      <c r="C155" s="28"/>
      <c r="D155" s="28"/>
      <c r="E155" s="29"/>
      <c r="F155" s="199"/>
      <c r="G155" s="270"/>
      <c r="H155" s="270"/>
      <c r="I155" s="270"/>
      <c r="J155" s="271"/>
    </row>
    <row r="156" spans="1:10" ht="21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30"/>
  <sheetViews>
    <sheetView view="pageBreakPreview" topLeftCell="B1" zoomScale="50" zoomScaleNormal="60" zoomScaleSheetLayoutView="50" workbookViewId="0">
      <pane ySplit="4" topLeftCell="A22" activePane="bottomLeft" state="frozen"/>
      <selection activeCell="A198" sqref="A198:XFD198"/>
      <selection pane="bottomLeft" activeCell="F22" sqref="F22:J22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62208</v>
      </c>
      <c r="G8" s="32">
        <f>H8*1.1</f>
        <v>57024.000000000007</v>
      </c>
      <c r="H8" s="32">
        <v>51840</v>
      </c>
      <c r="I8" s="32">
        <f>H8*0.75</f>
        <v>38880</v>
      </c>
      <c r="J8" s="32">
        <f>H8*0.5</f>
        <v>25920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87264</v>
      </c>
      <c r="G9" s="36">
        <f>H9*1.1</f>
        <v>79992</v>
      </c>
      <c r="H9" s="36">
        <v>72720</v>
      </c>
      <c r="I9" s="36">
        <f>H9*0.75</f>
        <v>54540</v>
      </c>
      <c r="J9" s="36">
        <f>H9*0.5</f>
        <v>36360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78408</v>
      </c>
      <c r="G10" s="36">
        <f>H10*1.1</f>
        <v>71874</v>
      </c>
      <c r="H10" s="36">
        <v>65340</v>
      </c>
      <c r="I10" s="36">
        <f>H10*0.75</f>
        <v>49005</v>
      </c>
      <c r="J10" s="36">
        <f>H10*0.5</f>
        <v>32670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110592</v>
      </c>
      <c r="G11" s="38">
        <f>H11*1.1</f>
        <v>101376.00000000001</v>
      </c>
      <c r="H11" s="38">
        <v>92160</v>
      </c>
      <c r="I11" s="38">
        <f>H11*0.75</f>
        <v>69120</v>
      </c>
      <c r="J11" s="38">
        <f>H11*0.5</f>
        <v>46080</v>
      </c>
    </row>
    <row r="12" spans="1:10" ht="24" customHeight="1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0"/>
      <c r="F13" s="144">
        <v>14940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6"/>
      <c r="F14" s="113">
        <v>21600</v>
      </c>
      <c r="G14" s="114"/>
      <c r="H14" s="114"/>
      <c r="I14" s="114"/>
      <c r="J14" s="115"/>
    </row>
    <row r="15" spans="1:10" ht="24" customHeight="1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1440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2520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3528</v>
      </c>
      <c r="G19" s="186"/>
      <c r="H19" s="186"/>
      <c r="I19" s="186"/>
      <c r="J19" s="187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"&amp;MIN(F22:F121)&amp;" до "&amp;MAX(F22:F101)</f>
        <v>Цена от 13680 до 424080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13680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20520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27360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34200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41040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47880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54720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61560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68400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75240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82080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88920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95760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102600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109440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116280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123120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129960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136800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143640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284</v>
      </c>
      <c r="C42" s="35"/>
      <c r="D42" s="35"/>
      <c r="E42" s="40"/>
      <c r="F42" s="41">
        <v>150480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285</v>
      </c>
      <c r="C43" s="35"/>
      <c r="D43" s="35"/>
      <c r="E43" s="40"/>
      <c r="F43" s="41">
        <v>157320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286</v>
      </c>
      <c r="C44" s="35"/>
      <c r="D44" s="35"/>
      <c r="E44" s="40"/>
      <c r="F44" s="41">
        <v>164160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287</v>
      </c>
      <c r="C45" s="35"/>
      <c r="D45" s="35"/>
      <c r="E45" s="40"/>
      <c r="F45" s="41">
        <v>171000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288</v>
      </c>
      <c r="C46" s="35"/>
      <c r="D46" s="35"/>
      <c r="E46" s="40"/>
      <c r="F46" s="41">
        <v>177840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289</v>
      </c>
      <c r="C47" s="35"/>
      <c r="D47" s="35"/>
      <c r="E47" s="40"/>
      <c r="F47" s="41">
        <v>184680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290</v>
      </c>
      <c r="C48" s="35"/>
      <c r="D48" s="35"/>
      <c r="E48" s="40"/>
      <c r="F48" s="41">
        <v>191520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291</v>
      </c>
      <c r="C49" s="35"/>
      <c r="D49" s="35"/>
      <c r="E49" s="40"/>
      <c r="F49" s="41">
        <v>198360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292</v>
      </c>
      <c r="C50" s="35"/>
      <c r="D50" s="35"/>
      <c r="E50" s="40"/>
      <c r="F50" s="41">
        <v>205200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293</v>
      </c>
      <c r="C51" s="35"/>
      <c r="D51" s="35"/>
      <c r="E51" s="40"/>
      <c r="F51" s="41">
        <v>212040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309</v>
      </c>
      <c r="C52" s="35"/>
      <c r="D52" s="35"/>
      <c r="E52" s="40"/>
      <c r="F52" s="41">
        <v>218880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310</v>
      </c>
      <c r="C53" s="35"/>
      <c r="D53" s="35"/>
      <c r="E53" s="40"/>
      <c r="F53" s="41">
        <v>225720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311</v>
      </c>
      <c r="C54" s="35"/>
      <c r="D54" s="35"/>
      <c r="E54" s="40"/>
      <c r="F54" s="41">
        <v>232560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312</v>
      </c>
      <c r="C55" s="35"/>
      <c r="D55" s="35"/>
      <c r="E55" s="40"/>
      <c r="F55" s="41">
        <v>239400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313</v>
      </c>
      <c r="C56" s="35"/>
      <c r="D56" s="35"/>
      <c r="E56" s="40"/>
      <c r="F56" s="41">
        <v>246240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314</v>
      </c>
      <c r="C57" s="35"/>
      <c r="D57" s="35"/>
      <c r="E57" s="40"/>
      <c r="F57" s="41">
        <v>253080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315</v>
      </c>
      <c r="C58" s="35"/>
      <c r="D58" s="35"/>
      <c r="E58" s="40"/>
      <c r="F58" s="41">
        <v>259920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316</v>
      </c>
      <c r="C59" s="35"/>
      <c r="D59" s="35"/>
      <c r="E59" s="40"/>
      <c r="F59" s="41">
        <v>266760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317</v>
      </c>
      <c r="C60" s="35"/>
      <c r="D60" s="35"/>
      <c r="E60" s="40"/>
      <c r="F60" s="41">
        <v>273600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318</v>
      </c>
      <c r="C61" s="35"/>
      <c r="D61" s="35"/>
      <c r="E61" s="40"/>
      <c r="F61" s="41">
        <v>280440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354</v>
      </c>
      <c r="C62" s="35"/>
      <c r="D62" s="35"/>
      <c r="E62" s="40"/>
      <c r="F62" s="41">
        <v>287280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355</v>
      </c>
      <c r="C63" s="35"/>
      <c r="D63" s="35"/>
      <c r="E63" s="40"/>
      <c r="F63" s="41">
        <v>294120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356</v>
      </c>
      <c r="C64" s="35"/>
      <c r="D64" s="35"/>
      <c r="E64" s="40"/>
      <c r="F64" s="41">
        <v>300960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357</v>
      </c>
      <c r="C65" s="35"/>
      <c r="D65" s="35"/>
      <c r="E65" s="40"/>
      <c r="F65" s="41">
        <v>307800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358</v>
      </c>
      <c r="C66" s="35"/>
      <c r="D66" s="35"/>
      <c r="E66" s="40"/>
      <c r="F66" s="41">
        <v>314640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359</v>
      </c>
      <c r="C67" s="35"/>
      <c r="D67" s="35"/>
      <c r="E67" s="40"/>
      <c r="F67" s="41">
        <v>321480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360</v>
      </c>
      <c r="C68" s="35"/>
      <c r="D68" s="35"/>
      <c r="E68" s="40"/>
      <c r="F68" s="41">
        <v>328320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361</v>
      </c>
      <c r="C69" s="35"/>
      <c r="D69" s="35"/>
      <c r="E69" s="40"/>
      <c r="F69" s="41">
        <v>335160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362</v>
      </c>
      <c r="C70" s="35"/>
      <c r="D70" s="35"/>
      <c r="E70" s="40"/>
      <c r="F70" s="41">
        <v>342000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363</v>
      </c>
      <c r="C71" s="35"/>
      <c r="D71" s="35"/>
      <c r="E71" s="40"/>
      <c r="F71" s="41">
        <v>348840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144</v>
      </c>
      <c r="C72" s="35"/>
      <c r="D72" s="35"/>
      <c r="E72" s="40"/>
      <c r="F72" s="41">
        <v>27360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145</v>
      </c>
      <c r="C73" s="35"/>
      <c r="D73" s="35"/>
      <c r="E73" s="40"/>
      <c r="F73" s="41">
        <v>41040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146</v>
      </c>
      <c r="C74" s="35"/>
      <c r="D74" s="35"/>
      <c r="E74" s="40"/>
      <c r="F74" s="41">
        <v>54720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147</v>
      </c>
      <c r="C75" s="35"/>
      <c r="D75" s="35"/>
      <c r="E75" s="40"/>
      <c r="F75" s="41">
        <v>68400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148</v>
      </c>
      <c r="C76" s="35"/>
      <c r="D76" s="35"/>
      <c r="E76" s="40"/>
      <c r="F76" s="41">
        <v>82080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149</v>
      </c>
      <c r="C77" s="35"/>
      <c r="D77" s="35"/>
      <c r="E77" s="40"/>
      <c r="F77" s="41">
        <v>95760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150</v>
      </c>
      <c r="C78" s="35"/>
      <c r="D78" s="35"/>
      <c r="E78" s="40"/>
      <c r="F78" s="41">
        <v>109440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151</v>
      </c>
      <c r="C79" s="35"/>
      <c r="D79" s="35"/>
      <c r="E79" s="40"/>
      <c r="F79" s="41">
        <v>123120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152</v>
      </c>
      <c r="C80" s="35"/>
      <c r="D80" s="35"/>
      <c r="E80" s="40"/>
      <c r="F80" s="41">
        <v>136800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153</v>
      </c>
      <c r="C81" s="35"/>
      <c r="D81" s="35"/>
      <c r="E81" s="40"/>
      <c r="F81" s="41">
        <v>150480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154</v>
      </c>
      <c r="C82" s="35"/>
      <c r="D82" s="35"/>
      <c r="E82" s="40"/>
      <c r="F82" s="41">
        <v>164160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155</v>
      </c>
      <c r="C83" s="35"/>
      <c r="D83" s="35"/>
      <c r="E83" s="40"/>
      <c r="F83" s="41">
        <v>177840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156</v>
      </c>
      <c r="C84" s="35"/>
      <c r="D84" s="35"/>
      <c r="E84" s="40"/>
      <c r="F84" s="41">
        <v>191520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157</v>
      </c>
      <c r="C85" s="35"/>
      <c r="D85" s="35"/>
      <c r="E85" s="40"/>
      <c r="F85" s="41">
        <v>205200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158</v>
      </c>
      <c r="C86" s="35"/>
      <c r="D86" s="35"/>
      <c r="E86" s="40"/>
      <c r="F86" s="41">
        <v>218880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159</v>
      </c>
      <c r="C87" s="35"/>
      <c r="D87" s="35"/>
      <c r="E87" s="40"/>
      <c r="F87" s="41">
        <v>232560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160</v>
      </c>
      <c r="C88" s="35"/>
      <c r="D88" s="35"/>
      <c r="E88" s="40"/>
      <c r="F88" s="41">
        <v>246240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161</v>
      </c>
      <c r="C89" s="35"/>
      <c r="D89" s="35"/>
      <c r="E89" s="40"/>
      <c r="F89" s="41">
        <v>259920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162</v>
      </c>
      <c r="C90" s="35"/>
      <c r="D90" s="35"/>
      <c r="E90" s="40"/>
      <c r="F90" s="41">
        <v>273600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163</v>
      </c>
      <c r="C91" s="35"/>
      <c r="D91" s="35"/>
      <c r="E91" s="40"/>
      <c r="F91" s="41">
        <v>287280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294</v>
      </c>
      <c r="C92" s="35"/>
      <c r="D92" s="35"/>
      <c r="E92" s="40"/>
      <c r="F92" s="41">
        <v>300960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295</v>
      </c>
      <c r="C93" s="35"/>
      <c r="D93" s="35"/>
      <c r="E93" s="40"/>
      <c r="F93" s="41">
        <v>314640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296</v>
      </c>
      <c r="C94" s="35"/>
      <c r="D94" s="35"/>
      <c r="E94" s="40"/>
      <c r="F94" s="41">
        <v>328320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297</v>
      </c>
      <c r="C95" s="35"/>
      <c r="D95" s="35"/>
      <c r="E95" s="40"/>
      <c r="F95" s="41">
        <v>342000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298</v>
      </c>
      <c r="C96" s="35"/>
      <c r="D96" s="35"/>
      <c r="E96" s="40"/>
      <c r="F96" s="41">
        <v>355680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299</v>
      </c>
      <c r="C97" s="35"/>
      <c r="D97" s="35"/>
      <c r="E97" s="40"/>
      <c r="F97" s="41">
        <v>369360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300</v>
      </c>
      <c r="C98" s="35"/>
      <c r="D98" s="35"/>
      <c r="E98" s="40"/>
      <c r="F98" s="41">
        <v>383040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301</v>
      </c>
      <c r="C99" s="35"/>
      <c r="D99" s="35"/>
      <c r="E99" s="40"/>
      <c r="F99" s="41">
        <v>396720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302</v>
      </c>
      <c r="C100" s="35"/>
      <c r="D100" s="35"/>
      <c r="E100" s="40"/>
      <c r="F100" s="41">
        <v>410400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303</v>
      </c>
      <c r="C101" s="35"/>
      <c r="D101" s="35"/>
      <c r="E101" s="40"/>
      <c r="F101" s="41">
        <v>424080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319</v>
      </c>
      <c r="C102" s="35"/>
      <c r="D102" s="35"/>
      <c r="E102" s="40"/>
      <c r="F102" s="41">
        <v>437760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320</v>
      </c>
      <c r="C103" s="35"/>
      <c r="D103" s="35"/>
      <c r="E103" s="40"/>
      <c r="F103" s="41">
        <v>451440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321</v>
      </c>
      <c r="C104" s="35"/>
      <c r="D104" s="35"/>
      <c r="E104" s="40"/>
      <c r="F104" s="41">
        <v>465120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322</v>
      </c>
      <c r="C105" s="35"/>
      <c r="D105" s="35"/>
      <c r="E105" s="40"/>
      <c r="F105" s="41">
        <v>478800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323</v>
      </c>
      <c r="C106" s="35"/>
      <c r="D106" s="35"/>
      <c r="E106" s="40"/>
      <c r="F106" s="41">
        <v>492480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324</v>
      </c>
      <c r="C107" s="35"/>
      <c r="D107" s="35"/>
      <c r="E107" s="40"/>
      <c r="F107" s="41">
        <v>506160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325</v>
      </c>
      <c r="C108" s="35"/>
      <c r="D108" s="35"/>
      <c r="E108" s="40"/>
      <c r="F108" s="41">
        <v>519840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326</v>
      </c>
      <c r="C109" s="35"/>
      <c r="D109" s="35"/>
      <c r="E109" s="40"/>
      <c r="F109" s="41">
        <v>533520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327</v>
      </c>
      <c r="C110" s="35"/>
      <c r="D110" s="35"/>
      <c r="E110" s="40"/>
      <c r="F110" s="41">
        <v>547200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328</v>
      </c>
      <c r="C111" s="35"/>
      <c r="D111" s="35"/>
      <c r="E111" s="40"/>
      <c r="F111" s="41">
        <v>560880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364</v>
      </c>
      <c r="C112" s="35"/>
      <c r="D112" s="35"/>
      <c r="E112" s="40"/>
      <c r="F112" s="41">
        <v>574560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365</v>
      </c>
      <c r="C113" s="35"/>
      <c r="D113" s="35"/>
      <c r="E113" s="40"/>
      <c r="F113" s="41">
        <v>588240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366</v>
      </c>
      <c r="C114" s="35"/>
      <c r="D114" s="35"/>
      <c r="E114" s="40"/>
      <c r="F114" s="41">
        <v>601920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367</v>
      </c>
      <c r="C115" s="35"/>
      <c r="D115" s="35"/>
      <c r="E115" s="40"/>
      <c r="F115" s="41">
        <v>615600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368</v>
      </c>
      <c r="C116" s="35"/>
      <c r="D116" s="35"/>
      <c r="E116" s="40"/>
      <c r="F116" s="41">
        <v>629280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369</v>
      </c>
      <c r="C117" s="35"/>
      <c r="D117" s="35"/>
      <c r="E117" s="40"/>
      <c r="F117" s="41">
        <v>642960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370</v>
      </c>
      <c r="C118" s="35"/>
      <c r="D118" s="35"/>
      <c r="E118" s="40"/>
      <c r="F118" s="41">
        <v>656640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371</v>
      </c>
      <c r="C119" s="35"/>
      <c r="D119" s="35"/>
      <c r="E119" s="40"/>
      <c r="F119" s="41">
        <v>670320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372</v>
      </c>
      <c r="C120" s="35"/>
      <c r="D120" s="35"/>
      <c r="E120" s="40"/>
      <c r="F120" s="41">
        <v>684000</v>
      </c>
      <c r="G120" s="42"/>
      <c r="H120" s="42"/>
      <c r="I120" s="42"/>
      <c r="J120" s="43"/>
    </row>
    <row r="121" spans="1:10" ht="36" customHeight="1" outlineLevel="1" thickBot="1" x14ac:dyDescent="0.3">
      <c r="A121" s="7"/>
      <c r="B121" s="34" t="s">
        <v>373</v>
      </c>
      <c r="C121" s="35"/>
      <c r="D121" s="35"/>
      <c r="E121" s="40"/>
      <c r="F121" s="41">
        <v>697680</v>
      </c>
      <c r="G121" s="42"/>
      <c r="H121" s="42"/>
      <c r="I121" s="42"/>
      <c r="J121" s="43"/>
    </row>
    <row r="122" spans="1:10" ht="36" customHeight="1" thickBot="1" x14ac:dyDescent="0.3">
      <c r="A122" s="7"/>
      <c r="B122" s="50" t="s">
        <v>164</v>
      </c>
      <c r="C122" s="51"/>
      <c r="D122" s="51"/>
      <c r="E122" s="52"/>
      <c r="F122" s="53" t="str">
        <f>"Цена от "&amp;MIN(F123:F144)&amp;" до "&amp;MAX(F123:F144)</f>
        <v>Цена от 16740 до 294120</v>
      </c>
      <c r="G122" s="54"/>
      <c r="H122" s="54"/>
      <c r="I122" s="54"/>
      <c r="J122" s="55"/>
    </row>
    <row r="123" spans="1:10" ht="36" customHeight="1" outlineLevel="1" x14ac:dyDescent="0.25">
      <c r="A123" s="7"/>
      <c r="B123" s="56" t="s">
        <v>165</v>
      </c>
      <c r="C123" s="57"/>
      <c r="D123" s="57"/>
      <c r="E123" s="58"/>
      <c r="F123" s="59">
        <v>16740</v>
      </c>
      <c r="G123" s="60"/>
      <c r="H123" s="60"/>
      <c r="I123" s="60"/>
      <c r="J123" s="61"/>
    </row>
    <row r="124" spans="1:10" ht="36" customHeight="1" outlineLevel="1" x14ac:dyDescent="0.25">
      <c r="A124" s="7"/>
      <c r="B124" s="34" t="s">
        <v>166</v>
      </c>
      <c r="C124" s="35"/>
      <c r="D124" s="35"/>
      <c r="E124" s="40"/>
      <c r="F124" s="41">
        <v>23940</v>
      </c>
      <c r="G124" s="42"/>
      <c r="H124" s="42"/>
      <c r="I124" s="42"/>
      <c r="J124" s="43"/>
    </row>
    <row r="125" spans="1:10" ht="36" customHeight="1" outlineLevel="1" x14ac:dyDescent="0.25">
      <c r="A125" s="7"/>
      <c r="B125" s="34" t="s">
        <v>167</v>
      </c>
      <c r="C125" s="35"/>
      <c r="D125" s="35"/>
      <c r="E125" s="40"/>
      <c r="F125" s="41">
        <v>34200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168</v>
      </c>
      <c r="C126" s="35"/>
      <c r="D126" s="35"/>
      <c r="E126" s="40"/>
      <c r="F126" s="41">
        <v>47880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169</v>
      </c>
      <c r="C127" s="35"/>
      <c r="D127" s="35"/>
      <c r="E127" s="40"/>
      <c r="F127" s="41">
        <v>61560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170</v>
      </c>
      <c r="C128" s="35"/>
      <c r="D128" s="35"/>
      <c r="E128" s="40"/>
      <c r="F128" s="41">
        <v>75240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171</v>
      </c>
      <c r="C129" s="35"/>
      <c r="D129" s="35"/>
      <c r="E129" s="40"/>
      <c r="F129" s="41">
        <v>88920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172</v>
      </c>
      <c r="C130" s="35"/>
      <c r="D130" s="35"/>
      <c r="E130" s="40"/>
      <c r="F130" s="41">
        <v>102600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173</v>
      </c>
      <c r="C131" s="35"/>
      <c r="D131" s="35"/>
      <c r="E131" s="40"/>
      <c r="F131" s="41">
        <v>116280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174</v>
      </c>
      <c r="C132" s="35"/>
      <c r="D132" s="35"/>
      <c r="E132" s="40"/>
      <c r="F132" s="41">
        <v>129960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175</v>
      </c>
      <c r="C133" s="35"/>
      <c r="D133" s="35"/>
      <c r="E133" s="40"/>
      <c r="F133" s="41">
        <v>143640</v>
      </c>
      <c r="G133" s="42"/>
      <c r="H133" s="42"/>
      <c r="I133" s="42"/>
      <c r="J133" s="43"/>
    </row>
    <row r="134" spans="1:10" ht="36" customHeight="1" outlineLevel="1" x14ac:dyDescent="0.25">
      <c r="A134" s="7"/>
      <c r="B134" s="34" t="s">
        <v>176</v>
      </c>
      <c r="C134" s="35"/>
      <c r="D134" s="35"/>
      <c r="E134" s="40"/>
      <c r="F134" s="41">
        <v>157320</v>
      </c>
      <c r="G134" s="42"/>
      <c r="H134" s="42"/>
      <c r="I134" s="42"/>
      <c r="J134" s="43"/>
    </row>
    <row r="135" spans="1:10" ht="36" customHeight="1" outlineLevel="1" x14ac:dyDescent="0.25">
      <c r="A135" s="7"/>
      <c r="B135" s="34" t="s">
        <v>177</v>
      </c>
      <c r="C135" s="35"/>
      <c r="D135" s="35"/>
      <c r="E135" s="40"/>
      <c r="F135" s="41">
        <v>171000</v>
      </c>
      <c r="G135" s="42"/>
      <c r="H135" s="42"/>
      <c r="I135" s="42"/>
      <c r="J135" s="43"/>
    </row>
    <row r="136" spans="1:10" ht="36" customHeight="1" outlineLevel="1" x14ac:dyDescent="0.25">
      <c r="A136" s="7"/>
      <c r="B136" s="34" t="s">
        <v>178</v>
      </c>
      <c r="C136" s="35"/>
      <c r="D136" s="35"/>
      <c r="E136" s="40"/>
      <c r="F136" s="41">
        <v>184680</v>
      </c>
      <c r="G136" s="42"/>
      <c r="H136" s="42"/>
      <c r="I136" s="42"/>
      <c r="J136" s="43"/>
    </row>
    <row r="137" spans="1:10" ht="36" customHeight="1" outlineLevel="1" x14ac:dyDescent="0.25">
      <c r="A137" s="7"/>
      <c r="B137" s="34" t="s">
        <v>179</v>
      </c>
      <c r="C137" s="35"/>
      <c r="D137" s="35"/>
      <c r="E137" s="40"/>
      <c r="F137" s="41">
        <v>198360</v>
      </c>
      <c r="G137" s="42"/>
      <c r="H137" s="42"/>
      <c r="I137" s="42"/>
      <c r="J137" s="43"/>
    </row>
    <row r="138" spans="1:10" ht="36" customHeight="1" outlineLevel="1" x14ac:dyDescent="0.25">
      <c r="A138" s="7"/>
      <c r="B138" s="34" t="s">
        <v>180</v>
      </c>
      <c r="C138" s="35"/>
      <c r="D138" s="35"/>
      <c r="E138" s="40"/>
      <c r="F138" s="41">
        <v>212040</v>
      </c>
      <c r="G138" s="42"/>
      <c r="H138" s="42"/>
      <c r="I138" s="42"/>
      <c r="J138" s="43"/>
    </row>
    <row r="139" spans="1:10" ht="36" customHeight="1" outlineLevel="1" x14ac:dyDescent="0.25">
      <c r="A139" s="7"/>
      <c r="B139" s="34" t="s">
        <v>181</v>
      </c>
      <c r="C139" s="35"/>
      <c r="D139" s="35"/>
      <c r="E139" s="40"/>
      <c r="F139" s="41">
        <v>225720</v>
      </c>
      <c r="G139" s="42"/>
      <c r="H139" s="42"/>
      <c r="I139" s="42"/>
      <c r="J139" s="43"/>
    </row>
    <row r="140" spans="1:10" ht="36" customHeight="1" outlineLevel="1" x14ac:dyDescent="0.25">
      <c r="A140" s="7"/>
      <c r="B140" s="34" t="s">
        <v>182</v>
      </c>
      <c r="C140" s="35"/>
      <c r="D140" s="35"/>
      <c r="E140" s="40"/>
      <c r="F140" s="41">
        <v>239400</v>
      </c>
      <c r="G140" s="42"/>
      <c r="H140" s="42"/>
      <c r="I140" s="42"/>
      <c r="J140" s="43"/>
    </row>
    <row r="141" spans="1:10" ht="36" customHeight="1" outlineLevel="1" x14ac:dyDescent="0.25">
      <c r="A141" s="7"/>
      <c r="B141" s="34" t="s">
        <v>183</v>
      </c>
      <c r="C141" s="35"/>
      <c r="D141" s="35"/>
      <c r="E141" s="40"/>
      <c r="F141" s="41">
        <v>253080</v>
      </c>
      <c r="G141" s="42"/>
      <c r="H141" s="42"/>
      <c r="I141" s="42"/>
      <c r="J141" s="43"/>
    </row>
    <row r="142" spans="1:10" ht="36" customHeight="1" outlineLevel="1" x14ac:dyDescent="0.25">
      <c r="A142" s="7"/>
      <c r="B142" s="34" t="s">
        <v>184</v>
      </c>
      <c r="C142" s="35"/>
      <c r="D142" s="35"/>
      <c r="E142" s="40"/>
      <c r="F142" s="41">
        <v>266760</v>
      </c>
      <c r="G142" s="42"/>
      <c r="H142" s="42"/>
      <c r="I142" s="42"/>
      <c r="J142" s="43"/>
    </row>
    <row r="143" spans="1:10" ht="36" customHeight="1" outlineLevel="1" x14ac:dyDescent="0.25">
      <c r="A143" s="7"/>
      <c r="B143" s="34" t="s">
        <v>185</v>
      </c>
      <c r="C143" s="35"/>
      <c r="D143" s="35"/>
      <c r="E143" s="40"/>
      <c r="F143" s="41">
        <v>280440</v>
      </c>
      <c r="G143" s="42"/>
      <c r="H143" s="42"/>
      <c r="I143" s="42"/>
      <c r="J143" s="43"/>
    </row>
    <row r="144" spans="1:10" ht="36" customHeight="1" outlineLevel="1" thickBot="1" x14ac:dyDescent="0.3">
      <c r="A144" s="7"/>
      <c r="B144" s="34" t="s">
        <v>186</v>
      </c>
      <c r="C144" s="35"/>
      <c r="D144" s="35"/>
      <c r="E144" s="40"/>
      <c r="F144" s="41">
        <v>294120</v>
      </c>
      <c r="G144" s="42"/>
      <c r="H144" s="42"/>
      <c r="I144" s="42"/>
      <c r="J144" s="43"/>
    </row>
    <row r="145" spans="1:10" ht="36" customHeight="1" thickBot="1" x14ac:dyDescent="0.3">
      <c r="A145" s="7"/>
      <c r="B145" s="50" t="s">
        <v>187</v>
      </c>
      <c r="C145" s="51"/>
      <c r="D145" s="51"/>
      <c r="E145" s="52"/>
      <c r="F145" s="53" t="str">
        <f>"Цена от "&amp;MIN(F146:F156)&amp;" до "&amp;MAX(F146:F156)</f>
        <v>Цена от 2340 до 63540</v>
      </c>
      <c r="G145" s="54"/>
      <c r="H145" s="54"/>
      <c r="I145" s="54"/>
      <c r="J145" s="55"/>
    </row>
    <row r="146" spans="1:10" ht="36" customHeight="1" x14ac:dyDescent="0.25">
      <c r="A146" s="7"/>
      <c r="B146" s="62" t="s">
        <v>188</v>
      </c>
      <c r="C146" s="63"/>
      <c r="D146" s="63"/>
      <c r="E146" s="40"/>
      <c r="F146" s="41">
        <v>8280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189</v>
      </c>
      <c r="C147" s="63"/>
      <c r="D147" s="63"/>
      <c r="E147" s="40"/>
      <c r="F147" s="41">
        <v>63540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263</v>
      </c>
      <c r="C148" s="63"/>
      <c r="D148" s="63"/>
      <c r="E148" s="40"/>
      <c r="F148" s="41">
        <v>5040</v>
      </c>
      <c r="G148" s="42"/>
      <c r="H148" s="42"/>
      <c r="I148" s="42"/>
      <c r="J148" s="43"/>
    </row>
    <row r="149" spans="1:10" ht="36" customHeight="1" x14ac:dyDescent="0.25">
      <c r="A149" s="7"/>
      <c r="B149" s="64" t="s">
        <v>191</v>
      </c>
      <c r="C149" s="65"/>
      <c r="D149" s="65"/>
      <c r="E149" s="66"/>
      <c r="F149" s="67">
        <v>61740</v>
      </c>
      <c r="G149" s="68"/>
      <c r="H149" s="68"/>
      <c r="I149" s="68"/>
      <c r="J149" s="69"/>
    </row>
    <row r="150" spans="1:10" ht="36" customHeight="1" x14ac:dyDescent="0.25">
      <c r="A150" s="7"/>
      <c r="B150" s="62" t="s">
        <v>192</v>
      </c>
      <c r="C150" s="63"/>
      <c r="D150" s="63"/>
      <c r="E150" s="40"/>
      <c r="F150" s="41">
        <v>13140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193</v>
      </c>
      <c r="C151" s="63"/>
      <c r="D151" s="63"/>
      <c r="E151" s="40"/>
      <c r="F151" s="41">
        <v>38340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194</v>
      </c>
      <c r="C152" s="63"/>
      <c r="D152" s="63"/>
      <c r="E152" s="40"/>
      <c r="F152" s="41">
        <v>2340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195</v>
      </c>
      <c r="C153" s="63"/>
      <c r="D153" s="63"/>
      <c r="E153" s="40"/>
      <c r="F153" s="41">
        <v>2340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196</v>
      </c>
      <c r="C154" s="63"/>
      <c r="D154" s="63"/>
      <c r="E154" s="40"/>
      <c r="F154" s="41">
        <v>4680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197</v>
      </c>
      <c r="C155" s="63"/>
      <c r="D155" s="63"/>
      <c r="E155" s="40"/>
      <c r="F155" s="41">
        <v>7020</v>
      </c>
      <c r="G155" s="42"/>
      <c r="H155" s="42"/>
      <c r="I155" s="42"/>
      <c r="J155" s="43"/>
    </row>
    <row r="156" spans="1:10" ht="36" customHeight="1" thickBot="1" x14ac:dyDescent="0.3">
      <c r="A156" s="7"/>
      <c r="B156" s="62" t="s">
        <v>198</v>
      </c>
      <c r="C156" s="63"/>
      <c r="D156" s="63"/>
      <c r="E156" s="40"/>
      <c r="F156" s="41">
        <v>41940</v>
      </c>
      <c r="G156" s="42"/>
      <c r="H156" s="42"/>
      <c r="I156" s="42"/>
      <c r="J156" s="43"/>
    </row>
    <row r="157" spans="1:10" ht="54" customHeight="1" thickBot="1" x14ac:dyDescent="0.3">
      <c r="A157" s="7"/>
      <c r="B157" s="220" t="s">
        <v>264</v>
      </c>
      <c r="C157" s="221"/>
      <c r="D157" s="221"/>
      <c r="E157" s="222"/>
      <c r="F157" s="239" t="str">
        <f>"Цена от "&amp;MIN(F159,F163:F176)&amp;" до "&amp;MAX(F159,F163:F176)</f>
        <v>Цена от 3240 до 787140</v>
      </c>
      <c r="G157" s="240"/>
      <c r="H157" s="240"/>
      <c r="I157" s="240"/>
      <c r="J157" s="241"/>
    </row>
    <row r="158" spans="1:10" ht="24" customHeight="1" thickBot="1" x14ac:dyDescent="0.3">
      <c r="A158" s="7"/>
      <c r="B158" s="27"/>
      <c r="C158" s="80"/>
      <c r="D158" s="80"/>
      <c r="E158" s="81"/>
      <c r="F158" s="82"/>
      <c r="G158" s="83"/>
      <c r="H158" s="83"/>
      <c r="I158" s="83"/>
      <c r="J158" s="84"/>
    </row>
    <row r="159" spans="1:10" ht="36" customHeight="1" x14ac:dyDescent="0.25">
      <c r="A159" s="7"/>
      <c r="B159" s="62" t="s">
        <v>329</v>
      </c>
      <c r="C159" s="63"/>
      <c r="D159" s="63"/>
      <c r="E159" s="40"/>
      <c r="F159" s="41">
        <v>75600</v>
      </c>
      <c r="G159" s="42"/>
      <c r="H159" s="42"/>
      <c r="I159" s="42"/>
      <c r="J159" s="43"/>
    </row>
    <row r="160" spans="1:10" ht="36" customHeight="1" x14ac:dyDescent="0.25">
      <c r="A160" s="7"/>
      <c r="B160" s="71" t="s">
        <v>201</v>
      </c>
      <c r="C160" s="72"/>
      <c r="D160" s="72"/>
      <c r="E160" s="73"/>
      <c r="F160" s="41">
        <v>7560</v>
      </c>
      <c r="G160" s="42"/>
      <c r="H160" s="42"/>
      <c r="I160" s="42"/>
      <c r="J160" s="43"/>
    </row>
    <row r="161" spans="1:10" ht="36" customHeight="1" thickBot="1" x14ac:dyDescent="0.3">
      <c r="A161" s="7"/>
      <c r="B161" s="71" t="s">
        <v>202</v>
      </c>
      <c r="C161" s="72"/>
      <c r="D161" s="72"/>
      <c r="E161" s="73"/>
      <c r="F161" s="41">
        <v>18900</v>
      </c>
      <c r="G161" s="42"/>
      <c r="H161" s="42"/>
      <c r="I161" s="42"/>
      <c r="J161" s="43"/>
    </row>
    <row r="162" spans="1:10" ht="24" customHeight="1" thickBot="1" x14ac:dyDescent="0.3">
      <c r="A162" s="7"/>
      <c r="B162" s="27"/>
      <c r="C162" s="80"/>
      <c r="D162" s="80"/>
      <c r="E162" s="81"/>
      <c r="F162" s="82"/>
      <c r="G162" s="83"/>
      <c r="H162" s="83"/>
      <c r="I162" s="83"/>
      <c r="J162" s="84"/>
    </row>
    <row r="163" spans="1:10" ht="36" customHeight="1" x14ac:dyDescent="0.25">
      <c r="A163" s="7" t="s">
        <v>111</v>
      </c>
      <c r="B163" s="64" t="s">
        <v>203</v>
      </c>
      <c r="C163" s="65"/>
      <c r="D163" s="65"/>
      <c r="E163" s="66"/>
      <c r="F163" s="67">
        <v>99540</v>
      </c>
      <c r="G163" s="68"/>
      <c r="H163" s="68"/>
      <c r="I163" s="68"/>
      <c r="J163" s="69"/>
    </row>
    <row r="164" spans="1:10" ht="36" customHeight="1" x14ac:dyDescent="0.25">
      <c r="A164" s="7" t="s">
        <v>111</v>
      </c>
      <c r="B164" s="62" t="s">
        <v>204</v>
      </c>
      <c r="C164" s="63"/>
      <c r="D164" s="63"/>
      <c r="E164" s="40"/>
      <c r="F164" s="213">
        <v>50940</v>
      </c>
      <c r="G164" s="280"/>
      <c r="H164" s="280"/>
      <c r="I164" s="280"/>
      <c r="J164" s="281"/>
    </row>
    <row r="165" spans="1:10" ht="36" customHeight="1" x14ac:dyDescent="0.25">
      <c r="A165" s="7"/>
      <c r="B165" s="34" t="s">
        <v>330</v>
      </c>
      <c r="C165" s="88"/>
      <c r="D165" s="88"/>
      <c r="E165" s="89"/>
      <c r="F165" s="213">
        <v>787140</v>
      </c>
      <c r="G165" s="280"/>
      <c r="H165" s="280"/>
      <c r="I165" s="280"/>
      <c r="J165" s="281"/>
    </row>
    <row r="166" spans="1:10" ht="36" customHeight="1" x14ac:dyDescent="0.25">
      <c r="A166" s="7" t="s">
        <v>111</v>
      </c>
      <c r="B166" s="62" t="s">
        <v>205</v>
      </c>
      <c r="C166" s="63"/>
      <c r="D166" s="63"/>
      <c r="E166" s="40"/>
      <c r="F166" s="213">
        <v>173340</v>
      </c>
      <c r="G166" s="280"/>
      <c r="H166" s="280"/>
      <c r="I166" s="280"/>
      <c r="J166" s="281"/>
    </row>
    <row r="167" spans="1:10" ht="36" customHeight="1" x14ac:dyDescent="0.25">
      <c r="A167" s="7" t="s">
        <v>111</v>
      </c>
      <c r="B167" s="62" t="s">
        <v>206</v>
      </c>
      <c r="C167" s="63"/>
      <c r="D167" s="63"/>
      <c r="E167" s="40"/>
      <c r="F167" s="213">
        <v>61740</v>
      </c>
      <c r="G167" s="280"/>
      <c r="H167" s="280"/>
      <c r="I167" s="280"/>
      <c r="J167" s="281"/>
    </row>
    <row r="168" spans="1:10" ht="36" customHeight="1" x14ac:dyDescent="0.25">
      <c r="A168" s="7" t="s">
        <v>111</v>
      </c>
      <c r="B168" s="62" t="s">
        <v>207</v>
      </c>
      <c r="C168" s="63"/>
      <c r="D168" s="63"/>
      <c r="E168" s="40"/>
      <c r="F168" s="213">
        <v>74088</v>
      </c>
      <c r="G168" s="280"/>
      <c r="H168" s="280"/>
      <c r="I168" s="280"/>
      <c r="J168" s="281"/>
    </row>
    <row r="169" spans="1:10" ht="36" customHeight="1" x14ac:dyDescent="0.25">
      <c r="A169" s="7" t="s">
        <v>111</v>
      </c>
      <c r="B169" s="62" t="s">
        <v>208</v>
      </c>
      <c r="C169" s="63"/>
      <c r="D169" s="63"/>
      <c r="E169" s="40"/>
      <c r="F169" s="213">
        <v>63540</v>
      </c>
      <c r="G169" s="280"/>
      <c r="H169" s="280"/>
      <c r="I169" s="280"/>
      <c r="J169" s="281"/>
    </row>
    <row r="170" spans="1:10" ht="36" customHeight="1" x14ac:dyDescent="0.25">
      <c r="A170" s="7" t="s">
        <v>111</v>
      </c>
      <c r="B170" s="62" t="s">
        <v>209</v>
      </c>
      <c r="C170" s="63"/>
      <c r="D170" s="63"/>
      <c r="E170" s="40"/>
      <c r="F170" s="213">
        <v>88740</v>
      </c>
      <c r="G170" s="280"/>
      <c r="H170" s="280"/>
      <c r="I170" s="280"/>
      <c r="J170" s="281"/>
    </row>
    <row r="171" spans="1:10" ht="36" customHeight="1" x14ac:dyDescent="0.25">
      <c r="A171" s="7" t="s">
        <v>111</v>
      </c>
      <c r="B171" s="34" t="s">
        <v>210</v>
      </c>
      <c r="C171" s="88"/>
      <c r="D171" s="88"/>
      <c r="E171" s="89"/>
      <c r="F171" s="213">
        <v>238140</v>
      </c>
      <c r="G171" s="280"/>
      <c r="H171" s="280"/>
      <c r="I171" s="280"/>
      <c r="J171" s="281"/>
    </row>
    <row r="172" spans="1:10" ht="44.25" customHeight="1" x14ac:dyDescent="0.25">
      <c r="A172" s="7"/>
      <c r="B172" s="34" t="s">
        <v>211</v>
      </c>
      <c r="C172" s="88"/>
      <c r="D172" s="88"/>
      <c r="E172" s="89"/>
      <c r="F172" s="213">
        <v>86040</v>
      </c>
      <c r="G172" s="280"/>
      <c r="H172" s="280"/>
      <c r="I172" s="280"/>
      <c r="J172" s="281"/>
    </row>
    <row r="173" spans="1:10" ht="36" customHeight="1" x14ac:dyDescent="0.25">
      <c r="A173" s="7" t="s">
        <v>111</v>
      </c>
      <c r="B173" s="64" t="s">
        <v>212</v>
      </c>
      <c r="C173" s="65"/>
      <c r="D173" s="65"/>
      <c r="E173" s="66"/>
      <c r="F173" s="213">
        <v>3240</v>
      </c>
      <c r="G173" s="280"/>
      <c r="H173" s="280"/>
      <c r="I173" s="280"/>
      <c r="J173" s="281"/>
    </row>
    <row r="174" spans="1:10" ht="36" customHeight="1" x14ac:dyDescent="0.25">
      <c r="B174" s="34" t="s">
        <v>213</v>
      </c>
      <c r="C174" s="88"/>
      <c r="D174" s="88"/>
      <c r="E174" s="89"/>
      <c r="F174" s="213">
        <v>50940</v>
      </c>
      <c r="G174" s="280"/>
      <c r="H174" s="280"/>
      <c r="I174" s="280"/>
      <c r="J174" s="281"/>
    </row>
    <row r="175" spans="1:10" ht="36" customHeight="1" x14ac:dyDescent="0.25">
      <c r="B175" s="34" t="s">
        <v>214</v>
      </c>
      <c r="C175" s="88"/>
      <c r="D175" s="88"/>
      <c r="E175" s="89"/>
      <c r="F175" s="213">
        <v>41940</v>
      </c>
      <c r="G175" s="280"/>
      <c r="H175" s="280"/>
      <c r="I175" s="280"/>
      <c r="J175" s="281"/>
    </row>
    <row r="176" spans="1:10" ht="36" customHeight="1" x14ac:dyDescent="0.25">
      <c r="A176" s="7" t="s">
        <v>111</v>
      </c>
      <c r="B176" s="34" t="s">
        <v>216</v>
      </c>
      <c r="C176" s="88"/>
      <c r="D176" s="88"/>
      <c r="E176" s="89"/>
      <c r="F176" s="213">
        <v>56340</v>
      </c>
      <c r="G176" s="280"/>
      <c r="H176" s="280"/>
      <c r="I176" s="280"/>
      <c r="J176" s="281"/>
    </row>
    <row r="177" spans="1:10" ht="37.5" customHeight="1" x14ac:dyDescent="0.25">
      <c r="A177" s="7"/>
      <c r="B177" s="62" t="s">
        <v>217</v>
      </c>
      <c r="C177" s="63"/>
      <c r="D177" s="63"/>
      <c r="E177" s="40"/>
      <c r="F177" s="213">
        <v>8280</v>
      </c>
      <c r="G177" s="280"/>
      <c r="H177" s="280"/>
      <c r="I177" s="280"/>
      <c r="J177" s="281"/>
    </row>
    <row r="178" spans="1:10" ht="36" customHeight="1" x14ac:dyDescent="0.25">
      <c r="A178" s="7"/>
      <c r="B178" s="62" t="s">
        <v>218</v>
      </c>
      <c r="C178" s="63"/>
      <c r="D178" s="63"/>
      <c r="E178" s="40"/>
      <c r="F178" s="213">
        <v>90000</v>
      </c>
      <c r="G178" s="280"/>
      <c r="H178" s="280"/>
      <c r="I178" s="280"/>
      <c r="J178" s="281"/>
    </row>
    <row r="179" spans="1:10" ht="36" customHeight="1" x14ac:dyDescent="0.25">
      <c r="A179" s="7"/>
      <c r="B179" s="62" t="s">
        <v>219</v>
      </c>
      <c r="C179" s="63"/>
      <c r="D179" s="63"/>
      <c r="E179" s="35"/>
      <c r="F179" s="213">
        <v>63000</v>
      </c>
      <c r="G179" s="280"/>
      <c r="H179" s="280"/>
      <c r="I179" s="280"/>
      <c r="J179" s="281"/>
    </row>
    <row r="180" spans="1:10" ht="36" customHeight="1" x14ac:dyDescent="0.25">
      <c r="A180" s="7" t="s">
        <v>113</v>
      </c>
      <c r="B180" s="62" t="s">
        <v>220</v>
      </c>
      <c r="C180" s="63"/>
      <c r="D180" s="63"/>
      <c r="E180" s="40"/>
      <c r="F180" s="213">
        <v>139680</v>
      </c>
      <c r="G180" s="280"/>
      <c r="H180" s="280"/>
      <c r="I180" s="280"/>
      <c r="J180" s="281"/>
    </row>
    <row r="181" spans="1:10" ht="36" customHeight="1" x14ac:dyDescent="0.25">
      <c r="A181" s="7" t="s">
        <v>113</v>
      </c>
      <c r="B181" s="62" t="s">
        <v>221</v>
      </c>
      <c r="C181" s="63"/>
      <c r="D181" s="63"/>
      <c r="E181" s="40"/>
      <c r="F181" s="213">
        <v>72000</v>
      </c>
      <c r="G181" s="280"/>
      <c r="H181" s="280"/>
      <c r="I181" s="280"/>
      <c r="J181" s="281"/>
    </row>
    <row r="182" spans="1:10" ht="36" customHeight="1" x14ac:dyDescent="0.25">
      <c r="A182" s="7" t="s">
        <v>113</v>
      </c>
      <c r="B182" s="62" t="s">
        <v>222</v>
      </c>
      <c r="C182" s="63"/>
      <c r="D182" s="63"/>
      <c r="E182" s="40"/>
      <c r="F182" s="213">
        <v>243360</v>
      </c>
      <c r="G182" s="280"/>
      <c r="H182" s="280"/>
      <c r="I182" s="280"/>
      <c r="J182" s="281"/>
    </row>
    <row r="183" spans="1:10" ht="36" customHeight="1" x14ac:dyDescent="0.25">
      <c r="A183" s="7" t="s">
        <v>113</v>
      </c>
      <c r="B183" s="62" t="s">
        <v>223</v>
      </c>
      <c r="C183" s="63"/>
      <c r="D183" s="63"/>
      <c r="E183" s="40"/>
      <c r="F183" s="213">
        <v>87120</v>
      </c>
      <c r="G183" s="280"/>
      <c r="H183" s="280"/>
      <c r="I183" s="280"/>
      <c r="J183" s="281"/>
    </row>
    <row r="184" spans="1:10" ht="36" customHeight="1" x14ac:dyDescent="0.25">
      <c r="A184" s="7" t="s">
        <v>113</v>
      </c>
      <c r="B184" s="62" t="s">
        <v>224</v>
      </c>
      <c r="C184" s="63"/>
      <c r="D184" s="63"/>
      <c r="E184" s="40"/>
      <c r="F184" s="213">
        <v>104544</v>
      </c>
      <c r="G184" s="280"/>
      <c r="H184" s="280"/>
      <c r="I184" s="280"/>
      <c r="J184" s="281"/>
    </row>
    <row r="185" spans="1:10" ht="36" customHeight="1" x14ac:dyDescent="0.25">
      <c r="A185" s="7" t="s">
        <v>113</v>
      </c>
      <c r="B185" s="62" t="s">
        <v>225</v>
      </c>
      <c r="C185" s="63"/>
      <c r="D185" s="63"/>
      <c r="E185" s="40"/>
      <c r="F185" s="213">
        <v>89280</v>
      </c>
      <c r="G185" s="280"/>
      <c r="H185" s="280"/>
      <c r="I185" s="280"/>
      <c r="J185" s="281"/>
    </row>
    <row r="186" spans="1:10" ht="36" customHeight="1" x14ac:dyDescent="0.25">
      <c r="A186" s="7" t="s">
        <v>113</v>
      </c>
      <c r="B186" s="62" t="s">
        <v>226</v>
      </c>
      <c r="C186" s="63"/>
      <c r="D186" s="63"/>
      <c r="E186" s="40"/>
      <c r="F186" s="213">
        <v>124560</v>
      </c>
      <c r="G186" s="280"/>
      <c r="H186" s="280"/>
      <c r="I186" s="280"/>
      <c r="J186" s="281"/>
    </row>
    <row r="187" spans="1:10" ht="36" customHeight="1" x14ac:dyDescent="0.25">
      <c r="A187" s="7" t="s">
        <v>113</v>
      </c>
      <c r="B187" s="62" t="s">
        <v>227</v>
      </c>
      <c r="C187" s="63"/>
      <c r="D187" s="63"/>
      <c r="E187" s="40"/>
      <c r="F187" s="213">
        <v>334080</v>
      </c>
      <c r="G187" s="280"/>
      <c r="H187" s="280"/>
      <c r="I187" s="280"/>
      <c r="J187" s="281"/>
    </row>
    <row r="188" spans="1:10" ht="36" customHeight="1" x14ac:dyDescent="0.25">
      <c r="A188" s="7" t="s">
        <v>113</v>
      </c>
      <c r="B188" s="64" t="s">
        <v>228</v>
      </c>
      <c r="C188" s="65"/>
      <c r="D188" s="65"/>
      <c r="E188" s="66"/>
      <c r="F188" s="213">
        <v>5040</v>
      </c>
      <c r="G188" s="280"/>
      <c r="H188" s="280"/>
      <c r="I188" s="280"/>
      <c r="J188" s="281"/>
    </row>
    <row r="189" spans="1:10" ht="36" customHeight="1" thickBot="1" x14ac:dyDescent="0.3">
      <c r="A189" s="7" t="s">
        <v>113</v>
      </c>
      <c r="B189" s="62" t="s">
        <v>230</v>
      </c>
      <c r="C189" s="63"/>
      <c r="D189" s="63"/>
      <c r="E189" s="40"/>
      <c r="F189" s="213">
        <v>79200</v>
      </c>
      <c r="G189" s="280"/>
      <c r="H189" s="280"/>
      <c r="I189" s="280"/>
      <c r="J189" s="281"/>
    </row>
    <row r="190" spans="1:10" ht="22.5" customHeight="1" x14ac:dyDescent="0.25">
      <c r="A190" s="7" t="s">
        <v>111</v>
      </c>
      <c r="B190" s="97" t="s">
        <v>232</v>
      </c>
      <c r="C190" s="98"/>
      <c r="D190" s="98"/>
      <c r="E190" s="98"/>
      <c r="F190" s="98"/>
      <c r="G190" s="98"/>
      <c r="H190" s="98"/>
      <c r="I190" s="98"/>
      <c r="J190" s="99"/>
    </row>
    <row r="191" spans="1:10" ht="36" customHeight="1" thickBot="1" x14ac:dyDescent="0.3">
      <c r="A191" s="7"/>
      <c r="B191" s="34" t="s">
        <v>215</v>
      </c>
      <c r="C191" s="88"/>
      <c r="D191" s="88"/>
      <c r="E191" s="89"/>
      <c r="F191" s="41">
        <v>40</v>
      </c>
      <c r="G191" s="42"/>
      <c r="H191" s="42"/>
      <c r="I191" s="42"/>
      <c r="J191" s="43"/>
    </row>
    <row r="192" spans="1:10" ht="36" customHeight="1" thickBot="1" x14ac:dyDescent="0.3">
      <c r="A192" s="7"/>
      <c r="B192" s="91" t="s">
        <v>231</v>
      </c>
      <c r="C192" s="92"/>
      <c r="D192" s="92"/>
      <c r="E192" s="93"/>
      <c r="F192" s="94"/>
      <c r="G192" s="95"/>
      <c r="H192" s="95"/>
      <c r="I192" s="95"/>
      <c r="J192" s="96"/>
    </row>
    <row r="193" spans="1:10" ht="36" customHeight="1" thickBot="1" x14ac:dyDescent="0.3">
      <c r="A193" s="7"/>
      <c r="B193" s="177" t="s">
        <v>232</v>
      </c>
      <c r="C193" s="178"/>
      <c r="D193" s="178"/>
      <c r="E193" s="178"/>
      <c r="F193" s="178"/>
      <c r="G193" s="178"/>
      <c r="H193" s="178"/>
      <c r="I193" s="178"/>
      <c r="J193" s="179"/>
    </row>
    <row r="194" spans="1:10" ht="36" customHeight="1" x14ac:dyDescent="0.25">
      <c r="A194" s="7"/>
      <c r="B194" s="56" t="s">
        <v>233</v>
      </c>
      <c r="C194" s="100"/>
      <c r="D194" s="100"/>
      <c r="E194" s="101"/>
      <c r="F194" s="41">
        <v>60</v>
      </c>
      <c r="G194" s="42"/>
      <c r="H194" s="42"/>
      <c r="I194" s="42"/>
      <c r="J194" s="43"/>
    </row>
    <row r="195" spans="1:10" ht="36" customHeight="1" x14ac:dyDescent="0.25">
      <c r="A195" s="7"/>
      <c r="B195" s="62" t="s">
        <v>234</v>
      </c>
      <c r="C195" s="63"/>
      <c r="D195" s="63"/>
      <c r="E195" s="40"/>
      <c r="F195" s="41">
        <v>99</v>
      </c>
      <c r="G195" s="42"/>
      <c r="H195" s="42"/>
      <c r="I195" s="42"/>
      <c r="J195" s="43"/>
    </row>
    <row r="196" spans="1:10" ht="36" customHeight="1" thickBot="1" x14ac:dyDescent="0.3">
      <c r="A196" s="7"/>
      <c r="B196" s="62" t="s">
        <v>235</v>
      </c>
      <c r="C196" s="63"/>
      <c r="D196" s="63"/>
      <c r="E196" s="40"/>
      <c r="F196" s="41">
        <v>150</v>
      </c>
      <c r="G196" s="42"/>
      <c r="H196" s="42"/>
      <c r="I196" s="42"/>
      <c r="J196" s="43"/>
    </row>
    <row r="197" spans="1:10" ht="36" customHeight="1" thickBot="1" x14ac:dyDescent="0.3">
      <c r="A197" s="7"/>
      <c r="B197" s="18" t="s">
        <v>236</v>
      </c>
      <c r="C197" s="19"/>
      <c r="D197" s="19"/>
      <c r="E197" s="20"/>
      <c r="F197" s="239"/>
      <c r="G197" s="240"/>
      <c r="H197" s="240"/>
      <c r="I197" s="240"/>
      <c r="J197" s="241"/>
    </row>
    <row r="198" spans="1:10" ht="36" customHeight="1" x14ac:dyDescent="0.25">
      <c r="A198" s="7" t="s">
        <v>111</v>
      </c>
      <c r="B198" s="62" t="s">
        <v>305</v>
      </c>
      <c r="C198" s="63"/>
      <c r="D198" s="63"/>
      <c r="E198" s="40"/>
      <c r="F198" s="41">
        <v>59940</v>
      </c>
      <c r="G198" s="42"/>
      <c r="H198" s="42"/>
      <c r="I198" s="42"/>
      <c r="J198" s="43"/>
    </row>
    <row r="199" spans="1:10" ht="36" customHeight="1" x14ac:dyDescent="0.25">
      <c r="A199" s="7" t="s">
        <v>111</v>
      </c>
      <c r="B199" s="62" t="s">
        <v>238</v>
      </c>
      <c r="C199" s="63"/>
      <c r="D199" s="63"/>
      <c r="E199" s="40"/>
      <c r="F199" s="41">
        <v>59940</v>
      </c>
      <c r="G199" s="42"/>
      <c r="H199" s="42"/>
      <c r="I199" s="42"/>
      <c r="J199" s="43"/>
    </row>
    <row r="200" spans="1:10" ht="36" customHeight="1" x14ac:dyDescent="0.25">
      <c r="A200" s="7" t="s">
        <v>111</v>
      </c>
      <c r="B200" s="62" t="s">
        <v>239</v>
      </c>
      <c r="C200" s="63"/>
      <c r="D200" s="63"/>
      <c r="E200" s="40"/>
      <c r="F200" s="41">
        <v>43740</v>
      </c>
      <c r="G200" s="42"/>
      <c r="H200" s="42"/>
      <c r="I200" s="42"/>
      <c r="J200" s="43"/>
    </row>
    <row r="201" spans="1:10" ht="36" customHeight="1" x14ac:dyDescent="0.25">
      <c r="A201" s="7" t="s">
        <v>113</v>
      </c>
      <c r="B201" s="62" t="s">
        <v>332</v>
      </c>
      <c r="C201" s="63"/>
      <c r="D201" s="63"/>
      <c r="E201" s="40"/>
      <c r="F201" s="41">
        <v>84240</v>
      </c>
      <c r="G201" s="42"/>
      <c r="H201" s="42"/>
      <c r="I201" s="42"/>
      <c r="J201" s="43"/>
    </row>
    <row r="202" spans="1:10" ht="36" customHeight="1" x14ac:dyDescent="0.25">
      <c r="A202" s="7" t="s">
        <v>113</v>
      </c>
      <c r="B202" s="62" t="s">
        <v>241</v>
      </c>
      <c r="C202" s="63"/>
      <c r="D202" s="63"/>
      <c r="E202" s="40"/>
      <c r="F202" s="41">
        <v>84240</v>
      </c>
      <c r="G202" s="42"/>
      <c r="H202" s="42"/>
      <c r="I202" s="42"/>
      <c r="J202" s="43"/>
    </row>
    <row r="203" spans="1:10" ht="36" customHeight="1" x14ac:dyDescent="0.25">
      <c r="A203" s="7" t="s">
        <v>113</v>
      </c>
      <c r="B203" s="62" t="s">
        <v>242</v>
      </c>
      <c r="C203" s="63"/>
      <c r="D203" s="63"/>
      <c r="E203" s="40"/>
      <c r="F203" s="41">
        <v>61920</v>
      </c>
      <c r="G203" s="42"/>
      <c r="H203" s="42"/>
      <c r="I203" s="42"/>
      <c r="J203" s="43"/>
    </row>
    <row r="204" spans="1:10" ht="36" customHeight="1" thickBot="1" x14ac:dyDescent="0.3">
      <c r="A204" s="7"/>
      <c r="B204" s="62" t="s">
        <v>219</v>
      </c>
      <c r="C204" s="63"/>
      <c r="D204" s="63"/>
      <c r="E204" s="35"/>
      <c r="F204" s="41">
        <v>0</v>
      </c>
      <c r="G204" s="42"/>
      <c r="H204" s="42"/>
      <c r="I204" s="42"/>
      <c r="J204" s="43"/>
    </row>
    <row r="205" spans="1:10" ht="54" customHeight="1" thickBot="1" x14ac:dyDescent="0.3">
      <c r="A205" s="7"/>
      <c r="B205" s="18" t="s">
        <v>244</v>
      </c>
      <c r="C205" s="19"/>
      <c r="D205" s="19"/>
      <c r="E205" s="20"/>
      <c r="F205" s="102"/>
      <c r="G205" s="103"/>
      <c r="H205" s="103"/>
      <c r="I205" s="103"/>
      <c r="J205" s="104"/>
    </row>
    <row r="206" spans="1:10" ht="36" customHeight="1" x14ac:dyDescent="0.25">
      <c r="A206" s="7"/>
      <c r="B206" s="64" t="s">
        <v>245</v>
      </c>
      <c r="C206" s="65"/>
      <c r="D206" s="65"/>
      <c r="E206" s="66"/>
      <c r="F206" s="67">
        <v>45540</v>
      </c>
      <c r="G206" s="68"/>
      <c r="H206" s="68"/>
      <c r="I206" s="68"/>
      <c r="J206" s="69"/>
    </row>
    <row r="207" spans="1:10" ht="36" customHeight="1" x14ac:dyDescent="0.25">
      <c r="A207" s="7"/>
      <c r="B207" s="62" t="s">
        <v>246</v>
      </c>
      <c r="C207" s="63"/>
      <c r="D207" s="63"/>
      <c r="E207" s="40"/>
      <c r="F207" s="41">
        <v>92340</v>
      </c>
      <c r="G207" s="42"/>
      <c r="H207" s="42"/>
      <c r="I207" s="42"/>
      <c r="J207" s="43"/>
    </row>
    <row r="208" spans="1:10" ht="36" customHeight="1" x14ac:dyDescent="0.25">
      <c r="A208" s="7"/>
      <c r="B208" s="62" t="s">
        <v>247</v>
      </c>
      <c r="C208" s="63"/>
      <c r="D208" s="63"/>
      <c r="E208" s="40"/>
      <c r="F208" s="41">
        <v>110340</v>
      </c>
      <c r="G208" s="42"/>
      <c r="H208" s="42"/>
      <c r="I208" s="42"/>
      <c r="J208" s="43"/>
    </row>
    <row r="209" spans="1:10" ht="36" customHeight="1" x14ac:dyDescent="0.25">
      <c r="A209" s="7"/>
      <c r="B209" s="62" t="s">
        <v>248</v>
      </c>
      <c r="C209" s="63"/>
      <c r="D209" s="63"/>
      <c r="E209" s="40"/>
      <c r="F209" s="41">
        <v>1080</v>
      </c>
      <c r="G209" s="42"/>
      <c r="H209" s="42"/>
      <c r="I209" s="42"/>
      <c r="J209" s="43"/>
    </row>
    <row r="210" spans="1:10" ht="36" customHeight="1" x14ac:dyDescent="0.25">
      <c r="A210" s="7"/>
      <c r="B210" s="62" t="s">
        <v>249</v>
      </c>
      <c r="C210" s="63"/>
      <c r="D210" s="63"/>
      <c r="E210" s="40"/>
      <c r="F210" s="41">
        <v>63540</v>
      </c>
      <c r="G210" s="42"/>
      <c r="H210" s="42"/>
      <c r="I210" s="42"/>
      <c r="J210" s="43"/>
    </row>
    <row r="211" spans="1:10" ht="36" customHeight="1" x14ac:dyDescent="0.25">
      <c r="A211" s="7"/>
      <c r="B211" s="62" t="s">
        <v>250</v>
      </c>
      <c r="C211" s="63"/>
      <c r="D211" s="63"/>
      <c r="E211" s="40"/>
      <c r="F211" s="41">
        <v>131940</v>
      </c>
      <c r="G211" s="42"/>
      <c r="H211" s="42"/>
      <c r="I211" s="42"/>
      <c r="J211" s="43"/>
    </row>
    <row r="212" spans="1:10" ht="36" customHeight="1" x14ac:dyDescent="0.25">
      <c r="A212" s="7"/>
      <c r="B212" s="62" t="s">
        <v>251</v>
      </c>
      <c r="C212" s="63"/>
      <c r="D212" s="63"/>
      <c r="E212" s="40"/>
      <c r="F212" s="41">
        <v>158940</v>
      </c>
      <c r="G212" s="42"/>
      <c r="H212" s="42"/>
      <c r="I212" s="42"/>
      <c r="J212" s="43"/>
    </row>
    <row r="213" spans="1:10" ht="36" customHeight="1" thickBot="1" x14ac:dyDescent="0.3">
      <c r="A213" s="7"/>
      <c r="B213" s="110" t="s">
        <v>252</v>
      </c>
      <c r="C213" s="111"/>
      <c r="D213" s="111"/>
      <c r="E213" s="112"/>
      <c r="F213" s="113">
        <v>1800</v>
      </c>
      <c r="G213" s="114"/>
      <c r="H213" s="114"/>
      <c r="I213" s="114"/>
      <c r="J213" s="115"/>
    </row>
    <row r="214" spans="1:10" ht="36" customHeight="1" x14ac:dyDescent="0.25">
      <c r="A214" s="7"/>
      <c r="B214" s="272" t="s">
        <v>232</v>
      </c>
      <c r="C214" s="273"/>
      <c r="D214" s="273"/>
      <c r="E214" s="273"/>
      <c r="F214" s="273"/>
      <c r="G214" s="273"/>
      <c r="H214" s="273"/>
      <c r="I214" s="273"/>
      <c r="J214" s="274"/>
    </row>
    <row r="215" spans="1:10" ht="36" customHeight="1" thickBot="1" x14ac:dyDescent="0.3">
      <c r="A215" s="7"/>
      <c r="B215" s="297" t="s">
        <v>253</v>
      </c>
      <c r="C215" s="297"/>
      <c r="D215" s="297"/>
      <c r="E215" s="297"/>
      <c r="F215" s="286">
        <v>150</v>
      </c>
      <c r="G215" s="286"/>
      <c r="H215" s="286"/>
      <c r="I215" s="286"/>
      <c r="J215" s="287"/>
    </row>
    <row r="216" spans="1:10" ht="24" customHeight="1" thickBot="1" x14ac:dyDescent="0.3">
      <c r="A216" s="7" t="s">
        <v>111</v>
      </c>
      <c r="B216" s="27"/>
      <c r="C216" s="80"/>
      <c r="D216" s="80"/>
      <c r="E216" s="81"/>
      <c r="F216" s="82"/>
      <c r="G216" s="83"/>
      <c r="H216" s="83"/>
      <c r="I216" s="83"/>
      <c r="J216" s="84"/>
    </row>
    <row r="217" spans="1:10" ht="21" customHeight="1" x14ac:dyDescent="0.25">
      <c r="A217" s="7"/>
      <c r="B217" s="119"/>
      <c r="C217" s="120"/>
      <c r="D217" s="120"/>
      <c r="E217" s="120"/>
      <c r="F217" s="121"/>
      <c r="G217" s="121"/>
      <c r="H217" s="121"/>
      <c r="I217" s="121"/>
      <c r="J217" s="121"/>
    </row>
    <row r="218" spans="1:10" ht="67.5" customHeight="1" x14ac:dyDescent="0.25">
      <c r="A218" s="7"/>
      <c r="B218" s="122" t="s">
        <v>337</v>
      </c>
      <c r="C218" s="122"/>
      <c r="D218" s="122"/>
      <c r="E218" s="122"/>
      <c r="F218" s="122"/>
      <c r="G218" s="122"/>
      <c r="H218" s="122"/>
      <c r="I218" s="122"/>
      <c r="J218" s="122"/>
    </row>
    <row r="219" spans="1:10" ht="21" x14ac:dyDescent="0.25">
      <c r="A219" s="7" t="s">
        <v>113</v>
      </c>
      <c r="B219" s="124" t="s">
        <v>256</v>
      </c>
      <c r="C219" s="124"/>
      <c r="D219" s="124"/>
      <c r="E219" s="124"/>
      <c r="F219" s="124"/>
      <c r="G219" s="124"/>
      <c r="H219" s="124"/>
      <c r="I219" s="124"/>
      <c r="J219" s="124"/>
    </row>
    <row r="220" spans="1:10" s="194" customFormat="1" ht="20.100000000000001" customHeight="1" x14ac:dyDescent="0.25">
      <c r="B220" s="385"/>
      <c r="F220" s="386"/>
      <c r="G220" s="386"/>
      <c r="H220" s="386"/>
      <c r="I220" s="386"/>
      <c r="J220" s="386"/>
    </row>
    <row r="221" spans="1:10" s="322" customFormat="1" ht="36" customHeight="1" thickBot="1" x14ac:dyDescent="0.3">
      <c r="B221" s="323" t="s">
        <v>338</v>
      </c>
      <c r="C221" s="323"/>
      <c r="D221" s="323"/>
      <c r="E221" s="323"/>
      <c r="F221" s="323"/>
      <c r="G221" s="323"/>
      <c r="H221" s="323"/>
      <c r="I221" s="323"/>
    </row>
    <row r="222" spans="1:10" s="127" customFormat="1" ht="36" customHeight="1" thickBot="1" x14ac:dyDescent="0.3">
      <c r="B222" s="324" t="s">
        <v>339</v>
      </c>
      <c r="C222" s="325"/>
      <c r="D222" s="325"/>
      <c r="E222" s="325"/>
      <c r="F222" s="325"/>
      <c r="G222" s="325"/>
      <c r="H222" s="325"/>
      <c r="I222" s="326"/>
    </row>
    <row r="223" spans="1:10" ht="79.5" customHeight="1" thickBot="1" x14ac:dyDescent="0.3">
      <c r="B223" s="327" t="s">
        <v>340</v>
      </c>
      <c r="C223" s="328"/>
      <c r="D223" s="329" t="s">
        <v>341</v>
      </c>
      <c r="E223" s="330"/>
      <c r="F223" s="331"/>
      <c r="G223" s="330" t="s">
        <v>342</v>
      </c>
      <c r="H223" s="330"/>
      <c r="I223" s="331"/>
      <c r="J223" s="9"/>
    </row>
    <row r="224" spans="1:10" ht="36" customHeight="1" x14ac:dyDescent="0.25">
      <c r="B224" s="332" t="s">
        <v>343</v>
      </c>
      <c r="C224" s="333"/>
      <c r="D224" s="334" t="s">
        <v>344</v>
      </c>
      <c r="E224" s="334"/>
      <c r="F224" s="334"/>
      <c r="G224" s="335">
        <v>2190</v>
      </c>
      <c r="H224" s="334"/>
      <c r="I224" s="336"/>
      <c r="J224" s="9"/>
    </row>
    <row r="225" spans="1:10" ht="36" customHeight="1" x14ac:dyDescent="0.25">
      <c r="B225" s="337" t="s">
        <v>345</v>
      </c>
      <c r="C225" s="338"/>
      <c r="D225" s="339"/>
      <c r="E225" s="339"/>
      <c r="F225" s="339"/>
      <c r="G225" s="340">
        <v>1590</v>
      </c>
      <c r="H225" s="339"/>
      <c r="I225" s="341"/>
      <c r="J225" s="9"/>
    </row>
    <row r="226" spans="1:10" ht="36" customHeight="1" x14ac:dyDescent="0.25">
      <c r="B226" s="337" t="s">
        <v>346</v>
      </c>
      <c r="C226" s="338"/>
      <c r="D226" s="339"/>
      <c r="E226" s="339"/>
      <c r="F226" s="339"/>
      <c r="G226" s="340">
        <v>1440</v>
      </c>
      <c r="H226" s="339"/>
      <c r="I226" s="341"/>
      <c r="J226" s="9"/>
    </row>
    <row r="227" spans="1:10" ht="54" customHeight="1" x14ac:dyDescent="0.25">
      <c r="B227" s="337" t="s">
        <v>347</v>
      </c>
      <c r="C227" s="338"/>
      <c r="D227" s="339"/>
      <c r="E227" s="339"/>
      <c r="F227" s="339"/>
      <c r="G227" s="340">
        <v>1290</v>
      </c>
      <c r="H227" s="339"/>
      <c r="I227" s="341"/>
      <c r="J227" s="9"/>
    </row>
    <row r="228" spans="1:10" ht="21" customHeight="1" x14ac:dyDescent="0.25">
      <c r="B228" s="342"/>
      <c r="C228" s="342"/>
      <c r="D228" s="343"/>
      <c r="E228" s="343"/>
      <c r="F228" s="343"/>
      <c r="G228" s="344"/>
      <c r="H228" s="343"/>
      <c r="I228" s="343"/>
      <c r="J228" s="9"/>
    </row>
    <row r="229" spans="1:10" ht="40.5" customHeight="1" x14ac:dyDescent="0.25">
      <c r="A229" s="7"/>
      <c r="B229" s="126" t="s">
        <v>257</v>
      </c>
      <c r="C229" s="126"/>
      <c r="D229" s="126"/>
      <c r="E229" s="126"/>
      <c r="F229" s="126"/>
      <c r="G229" s="126"/>
      <c r="H229" s="126"/>
      <c r="I229" s="126"/>
      <c r="J229" s="126"/>
    </row>
    <row r="230" spans="1:10" ht="18" customHeight="1" x14ac:dyDescent="0.25">
      <c r="A230" s="7"/>
    </row>
  </sheetData>
  <sheetProtection selectLockedCells="1" selectUnlockedCells="1"/>
  <mergeCells count="436">
    <mergeCell ref="B227:C227"/>
    <mergeCell ref="G227:I227"/>
    <mergeCell ref="B229:J229"/>
    <mergeCell ref="B223:C223"/>
    <mergeCell ref="D223:F223"/>
    <mergeCell ref="G223:I223"/>
    <mergeCell ref="B224:C224"/>
    <mergeCell ref="D224:F227"/>
    <mergeCell ref="G224:I224"/>
    <mergeCell ref="B225:C225"/>
    <mergeCell ref="G225:I225"/>
    <mergeCell ref="B226:C226"/>
    <mergeCell ref="G226:I226"/>
    <mergeCell ref="B216:E216"/>
    <mergeCell ref="F216:J216"/>
    <mergeCell ref="B218:J218"/>
    <mergeCell ref="B219:J219"/>
    <mergeCell ref="B221:I221"/>
    <mergeCell ref="B222:I222"/>
    <mergeCell ref="B212:E212"/>
    <mergeCell ref="F212:J212"/>
    <mergeCell ref="B213:E213"/>
    <mergeCell ref="F213:J213"/>
    <mergeCell ref="B214:J214"/>
    <mergeCell ref="B215:E215"/>
    <mergeCell ref="F215:J215"/>
    <mergeCell ref="B209:E209"/>
    <mergeCell ref="F209:J209"/>
    <mergeCell ref="B210:E210"/>
    <mergeCell ref="F210:J210"/>
    <mergeCell ref="B211:E211"/>
    <mergeCell ref="F211:J211"/>
    <mergeCell ref="B206:E206"/>
    <mergeCell ref="F206:J206"/>
    <mergeCell ref="B207:E207"/>
    <mergeCell ref="F207:J207"/>
    <mergeCell ref="B208:E208"/>
    <mergeCell ref="F208:J208"/>
    <mergeCell ref="B203:E203"/>
    <mergeCell ref="F203:J203"/>
    <mergeCell ref="B204:E204"/>
    <mergeCell ref="F204:J204"/>
    <mergeCell ref="B205:E205"/>
    <mergeCell ref="F205:J205"/>
    <mergeCell ref="B200:E200"/>
    <mergeCell ref="F200:J200"/>
    <mergeCell ref="B201:E201"/>
    <mergeCell ref="F201:J201"/>
    <mergeCell ref="B202:E202"/>
    <mergeCell ref="F202:J202"/>
    <mergeCell ref="B197:E197"/>
    <mergeCell ref="F197:J197"/>
    <mergeCell ref="B198:E198"/>
    <mergeCell ref="F198:J198"/>
    <mergeCell ref="B199:E199"/>
    <mergeCell ref="F199:J199"/>
    <mergeCell ref="B193:J193"/>
    <mergeCell ref="B194:E194"/>
    <mergeCell ref="F194:J194"/>
    <mergeCell ref="B195:E195"/>
    <mergeCell ref="F195:J195"/>
    <mergeCell ref="B196:E196"/>
    <mergeCell ref="F196:J196"/>
    <mergeCell ref="B189:E189"/>
    <mergeCell ref="F189:J189"/>
    <mergeCell ref="B190:J190"/>
    <mergeCell ref="B191:E191"/>
    <mergeCell ref="F191:J191"/>
    <mergeCell ref="F192:J192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6"/>
  <sheetViews>
    <sheetView view="pageBreakPreview" topLeftCell="B1" zoomScale="65" zoomScaleNormal="60" zoomScaleSheetLayoutView="65" workbookViewId="0">
      <pane ySplit="4" topLeftCell="A98" activePane="bottomLeft" state="frozen"/>
      <selection activeCell="A198" sqref="A198:XFD198"/>
      <selection pane="bottomLeft" activeCell="A100" sqref="A100:XFD102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33134.400000000001</v>
      </c>
      <c r="G8" s="32">
        <f>H8*1.1</f>
        <v>30373.200000000001</v>
      </c>
      <c r="H8" s="32">
        <v>27612</v>
      </c>
      <c r="I8" s="32">
        <f>H8*0.75</f>
        <v>20709</v>
      </c>
      <c r="J8" s="32">
        <f>H8*0.5</f>
        <v>13806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46656</v>
      </c>
      <c r="G9" s="36">
        <f>H9*1.1</f>
        <v>42768</v>
      </c>
      <c r="H9" s="36">
        <v>38880</v>
      </c>
      <c r="I9" s="36">
        <f>H9*0.75</f>
        <v>29160</v>
      </c>
      <c r="J9" s="36">
        <f>H9*0.5</f>
        <v>19440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45014.400000000001</v>
      </c>
      <c r="G10" s="36">
        <f>H10*1.1</f>
        <v>41263.200000000004</v>
      </c>
      <c r="H10" s="36">
        <v>37512</v>
      </c>
      <c r="I10" s="36">
        <f>H10*0.75</f>
        <v>28134</v>
      </c>
      <c r="J10" s="36">
        <f>H10*0.5</f>
        <v>18756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63072</v>
      </c>
      <c r="G11" s="38">
        <f>H11*1.1</f>
        <v>57816.000000000007</v>
      </c>
      <c r="H11" s="38">
        <v>52560</v>
      </c>
      <c r="I11" s="38">
        <f>H11*0.75</f>
        <v>39420</v>
      </c>
      <c r="J11" s="38">
        <f>H11*0.5</f>
        <v>26280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6048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8640</v>
      </c>
      <c r="G14" s="186"/>
      <c r="H14" s="186"/>
      <c r="I14" s="186"/>
      <c r="J14" s="187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"&amp;MIN(F17:F56)&amp;" до "&amp;MAX(F17:F56)</f>
        <v>Цена от 720 до 54720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124</v>
      </c>
      <c r="C17" s="35"/>
      <c r="D17" s="35"/>
      <c r="E17" s="40"/>
      <c r="F17" s="41">
        <v>720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125</v>
      </c>
      <c r="C18" s="35"/>
      <c r="D18" s="35"/>
      <c r="E18" s="40"/>
      <c r="F18" s="41">
        <v>1440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126</v>
      </c>
      <c r="C19" s="35"/>
      <c r="D19" s="35"/>
      <c r="E19" s="40"/>
      <c r="F19" s="41">
        <v>2880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127</v>
      </c>
      <c r="C20" s="35"/>
      <c r="D20" s="35"/>
      <c r="E20" s="40"/>
      <c r="F20" s="41">
        <v>4320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128</v>
      </c>
      <c r="C21" s="35"/>
      <c r="D21" s="35"/>
      <c r="E21" s="40"/>
      <c r="F21" s="41">
        <v>5760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129</v>
      </c>
      <c r="C22" s="35"/>
      <c r="D22" s="35"/>
      <c r="E22" s="40"/>
      <c r="F22" s="41">
        <v>7200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130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131</v>
      </c>
      <c r="C24" s="35"/>
      <c r="D24" s="35"/>
      <c r="E24" s="40"/>
      <c r="F24" s="41">
        <v>10080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132</v>
      </c>
      <c r="C25" s="35"/>
      <c r="D25" s="35"/>
      <c r="E25" s="40"/>
      <c r="F25" s="41">
        <v>11520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133</v>
      </c>
      <c r="C26" s="35"/>
      <c r="D26" s="35"/>
      <c r="E26" s="40"/>
      <c r="F26" s="41">
        <v>12960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134</v>
      </c>
      <c r="C27" s="35"/>
      <c r="D27" s="35"/>
      <c r="E27" s="40"/>
      <c r="F27" s="41">
        <v>14400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135</v>
      </c>
      <c r="C28" s="35"/>
      <c r="D28" s="35"/>
      <c r="E28" s="40"/>
      <c r="F28" s="41">
        <v>15840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136</v>
      </c>
      <c r="C29" s="35"/>
      <c r="D29" s="35"/>
      <c r="E29" s="40"/>
      <c r="F29" s="41">
        <v>17280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137</v>
      </c>
      <c r="C30" s="35"/>
      <c r="D30" s="35"/>
      <c r="E30" s="40"/>
      <c r="F30" s="41">
        <v>18720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138</v>
      </c>
      <c r="C31" s="35"/>
      <c r="D31" s="35"/>
      <c r="E31" s="40"/>
      <c r="F31" s="41">
        <v>20160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139</v>
      </c>
      <c r="C32" s="35"/>
      <c r="D32" s="35"/>
      <c r="E32" s="40"/>
      <c r="F32" s="41">
        <v>21600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140</v>
      </c>
      <c r="C33" s="35"/>
      <c r="D33" s="35"/>
      <c r="E33" s="40"/>
      <c r="F33" s="41">
        <v>23040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141</v>
      </c>
      <c r="C34" s="35"/>
      <c r="D34" s="35"/>
      <c r="E34" s="40"/>
      <c r="F34" s="41">
        <v>24480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142</v>
      </c>
      <c r="C35" s="35"/>
      <c r="D35" s="35"/>
      <c r="E35" s="40"/>
      <c r="F35" s="41">
        <v>25920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143</v>
      </c>
      <c r="C36" s="35"/>
      <c r="D36" s="35"/>
      <c r="E36" s="40"/>
      <c r="F36" s="41">
        <v>27360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144</v>
      </c>
      <c r="C37" s="35"/>
      <c r="D37" s="35"/>
      <c r="E37" s="40"/>
      <c r="F37" s="41">
        <v>1440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145</v>
      </c>
      <c r="C38" s="35"/>
      <c r="D38" s="35"/>
      <c r="E38" s="40"/>
      <c r="F38" s="41">
        <v>2880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146</v>
      </c>
      <c r="C39" s="35"/>
      <c r="D39" s="35"/>
      <c r="E39" s="40"/>
      <c r="F39" s="41">
        <v>5760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147</v>
      </c>
      <c r="C40" s="35"/>
      <c r="D40" s="35"/>
      <c r="E40" s="40"/>
      <c r="F40" s="41">
        <v>8640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148</v>
      </c>
      <c r="C41" s="35"/>
      <c r="D41" s="35"/>
      <c r="E41" s="40"/>
      <c r="F41" s="41">
        <v>11520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149</v>
      </c>
      <c r="C42" s="35"/>
      <c r="D42" s="35"/>
      <c r="E42" s="40"/>
      <c r="F42" s="41">
        <v>14400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150</v>
      </c>
      <c r="C43" s="35"/>
      <c r="D43" s="35"/>
      <c r="E43" s="40"/>
      <c r="F43" s="41">
        <v>17280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151</v>
      </c>
      <c r="C44" s="35"/>
      <c r="D44" s="35"/>
      <c r="E44" s="40"/>
      <c r="F44" s="41">
        <v>20160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152</v>
      </c>
      <c r="C45" s="35"/>
      <c r="D45" s="35"/>
      <c r="E45" s="40"/>
      <c r="F45" s="41">
        <v>23040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153</v>
      </c>
      <c r="C46" s="35"/>
      <c r="D46" s="35"/>
      <c r="E46" s="40"/>
      <c r="F46" s="41">
        <v>25920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154</v>
      </c>
      <c r="C47" s="35"/>
      <c r="D47" s="35"/>
      <c r="E47" s="40"/>
      <c r="F47" s="41">
        <v>28800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155</v>
      </c>
      <c r="C48" s="35"/>
      <c r="D48" s="35"/>
      <c r="E48" s="40"/>
      <c r="F48" s="41">
        <v>31680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156</v>
      </c>
      <c r="C49" s="35"/>
      <c r="D49" s="35"/>
      <c r="E49" s="40"/>
      <c r="F49" s="41">
        <v>34560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157</v>
      </c>
      <c r="C50" s="35"/>
      <c r="D50" s="35"/>
      <c r="E50" s="40"/>
      <c r="F50" s="41">
        <v>37440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158</v>
      </c>
      <c r="C51" s="35"/>
      <c r="D51" s="35"/>
      <c r="E51" s="40"/>
      <c r="F51" s="41">
        <v>40320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159</v>
      </c>
      <c r="C52" s="35"/>
      <c r="D52" s="35"/>
      <c r="E52" s="40"/>
      <c r="F52" s="41">
        <v>43200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160</v>
      </c>
      <c r="C53" s="35"/>
      <c r="D53" s="35"/>
      <c r="E53" s="40"/>
      <c r="F53" s="41">
        <v>46080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161</v>
      </c>
      <c r="C54" s="35"/>
      <c r="D54" s="35"/>
      <c r="E54" s="40"/>
      <c r="F54" s="41">
        <v>48960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162</v>
      </c>
      <c r="C55" s="35"/>
      <c r="D55" s="35"/>
      <c r="E55" s="40"/>
      <c r="F55" s="41">
        <v>51840</v>
      </c>
      <c r="G55" s="42"/>
      <c r="H55" s="42"/>
      <c r="I55" s="42"/>
      <c r="J55" s="43"/>
    </row>
    <row r="56" spans="1:10" ht="36" customHeight="1" outlineLevel="1" thickBot="1" x14ac:dyDescent="0.3">
      <c r="A56" s="7"/>
      <c r="B56" s="34" t="s">
        <v>163</v>
      </c>
      <c r="C56" s="35"/>
      <c r="D56" s="35"/>
      <c r="E56" s="40"/>
      <c r="F56" s="41">
        <v>54720</v>
      </c>
      <c r="G56" s="42"/>
      <c r="H56" s="42"/>
      <c r="I56" s="42"/>
      <c r="J56" s="43"/>
    </row>
    <row r="57" spans="1:10" ht="36" customHeight="1" thickBot="1" x14ac:dyDescent="0.3">
      <c r="A57" s="7"/>
      <c r="B57" s="50" t="s">
        <v>164</v>
      </c>
      <c r="C57" s="51"/>
      <c r="D57" s="51"/>
      <c r="E57" s="52"/>
      <c r="F57" s="53" t="str">
        <f>"Цена от "&amp;MIN(F58:F79)&amp;" до "&amp;MAX(F58:F79)</f>
        <v>Цена от 2160 до 29520</v>
      </c>
      <c r="G57" s="54"/>
      <c r="H57" s="54"/>
      <c r="I57" s="54"/>
      <c r="J57" s="55"/>
    </row>
    <row r="58" spans="1:10" ht="36" customHeight="1" outlineLevel="1" x14ac:dyDescent="0.25">
      <c r="A58" s="7"/>
      <c r="B58" s="56" t="s">
        <v>165</v>
      </c>
      <c r="C58" s="57"/>
      <c r="D58" s="57"/>
      <c r="E58" s="58"/>
      <c r="F58" s="59">
        <v>7812</v>
      </c>
      <c r="G58" s="60"/>
      <c r="H58" s="60"/>
      <c r="I58" s="60"/>
      <c r="J58" s="61"/>
    </row>
    <row r="59" spans="1:10" ht="36" customHeight="1" outlineLevel="1" x14ac:dyDescent="0.25">
      <c r="A59" s="7"/>
      <c r="B59" s="34" t="s">
        <v>166</v>
      </c>
      <c r="C59" s="35"/>
      <c r="D59" s="35"/>
      <c r="E59" s="40"/>
      <c r="F59" s="41">
        <v>12060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167</v>
      </c>
      <c r="C60" s="35"/>
      <c r="D60" s="35"/>
      <c r="E60" s="40"/>
      <c r="F60" s="41">
        <v>2160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168</v>
      </c>
      <c r="C61" s="35"/>
      <c r="D61" s="35"/>
      <c r="E61" s="40"/>
      <c r="F61" s="41">
        <v>3600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169</v>
      </c>
      <c r="C62" s="35"/>
      <c r="D62" s="35"/>
      <c r="E62" s="40"/>
      <c r="F62" s="41">
        <v>5040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170</v>
      </c>
      <c r="C63" s="35"/>
      <c r="D63" s="35"/>
      <c r="E63" s="40"/>
      <c r="F63" s="41">
        <v>6480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171</v>
      </c>
      <c r="C64" s="35"/>
      <c r="D64" s="35"/>
      <c r="E64" s="40"/>
      <c r="F64" s="41">
        <v>7920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172</v>
      </c>
      <c r="C65" s="35"/>
      <c r="D65" s="35"/>
      <c r="E65" s="40"/>
      <c r="F65" s="41">
        <v>9360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173</v>
      </c>
      <c r="C66" s="35"/>
      <c r="D66" s="35"/>
      <c r="E66" s="40"/>
      <c r="F66" s="41">
        <v>10800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174</v>
      </c>
      <c r="C67" s="35"/>
      <c r="D67" s="35"/>
      <c r="E67" s="40"/>
      <c r="F67" s="41">
        <v>12240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175</v>
      </c>
      <c r="C68" s="35"/>
      <c r="D68" s="35"/>
      <c r="E68" s="40"/>
      <c r="F68" s="41">
        <v>13680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176</v>
      </c>
      <c r="C69" s="35"/>
      <c r="D69" s="35"/>
      <c r="E69" s="40"/>
      <c r="F69" s="41">
        <v>15120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177</v>
      </c>
      <c r="C70" s="35"/>
      <c r="D70" s="35"/>
      <c r="E70" s="40"/>
      <c r="F70" s="41">
        <v>16560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178</v>
      </c>
      <c r="C71" s="35"/>
      <c r="D71" s="35"/>
      <c r="E71" s="40"/>
      <c r="F71" s="41">
        <v>18000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179</v>
      </c>
      <c r="C72" s="35"/>
      <c r="D72" s="35"/>
      <c r="E72" s="40"/>
      <c r="F72" s="41">
        <v>19440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180</v>
      </c>
      <c r="C73" s="35"/>
      <c r="D73" s="35"/>
      <c r="E73" s="40"/>
      <c r="F73" s="41">
        <v>20880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181</v>
      </c>
      <c r="C74" s="35"/>
      <c r="D74" s="35"/>
      <c r="E74" s="40"/>
      <c r="F74" s="41">
        <v>22320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182</v>
      </c>
      <c r="C75" s="35"/>
      <c r="D75" s="35"/>
      <c r="E75" s="40"/>
      <c r="F75" s="41">
        <v>23760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183</v>
      </c>
      <c r="C76" s="35"/>
      <c r="D76" s="35"/>
      <c r="E76" s="40"/>
      <c r="F76" s="41">
        <v>25200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184</v>
      </c>
      <c r="C77" s="35"/>
      <c r="D77" s="35"/>
      <c r="E77" s="40"/>
      <c r="F77" s="41">
        <v>26640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185</v>
      </c>
      <c r="C78" s="35"/>
      <c r="D78" s="35"/>
      <c r="E78" s="40"/>
      <c r="F78" s="41">
        <v>28080</v>
      </c>
      <c r="G78" s="42"/>
      <c r="H78" s="42"/>
      <c r="I78" s="42"/>
      <c r="J78" s="43"/>
    </row>
    <row r="79" spans="1:10" ht="36" customHeight="1" outlineLevel="1" thickBot="1" x14ac:dyDescent="0.3">
      <c r="A79" s="7"/>
      <c r="B79" s="34" t="s">
        <v>186</v>
      </c>
      <c r="C79" s="35"/>
      <c r="D79" s="35"/>
      <c r="E79" s="40"/>
      <c r="F79" s="41">
        <v>29520</v>
      </c>
      <c r="G79" s="42"/>
      <c r="H79" s="42"/>
      <c r="I79" s="42"/>
      <c r="J79" s="43"/>
    </row>
    <row r="80" spans="1:10" ht="36" customHeight="1" thickBot="1" x14ac:dyDescent="0.3">
      <c r="A80" s="7"/>
      <c r="B80" s="50" t="s">
        <v>187</v>
      </c>
      <c r="C80" s="51"/>
      <c r="D80" s="51"/>
      <c r="E80" s="52"/>
      <c r="F80" s="53" t="str">
        <f>"Цена от "&amp;MIN(F81:F91)&amp;" до "&amp;MAX(F81:F91)</f>
        <v>Цена от 1440 до 23724</v>
      </c>
      <c r="G80" s="54"/>
      <c r="H80" s="54"/>
      <c r="I80" s="54"/>
      <c r="J80" s="55"/>
    </row>
    <row r="81" spans="1:10" ht="36" customHeight="1" x14ac:dyDescent="0.25">
      <c r="A81" s="7"/>
      <c r="B81" s="62" t="s">
        <v>188</v>
      </c>
      <c r="C81" s="63"/>
      <c r="D81" s="63"/>
      <c r="E81" s="40"/>
      <c r="F81" s="41">
        <v>3204</v>
      </c>
      <c r="G81" s="42"/>
      <c r="H81" s="42"/>
      <c r="I81" s="42"/>
      <c r="J81" s="43"/>
    </row>
    <row r="82" spans="1:10" ht="36" customHeight="1" x14ac:dyDescent="0.25">
      <c r="A82" s="7"/>
      <c r="B82" s="62" t="s">
        <v>189</v>
      </c>
      <c r="C82" s="63"/>
      <c r="D82" s="63"/>
      <c r="E82" s="40"/>
      <c r="F82" s="41">
        <v>6372</v>
      </c>
      <c r="G82" s="42"/>
      <c r="H82" s="42"/>
      <c r="I82" s="42"/>
      <c r="J82" s="43"/>
    </row>
    <row r="83" spans="1:10" ht="36" customHeight="1" x14ac:dyDescent="0.25">
      <c r="A83" s="7"/>
      <c r="B83" s="62" t="s">
        <v>263</v>
      </c>
      <c r="C83" s="63"/>
      <c r="D83" s="63"/>
      <c r="E83" s="40"/>
      <c r="F83" s="41">
        <v>2124</v>
      </c>
      <c r="G83" s="42"/>
      <c r="H83" s="42"/>
      <c r="I83" s="42"/>
      <c r="J83" s="43"/>
    </row>
    <row r="84" spans="1:10" ht="36" customHeight="1" x14ac:dyDescent="0.25">
      <c r="A84" s="7"/>
      <c r="B84" s="64" t="s">
        <v>191</v>
      </c>
      <c r="C84" s="65"/>
      <c r="D84" s="65"/>
      <c r="E84" s="66"/>
      <c r="F84" s="67">
        <v>12060</v>
      </c>
      <c r="G84" s="68"/>
      <c r="H84" s="68"/>
      <c r="I84" s="68"/>
      <c r="J84" s="69"/>
    </row>
    <row r="85" spans="1:10" ht="36" customHeight="1" x14ac:dyDescent="0.25">
      <c r="A85" s="7"/>
      <c r="B85" s="62" t="s">
        <v>192</v>
      </c>
      <c r="C85" s="63"/>
      <c r="D85" s="63"/>
      <c r="E85" s="40"/>
      <c r="F85" s="41">
        <v>6732</v>
      </c>
      <c r="G85" s="42"/>
      <c r="H85" s="42"/>
      <c r="I85" s="42"/>
      <c r="J85" s="43"/>
    </row>
    <row r="86" spans="1:10" ht="36" customHeight="1" x14ac:dyDescent="0.25">
      <c r="A86" s="7"/>
      <c r="B86" s="62" t="s">
        <v>193</v>
      </c>
      <c r="C86" s="63"/>
      <c r="D86" s="63"/>
      <c r="E86" s="40"/>
      <c r="F86" s="41">
        <v>9216</v>
      </c>
      <c r="G86" s="42"/>
      <c r="H86" s="42"/>
      <c r="I86" s="42"/>
      <c r="J86" s="43"/>
    </row>
    <row r="87" spans="1:10" ht="36" customHeight="1" x14ac:dyDescent="0.25">
      <c r="A87" s="7"/>
      <c r="B87" s="62" t="s">
        <v>194</v>
      </c>
      <c r="C87" s="63"/>
      <c r="D87" s="63"/>
      <c r="E87" s="40"/>
      <c r="F87" s="41">
        <v>1440</v>
      </c>
      <c r="G87" s="42"/>
      <c r="H87" s="42"/>
      <c r="I87" s="42"/>
      <c r="J87" s="43"/>
    </row>
    <row r="88" spans="1:10" ht="36" customHeight="1" x14ac:dyDescent="0.25">
      <c r="A88" s="7"/>
      <c r="B88" s="62" t="s">
        <v>195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2" t="s">
        <v>196</v>
      </c>
      <c r="C89" s="63"/>
      <c r="D89" s="63"/>
      <c r="E89" s="40"/>
      <c r="F89" s="41">
        <v>2880</v>
      </c>
      <c r="G89" s="42"/>
      <c r="H89" s="42"/>
      <c r="I89" s="42"/>
      <c r="J89" s="43"/>
    </row>
    <row r="90" spans="1:10" ht="36" customHeight="1" x14ac:dyDescent="0.25">
      <c r="A90" s="7"/>
      <c r="B90" s="62" t="s">
        <v>197</v>
      </c>
      <c r="C90" s="63"/>
      <c r="D90" s="63"/>
      <c r="E90" s="40"/>
      <c r="F90" s="41">
        <v>4320</v>
      </c>
      <c r="G90" s="42"/>
      <c r="H90" s="42"/>
      <c r="I90" s="42"/>
      <c r="J90" s="43"/>
    </row>
    <row r="91" spans="1:10" ht="36" customHeight="1" thickBot="1" x14ac:dyDescent="0.3">
      <c r="A91" s="7"/>
      <c r="B91" s="62" t="s">
        <v>198</v>
      </c>
      <c r="C91" s="63"/>
      <c r="D91" s="63"/>
      <c r="E91" s="40"/>
      <c r="F91" s="41">
        <v>23724</v>
      </c>
      <c r="G91" s="42"/>
      <c r="H91" s="42"/>
      <c r="I91" s="42"/>
      <c r="J91" s="43"/>
    </row>
    <row r="92" spans="1:10" ht="54" customHeight="1" thickBot="1" x14ac:dyDescent="0.3">
      <c r="A92" s="7"/>
      <c r="B92" s="220" t="s">
        <v>264</v>
      </c>
      <c r="C92" s="221"/>
      <c r="D92" s="221"/>
      <c r="E92" s="222"/>
      <c r="F92" s="239" t="str">
        <f>"Цена от "&amp;MIN(F94,F98:J99,H132,F100:J111)&amp;" до "&amp;MAX(F94,F98:J99,H132,F100:J111)</f>
        <v>Цена от 3024 до 36108</v>
      </c>
      <c r="G92" s="240"/>
      <c r="H92" s="240"/>
      <c r="I92" s="240"/>
      <c r="J92" s="241"/>
    </row>
    <row r="93" spans="1:10" ht="24" customHeight="1" thickBot="1" x14ac:dyDescent="0.3">
      <c r="A93" s="7"/>
      <c r="B93" s="27"/>
      <c r="C93" s="80"/>
      <c r="D93" s="80"/>
      <c r="E93" s="81"/>
      <c r="F93" s="82"/>
      <c r="G93" s="83"/>
      <c r="H93" s="83"/>
      <c r="I93" s="83"/>
      <c r="J93" s="84"/>
    </row>
    <row r="94" spans="1:10" ht="36" customHeight="1" x14ac:dyDescent="0.25">
      <c r="A94" s="7"/>
      <c r="B94" s="62" t="s">
        <v>200</v>
      </c>
      <c r="C94" s="63"/>
      <c r="D94" s="63"/>
      <c r="E94" s="40"/>
      <c r="F94" s="41">
        <v>5400</v>
      </c>
      <c r="G94" s="42"/>
      <c r="H94" s="42"/>
      <c r="I94" s="42"/>
      <c r="J94" s="43"/>
    </row>
    <row r="95" spans="1:10" ht="36" customHeight="1" x14ac:dyDescent="0.25">
      <c r="A95" s="7"/>
      <c r="B95" s="71" t="s">
        <v>201</v>
      </c>
      <c r="C95" s="72"/>
      <c r="D95" s="72"/>
      <c r="E95" s="73"/>
      <c r="F95" s="85">
        <v>540</v>
      </c>
      <c r="G95" s="86"/>
      <c r="H95" s="86"/>
      <c r="I95" s="86"/>
      <c r="J95" s="87"/>
    </row>
    <row r="96" spans="1:10" ht="36" customHeight="1" thickBot="1" x14ac:dyDescent="0.3">
      <c r="A96" s="7"/>
      <c r="B96" s="71" t="s">
        <v>202</v>
      </c>
      <c r="C96" s="72"/>
      <c r="D96" s="72"/>
      <c r="E96" s="73"/>
      <c r="F96" s="85">
        <v>2700</v>
      </c>
      <c r="G96" s="86"/>
      <c r="H96" s="86"/>
      <c r="I96" s="86"/>
      <c r="J96" s="87"/>
    </row>
    <row r="97" spans="1:10" ht="24" customHeight="1" thickBot="1" x14ac:dyDescent="0.3">
      <c r="A97" s="7"/>
      <c r="B97" s="27"/>
      <c r="C97" s="80"/>
      <c r="D97" s="80"/>
      <c r="E97" s="81"/>
      <c r="F97" s="82"/>
      <c r="G97" s="83"/>
      <c r="H97" s="83"/>
      <c r="I97" s="83"/>
      <c r="J97" s="84"/>
    </row>
    <row r="98" spans="1:10" ht="36" customHeight="1" x14ac:dyDescent="0.25">
      <c r="A98" s="7" t="s">
        <v>111</v>
      </c>
      <c r="B98" s="64" t="s">
        <v>203</v>
      </c>
      <c r="C98" s="65"/>
      <c r="D98" s="65"/>
      <c r="E98" s="66"/>
      <c r="F98" s="67">
        <v>15840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4" t="s">
        <v>204</v>
      </c>
      <c r="C99" s="88"/>
      <c r="D99" s="88"/>
      <c r="E99" s="89"/>
      <c r="F99" s="213">
        <v>14868</v>
      </c>
      <c r="G99" s="280"/>
      <c r="H99" s="280"/>
      <c r="I99" s="280"/>
      <c r="J99" s="281"/>
    </row>
    <row r="100" spans="1:10" ht="36" customHeight="1" x14ac:dyDescent="0.25">
      <c r="A100" s="7" t="s">
        <v>111</v>
      </c>
      <c r="B100" s="62" t="s">
        <v>205</v>
      </c>
      <c r="C100" s="63"/>
      <c r="D100" s="63"/>
      <c r="E100" s="40"/>
      <c r="F100" s="213">
        <v>30096</v>
      </c>
      <c r="G100" s="280"/>
      <c r="H100" s="280"/>
      <c r="I100" s="280"/>
      <c r="J100" s="281"/>
    </row>
    <row r="101" spans="1:10" ht="36" customHeight="1" x14ac:dyDescent="0.25">
      <c r="A101" s="7" t="s">
        <v>111</v>
      </c>
      <c r="B101" s="62" t="s">
        <v>206</v>
      </c>
      <c r="C101" s="63"/>
      <c r="D101" s="63"/>
      <c r="E101" s="40"/>
      <c r="F101" s="213">
        <v>23760</v>
      </c>
      <c r="G101" s="280"/>
      <c r="H101" s="280"/>
      <c r="I101" s="280"/>
      <c r="J101" s="281"/>
    </row>
    <row r="102" spans="1:10" ht="36" customHeight="1" x14ac:dyDescent="0.25">
      <c r="A102" s="7" t="s">
        <v>111</v>
      </c>
      <c r="B102" s="62" t="s">
        <v>207</v>
      </c>
      <c r="C102" s="63"/>
      <c r="D102" s="63"/>
      <c r="E102" s="40"/>
      <c r="F102" s="213">
        <v>28512</v>
      </c>
      <c r="G102" s="280"/>
      <c r="H102" s="280"/>
      <c r="I102" s="280"/>
      <c r="J102" s="281"/>
    </row>
    <row r="103" spans="1:10" ht="36" customHeight="1" x14ac:dyDescent="0.25">
      <c r="A103" s="7" t="s">
        <v>111</v>
      </c>
      <c r="B103" s="62" t="s">
        <v>208</v>
      </c>
      <c r="C103" s="63"/>
      <c r="D103" s="63"/>
      <c r="E103" s="40"/>
      <c r="F103" s="213">
        <v>14868</v>
      </c>
      <c r="G103" s="280"/>
      <c r="H103" s="280"/>
      <c r="I103" s="280"/>
      <c r="J103" s="281"/>
    </row>
    <row r="104" spans="1:10" ht="36" customHeight="1" x14ac:dyDescent="0.25">
      <c r="A104" s="7" t="s">
        <v>111</v>
      </c>
      <c r="B104" s="62" t="s">
        <v>209</v>
      </c>
      <c r="C104" s="63"/>
      <c r="D104" s="63"/>
      <c r="E104" s="40"/>
      <c r="F104" s="213">
        <v>14868</v>
      </c>
      <c r="G104" s="280"/>
      <c r="H104" s="280"/>
      <c r="I104" s="280"/>
      <c r="J104" s="281"/>
    </row>
    <row r="105" spans="1:10" ht="36" customHeight="1" x14ac:dyDescent="0.25">
      <c r="A105" s="7" t="s">
        <v>111</v>
      </c>
      <c r="B105" s="34" t="s">
        <v>210</v>
      </c>
      <c r="C105" s="88"/>
      <c r="D105" s="88"/>
      <c r="E105" s="89"/>
      <c r="F105" s="213">
        <v>36108</v>
      </c>
      <c r="G105" s="280"/>
      <c r="H105" s="280"/>
      <c r="I105" s="280"/>
      <c r="J105" s="281"/>
    </row>
    <row r="106" spans="1:10" ht="36" customHeight="1" x14ac:dyDescent="0.25">
      <c r="A106" s="7"/>
      <c r="B106" s="64" t="s">
        <v>211</v>
      </c>
      <c r="C106" s="65"/>
      <c r="D106" s="65"/>
      <c r="E106" s="66"/>
      <c r="F106" s="213">
        <v>24120</v>
      </c>
      <c r="G106" s="280"/>
      <c r="H106" s="280"/>
      <c r="I106" s="280"/>
      <c r="J106" s="281"/>
    </row>
    <row r="107" spans="1:10" ht="36" customHeight="1" x14ac:dyDescent="0.25">
      <c r="A107" s="7" t="s">
        <v>111</v>
      </c>
      <c r="B107" s="64" t="s">
        <v>212</v>
      </c>
      <c r="C107" s="65"/>
      <c r="D107" s="65"/>
      <c r="E107" s="66"/>
      <c r="F107" s="213">
        <v>3024</v>
      </c>
      <c r="G107" s="280"/>
      <c r="H107" s="280"/>
      <c r="I107" s="280"/>
      <c r="J107" s="281"/>
    </row>
    <row r="108" spans="1:10" ht="36" customHeight="1" x14ac:dyDescent="0.25">
      <c r="A108" s="7"/>
      <c r="B108" s="34" t="s">
        <v>213</v>
      </c>
      <c r="C108" s="88"/>
      <c r="D108" s="88"/>
      <c r="E108" s="89"/>
      <c r="F108" s="213">
        <v>10620</v>
      </c>
      <c r="G108" s="280"/>
      <c r="H108" s="280"/>
      <c r="I108" s="280"/>
      <c r="J108" s="281"/>
    </row>
    <row r="109" spans="1:10" ht="36" customHeight="1" x14ac:dyDescent="0.25">
      <c r="B109" s="34" t="s">
        <v>214</v>
      </c>
      <c r="C109" s="88"/>
      <c r="D109" s="88"/>
      <c r="E109" s="89"/>
      <c r="F109" s="213">
        <v>7092</v>
      </c>
      <c r="G109" s="280"/>
      <c r="H109" s="280"/>
      <c r="I109" s="280"/>
      <c r="J109" s="281"/>
    </row>
    <row r="110" spans="1:10" ht="36" customHeight="1" x14ac:dyDescent="0.25">
      <c r="A110" s="7" t="s">
        <v>111</v>
      </c>
      <c r="B110" s="34" t="s">
        <v>215</v>
      </c>
      <c r="C110" s="88"/>
      <c r="D110" s="88"/>
      <c r="E110" s="89"/>
      <c r="F110" s="213">
        <v>23760</v>
      </c>
      <c r="G110" s="280"/>
      <c r="H110" s="280"/>
      <c r="I110" s="280"/>
      <c r="J110" s="281"/>
    </row>
    <row r="111" spans="1:10" ht="36" customHeight="1" x14ac:dyDescent="0.25">
      <c r="A111" s="7" t="s">
        <v>111</v>
      </c>
      <c r="B111" s="34" t="s">
        <v>216</v>
      </c>
      <c r="C111" s="88"/>
      <c r="D111" s="88"/>
      <c r="E111" s="89"/>
      <c r="F111" s="213">
        <v>8856</v>
      </c>
      <c r="G111" s="280"/>
      <c r="H111" s="280"/>
      <c r="I111" s="280"/>
      <c r="J111" s="281"/>
    </row>
    <row r="112" spans="1:10" ht="37.5" customHeight="1" x14ac:dyDescent="0.25">
      <c r="A112" s="7"/>
      <c r="B112" s="62" t="s">
        <v>217</v>
      </c>
      <c r="C112" s="63"/>
      <c r="D112" s="63"/>
      <c r="E112" s="40"/>
      <c r="F112" s="213">
        <v>3240</v>
      </c>
      <c r="G112" s="280"/>
      <c r="H112" s="280"/>
      <c r="I112" s="280"/>
      <c r="J112" s="281"/>
    </row>
    <row r="113" spans="1:10" ht="36" customHeight="1" x14ac:dyDescent="0.25">
      <c r="A113" s="7"/>
      <c r="B113" s="62" t="s">
        <v>218</v>
      </c>
      <c r="C113" s="63"/>
      <c r="D113" s="63"/>
      <c r="E113" s="40"/>
      <c r="F113" s="213">
        <v>12060</v>
      </c>
      <c r="G113" s="280"/>
      <c r="H113" s="280"/>
      <c r="I113" s="280"/>
      <c r="J113" s="281"/>
    </row>
    <row r="114" spans="1:10" ht="36" customHeight="1" x14ac:dyDescent="0.25">
      <c r="A114" s="7"/>
      <c r="B114" s="62" t="s">
        <v>219</v>
      </c>
      <c r="C114" s="63"/>
      <c r="D114" s="63"/>
      <c r="E114" s="35"/>
      <c r="F114" s="213">
        <v>6030</v>
      </c>
      <c r="G114" s="280"/>
      <c r="H114" s="280"/>
      <c r="I114" s="280"/>
      <c r="J114" s="281"/>
    </row>
    <row r="115" spans="1:10" ht="36" customHeight="1" x14ac:dyDescent="0.25">
      <c r="A115" s="7" t="s">
        <v>113</v>
      </c>
      <c r="B115" s="62" t="s">
        <v>220</v>
      </c>
      <c r="C115" s="63"/>
      <c r="D115" s="63"/>
      <c r="E115" s="40"/>
      <c r="F115" s="213">
        <v>22320</v>
      </c>
      <c r="G115" s="280"/>
      <c r="H115" s="280"/>
      <c r="I115" s="280"/>
      <c r="J115" s="281"/>
    </row>
    <row r="116" spans="1:10" ht="36" customHeight="1" x14ac:dyDescent="0.25">
      <c r="A116" s="7" t="s">
        <v>113</v>
      </c>
      <c r="B116" s="62" t="s">
        <v>221</v>
      </c>
      <c r="C116" s="63"/>
      <c r="D116" s="63"/>
      <c r="E116" s="40"/>
      <c r="F116" s="213">
        <v>20880</v>
      </c>
      <c r="G116" s="280"/>
      <c r="H116" s="280"/>
      <c r="I116" s="280"/>
      <c r="J116" s="281"/>
    </row>
    <row r="117" spans="1:10" ht="36" customHeight="1" x14ac:dyDescent="0.25">
      <c r="A117" s="7" t="s">
        <v>113</v>
      </c>
      <c r="B117" s="62" t="s">
        <v>222</v>
      </c>
      <c r="C117" s="63"/>
      <c r="D117" s="63"/>
      <c r="E117" s="40"/>
      <c r="F117" s="213">
        <v>42480</v>
      </c>
      <c r="G117" s="280"/>
      <c r="H117" s="280"/>
      <c r="I117" s="280"/>
      <c r="J117" s="281"/>
    </row>
    <row r="118" spans="1:10" ht="36" customHeight="1" x14ac:dyDescent="0.25">
      <c r="A118" s="7" t="s">
        <v>113</v>
      </c>
      <c r="B118" s="62" t="s">
        <v>223</v>
      </c>
      <c r="C118" s="63"/>
      <c r="D118" s="63"/>
      <c r="E118" s="40"/>
      <c r="F118" s="213">
        <v>33840</v>
      </c>
      <c r="G118" s="280"/>
      <c r="H118" s="280"/>
      <c r="I118" s="280"/>
      <c r="J118" s="281"/>
    </row>
    <row r="119" spans="1:10" ht="36" customHeight="1" x14ac:dyDescent="0.25">
      <c r="A119" s="7" t="s">
        <v>113</v>
      </c>
      <c r="B119" s="71" t="s">
        <v>224</v>
      </c>
      <c r="C119" s="72"/>
      <c r="D119" s="72"/>
      <c r="E119" s="73"/>
      <c r="F119" s="213">
        <v>40608</v>
      </c>
      <c r="G119" s="280"/>
      <c r="H119" s="280"/>
      <c r="I119" s="280"/>
      <c r="J119" s="281"/>
    </row>
    <row r="120" spans="1:10" ht="36" customHeight="1" x14ac:dyDescent="0.25">
      <c r="A120" s="7" t="s">
        <v>113</v>
      </c>
      <c r="B120" s="62" t="s">
        <v>225</v>
      </c>
      <c r="C120" s="63"/>
      <c r="D120" s="63"/>
      <c r="E120" s="40"/>
      <c r="F120" s="213">
        <v>20880</v>
      </c>
      <c r="G120" s="280"/>
      <c r="H120" s="280"/>
      <c r="I120" s="280"/>
      <c r="J120" s="281"/>
    </row>
    <row r="121" spans="1:10" ht="36" customHeight="1" x14ac:dyDescent="0.25">
      <c r="A121" s="7" t="s">
        <v>113</v>
      </c>
      <c r="B121" s="62" t="s">
        <v>226</v>
      </c>
      <c r="C121" s="63"/>
      <c r="D121" s="63"/>
      <c r="E121" s="40"/>
      <c r="F121" s="213">
        <v>20880</v>
      </c>
      <c r="G121" s="280"/>
      <c r="H121" s="280"/>
      <c r="I121" s="280"/>
      <c r="J121" s="281"/>
    </row>
    <row r="122" spans="1:10" ht="36" customHeight="1" x14ac:dyDescent="0.25">
      <c r="A122" s="7" t="s">
        <v>113</v>
      </c>
      <c r="B122" s="62" t="s">
        <v>227</v>
      </c>
      <c r="C122" s="63"/>
      <c r="D122" s="63"/>
      <c r="E122" s="40"/>
      <c r="F122" s="213">
        <v>51120</v>
      </c>
      <c r="G122" s="280"/>
      <c r="H122" s="280"/>
      <c r="I122" s="280"/>
      <c r="J122" s="281"/>
    </row>
    <row r="123" spans="1:10" ht="36" customHeight="1" x14ac:dyDescent="0.25">
      <c r="A123" s="7" t="s">
        <v>113</v>
      </c>
      <c r="B123" s="62" t="s">
        <v>228</v>
      </c>
      <c r="C123" s="63"/>
      <c r="D123" s="63"/>
      <c r="E123" s="40"/>
      <c r="F123" s="213">
        <v>4320</v>
      </c>
      <c r="G123" s="280"/>
      <c r="H123" s="280"/>
      <c r="I123" s="280"/>
      <c r="J123" s="281"/>
    </row>
    <row r="124" spans="1:10" ht="36" customHeight="1" x14ac:dyDescent="0.25">
      <c r="A124" s="7" t="s">
        <v>113</v>
      </c>
      <c r="B124" s="62" t="s">
        <v>229</v>
      </c>
      <c r="C124" s="63"/>
      <c r="D124" s="63"/>
      <c r="E124" s="40"/>
      <c r="F124" s="213">
        <v>33840</v>
      </c>
      <c r="G124" s="280"/>
      <c r="H124" s="280"/>
      <c r="I124" s="280"/>
      <c r="J124" s="281"/>
    </row>
    <row r="125" spans="1:10" ht="36" customHeight="1" thickBot="1" x14ac:dyDescent="0.3">
      <c r="A125" s="7" t="s">
        <v>113</v>
      </c>
      <c r="B125" s="62" t="s">
        <v>230</v>
      </c>
      <c r="C125" s="63"/>
      <c r="D125" s="63"/>
      <c r="E125" s="40"/>
      <c r="F125" s="213">
        <v>12960</v>
      </c>
      <c r="G125" s="280"/>
      <c r="H125" s="280"/>
      <c r="I125" s="280"/>
      <c r="J125" s="281"/>
    </row>
    <row r="126" spans="1:10" ht="36" customHeight="1" thickBot="1" x14ac:dyDescent="0.3">
      <c r="A126" s="7"/>
      <c r="B126" s="242" t="s">
        <v>231</v>
      </c>
      <c r="C126" s="243"/>
      <c r="D126" s="243"/>
      <c r="E126" s="244"/>
      <c r="F126" s="239"/>
      <c r="G126" s="240"/>
      <c r="H126" s="240"/>
      <c r="I126" s="240"/>
      <c r="J126" s="241"/>
    </row>
    <row r="127" spans="1:10" ht="22.5" customHeight="1" thickBot="1" x14ac:dyDescent="0.3">
      <c r="A127" s="7" t="s">
        <v>111</v>
      </c>
      <c r="B127" s="177" t="s">
        <v>232</v>
      </c>
      <c r="C127" s="178"/>
      <c r="D127" s="178"/>
      <c r="E127" s="178"/>
      <c r="F127" s="178"/>
      <c r="G127" s="178"/>
      <c r="H127" s="178"/>
      <c r="I127" s="178"/>
      <c r="J127" s="179"/>
    </row>
    <row r="128" spans="1:10" ht="36" customHeight="1" x14ac:dyDescent="0.25">
      <c r="A128" s="7"/>
      <c r="B128" s="30" t="s">
        <v>233</v>
      </c>
      <c r="C128" s="180"/>
      <c r="D128" s="180"/>
      <c r="E128" s="181"/>
      <c r="F128" s="67">
        <v>60</v>
      </c>
      <c r="G128" s="68"/>
      <c r="H128" s="68"/>
      <c r="I128" s="68"/>
      <c r="J128" s="69"/>
    </row>
    <row r="129" spans="1:10" ht="36" customHeight="1" x14ac:dyDescent="0.25">
      <c r="A129" s="7"/>
      <c r="B129" s="62" t="s">
        <v>234</v>
      </c>
      <c r="C129" s="63"/>
      <c r="D129" s="63"/>
      <c r="E129" s="40"/>
      <c r="F129" s="41">
        <v>60</v>
      </c>
      <c r="G129" s="42"/>
      <c r="H129" s="42"/>
      <c r="I129" s="42"/>
      <c r="J129" s="43"/>
    </row>
    <row r="130" spans="1:10" ht="36" customHeight="1" thickBot="1" x14ac:dyDescent="0.3">
      <c r="A130" s="7"/>
      <c r="B130" s="62" t="s">
        <v>235</v>
      </c>
      <c r="C130" s="63"/>
      <c r="D130" s="63"/>
      <c r="E130" s="40"/>
      <c r="F130" s="41">
        <v>120</v>
      </c>
      <c r="G130" s="42"/>
      <c r="H130" s="42"/>
      <c r="I130" s="42"/>
      <c r="J130" s="43"/>
    </row>
    <row r="131" spans="1:10" ht="36" customHeight="1" thickBot="1" x14ac:dyDescent="0.3">
      <c r="A131" s="7"/>
      <c r="B131" s="18" t="s">
        <v>236</v>
      </c>
      <c r="C131" s="19"/>
      <c r="D131" s="19"/>
      <c r="E131" s="20"/>
      <c r="F131" s="239"/>
      <c r="G131" s="240"/>
      <c r="H131" s="240"/>
      <c r="I131" s="240"/>
      <c r="J131" s="241"/>
    </row>
    <row r="132" spans="1:10" ht="36" customHeight="1" x14ac:dyDescent="0.25">
      <c r="A132" s="7" t="s">
        <v>111</v>
      </c>
      <c r="B132" s="62" t="s">
        <v>237</v>
      </c>
      <c r="C132" s="63"/>
      <c r="D132" s="63"/>
      <c r="E132" s="40"/>
      <c r="F132" s="245">
        <f>H132*1.2</f>
        <v>10195.199999999999</v>
      </c>
      <c r="G132" s="246">
        <f>H132*1.1</f>
        <v>9345.6</v>
      </c>
      <c r="H132" s="246">
        <v>8496</v>
      </c>
      <c r="I132" s="246">
        <f>H132*0.75</f>
        <v>6372</v>
      </c>
      <c r="J132" s="247">
        <f>H132*0.5</f>
        <v>4248</v>
      </c>
    </row>
    <row r="133" spans="1:10" ht="36" customHeight="1" x14ac:dyDescent="0.25">
      <c r="A133" s="7" t="s">
        <v>111</v>
      </c>
      <c r="B133" s="62" t="s">
        <v>238</v>
      </c>
      <c r="C133" s="63"/>
      <c r="D133" s="63"/>
      <c r="E133" s="40"/>
      <c r="F133" s="41">
        <v>8496</v>
      </c>
      <c r="G133" s="42"/>
      <c r="H133" s="42"/>
      <c r="I133" s="42"/>
      <c r="J133" s="43"/>
    </row>
    <row r="134" spans="1:10" ht="36" customHeight="1" x14ac:dyDescent="0.25">
      <c r="A134" s="7" t="s">
        <v>111</v>
      </c>
      <c r="B134" s="62" t="s">
        <v>239</v>
      </c>
      <c r="C134" s="63"/>
      <c r="D134" s="63"/>
      <c r="E134" s="40"/>
      <c r="F134" s="41">
        <v>2844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240</v>
      </c>
      <c r="C135" s="63"/>
      <c r="D135" s="63"/>
      <c r="E135" s="40"/>
      <c r="F135" s="245">
        <f>H135*1.2</f>
        <v>14688</v>
      </c>
      <c r="G135" s="246">
        <f>H135*1.1</f>
        <v>13464.000000000002</v>
      </c>
      <c r="H135" s="246">
        <v>12240</v>
      </c>
      <c r="I135" s="246">
        <f>H135*0.75</f>
        <v>9180</v>
      </c>
      <c r="J135" s="247">
        <f>H135*0.5</f>
        <v>6120</v>
      </c>
    </row>
    <row r="136" spans="1:10" ht="36" customHeight="1" x14ac:dyDescent="0.25">
      <c r="A136" s="7" t="s">
        <v>113</v>
      </c>
      <c r="B136" s="62" t="s">
        <v>241</v>
      </c>
      <c r="C136" s="63"/>
      <c r="D136" s="63"/>
      <c r="E136" s="40"/>
      <c r="F136" s="41">
        <v>12240</v>
      </c>
      <c r="G136" s="42"/>
      <c r="H136" s="42"/>
      <c r="I136" s="42"/>
      <c r="J136" s="43"/>
    </row>
    <row r="137" spans="1:10" ht="36" customHeight="1" x14ac:dyDescent="0.25">
      <c r="A137" s="7" t="s">
        <v>113</v>
      </c>
      <c r="B137" s="62" t="s">
        <v>242</v>
      </c>
      <c r="C137" s="63"/>
      <c r="D137" s="63"/>
      <c r="E137" s="40"/>
      <c r="F137" s="41">
        <v>4320</v>
      </c>
      <c r="G137" s="42"/>
      <c r="H137" s="42"/>
      <c r="I137" s="42"/>
      <c r="J137" s="43"/>
    </row>
    <row r="138" spans="1:10" ht="36" customHeight="1" thickBot="1" x14ac:dyDescent="0.3">
      <c r="A138" s="7"/>
      <c r="B138" s="62" t="s">
        <v>243</v>
      </c>
      <c r="C138" s="63"/>
      <c r="D138" s="63"/>
      <c r="E138" s="35"/>
      <c r="F138" s="109">
        <f>H138*1.2</f>
        <v>8640</v>
      </c>
      <c r="G138" s="109">
        <f>H138*1.1</f>
        <v>7920.0000000000009</v>
      </c>
      <c r="H138" s="109">
        <v>7200</v>
      </c>
      <c r="I138" s="109">
        <f>H138*0.75</f>
        <v>5400</v>
      </c>
      <c r="J138" s="109">
        <f>H138*0.5</f>
        <v>3600</v>
      </c>
    </row>
    <row r="139" spans="1:10" ht="54" customHeight="1" thickBot="1" x14ac:dyDescent="0.3">
      <c r="A139" s="7"/>
      <c r="B139" s="18" t="s">
        <v>244</v>
      </c>
      <c r="C139" s="19"/>
      <c r="D139" s="19"/>
      <c r="E139" s="20"/>
      <c r="F139" s="102"/>
      <c r="G139" s="103"/>
      <c r="H139" s="103"/>
      <c r="I139" s="103"/>
      <c r="J139" s="104"/>
    </row>
    <row r="140" spans="1:10" ht="36" customHeight="1" x14ac:dyDescent="0.25">
      <c r="A140" s="7"/>
      <c r="B140" s="64" t="s">
        <v>245</v>
      </c>
      <c r="C140" s="65"/>
      <c r="D140" s="65"/>
      <c r="E140" s="66"/>
      <c r="F140" s="67">
        <v>16992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246</v>
      </c>
      <c r="C141" s="63"/>
      <c r="D141" s="63"/>
      <c r="E141" s="40"/>
      <c r="F141" s="41">
        <v>33984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247</v>
      </c>
      <c r="C142" s="63"/>
      <c r="D142" s="63"/>
      <c r="E142" s="40"/>
      <c r="F142" s="41">
        <v>42480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248</v>
      </c>
      <c r="C143" s="63"/>
      <c r="D143" s="63"/>
      <c r="E143" s="40"/>
      <c r="F143" s="41">
        <v>720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249</v>
      </c>
      <c r="C144" s="63"/>
      <c r="D144" s="63"/>
      <c r="E144" s="40"/>
      <c r="F144" s="41">
        <v>25488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250</v>
      </c>
      <c r="C145" s="63"/>
      <c r="D145" s="63"/>
      <c r="E145" s="40"/>
      <c r="F145" s="41">
        <v>50976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251</v>
      </c>
      <c r="C146" s="63"/>
      <c r="D146" s="63"/>
      <c r="E146" s="40"/>
      <c r="F146" s="41">
        <v>63720</v>
      </c>
      <c r="G146" s="42"/>
      <c r="H146" s="42"/>
      <c r="I146" s="42"/>
      <c r="J146" s="43"/>
    </row>
    <row r="147" spans="1:10" ht="36" customHeight="1" thickBot="1" x14ac:dyDescent="0.3">
      <c r="A147" s="7"/>
      <c r="B147" s="110" t="s">
        <v>252</v>
      </c>
      <c r="C147" s="111"/>
      <c r="D147" s="111"/>
      <c r="E147" s="112"/>
      <c r="F147" s="113">
        <v>900</v>
      </c>
      <c r="G147" s="114"/>
      <c r="H147" s="114"/>
      <c r="I147" s="114"/>
      <c r="J147" s="115"/>
    </row>
    <row r="148" spans="1:10" ht="36" customHeight="1" x14ac:dyDescent="0.25">
      <c r="A148" s="7"/>
      <c r="B148" s="272" t="s">
        <v>232</v>
      </c>
      <c r="C148" s="273"/>
      <c r="D148" s="273"/>
      <c r="E148" s="273"/>
      <c r="F148" s="273"/>
      <c r="G148" s="273"/>
      <c r="H148" s="273"/>
      <c r="I148" s="273"/>
      <c r="J148" s="274"/>
    </row>
    <row r="149" spans="1:10" ht="36" customHeight="1" thickBot="1" x14ac:dyDescent="0.3">
      <c r="A149" s="7"/>
      <c r="B149" s="297" t="s">
        <v>253</v>
      </c>
      <c r="C149" s="297"/>
      <c r="D149" s="297"/>
      <c r="E149" s="297"/>
      <c r="F149" s="286">
        <v>90</v>
      </c>
      <c r="G149" s="286"/>
      <c r="H149" s="286"/>
      <c r="I149" s="286"/>
      <c r="J149" s="287"/>
    </row>
    <row r="150" spans="1:10" ht="24" thickBot="1" x14ac:dyDescent="0.3">
      <c r="A150" s="7"/>
      <c r="B150" s="27"/>
      <c r="C150" s="28"/>
      <c r="D150" s="28"/>
      <c r="E150" s="29"/>
      <c r="F150" s="199"/>
      <c r="G150" s="270"/>
      <c r="H150" s="270"/>
      <c r="I150" s="270"/>
      <c r="J150" s="271"/>
    </row>
    <row r="151" spans="1:10" ht="21" customHeight="1" x14ac:dyDescent="0.25">
      <c r="A151" s="7"/>
      <c r="B151" s="119"/>
      <c r="C151" s="120"/>
      <c r="D151" s="120"/>
      <c r="E151" s="120"/>
      <c r="F151" s="121"/>
      <c r="G151" s="121"/>
      <c r="H151" s="121"/>
      <c r="I151" s="121"/>
      <c r="J151" s="121"/>
    </row>
    <row r="152" spans="1:10" ht="56.25" customHeight="1" x14ac:dyDescent="0.25">
      <c r="A152" s="7"/>
      <c r="B152" s="122" t="s">
        <v>304</v>
      </c>
      <c r="C152" s="122"/>
      <c r="D152" s="122"/>
      <c r="E152" s="122"/>
      <c r="F152" s="122"/>
      <c r="G152" s="122"/>
      <c r="H152" s="122"/>
      <c r="I152" s="122"/>
      <c r="J152" s="122"/>
    </row>
    <row r="153" spans="1:10" ht="41.25" customHeight="1" x14ac:dyDescent="0.25">
      <c r="A153" s="7"/>
      <c r="B153" s="122" t="s">
        <v>255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21" x14ac:dyDescent="0.25">
      <c r="A154" s="7" t="s">
        <v>113</v>
      </c>
      <c r="B154" s="124" t="s">
        <v>308</v>
      </c>
      <c r="C154" s="124"/>
      <c r="D154" s="124"/>
      <c r="E154" s="124"/>
      <c r="F154" s="124"/>
      <c r="G154" s="124"/>
      <c r="H154" s="124"/>
      <c r="I154" s="124"/>
      <c r="J154" s="124"/>
    </row>
    <row r="155" spans="1:10" ht="42" customHeight="1" x14ac:dyDescent="0.25">
      <c r="A155" s="7"/>
      <c r="B155" s="126" t="s">
        <v>257</v>
      </c>
      <c r="C155" s="126"/>
      <c r="D155" s="126"/>
      <c r="E155" s="126"/>
      <c r="F155" s="126"/>
      <c r="G155" s="126"/>
      <c r="H155" s="126"/>
      <c r="I155" s="126"/>
      <c r="J155" s="126"/>
    </row>
    <row r="156" spans="1:10" ht="21" x14ac:dyDescent="0.25">
      <c r="A156" s="7"/>
    </row>
  </sheetData>
  <sheetProtection selectLockedCells="1" selectUnlockedCells="1"/>
  <mergeCells count="289">
    <mergeCell ref="B153:J153"/>
    <mergeCell ref="B154:J154"/>
    <mergeCell ref="B155:J155"/>
    <mergeCell ref="B148:J148"/>
    <mergeCell ref="B149:E149"/>
    <mergeCell ref="F149:J149"/>
    <mergeCell ref="B150:E150"/>
    <mergeCell ref="F150:J150"/>
    <mergeCell ref="B152:J152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8:E138"/>
    <mergeCell ref="B139:E139"/>
    <mergeCell ref="F139:J139"/>
    <mergeCell ref="B140:E140"/>
    <mergeCell ref="F140:J140"/>
    <mergeCell ref="B141:E141"/>
    <mergeCell ref="F141:J141"/>
    <mergeCell ref="B134:E134"/>
    <mergeCell ref="F134:J134"/>
    <mergeCell ref="B135:E135"/>
    <mergeCell ref="B136:E136"/>
    <mergeCell ref="F136:J136"/>
    <mergeCell ref="B137:E137"/>
    <mergeCell ref="F137:J137"/>
    <mergeCell ref="B130:E130"/>
    <mergeCell ref="F130:J130"/>
    <mergeCell ref="B131:E131"/>
    <mergeCell ref="F131:J131"/>
    <mergeCell ref="B132:E132"/>
    <mergeCell ref="B133:E133"/>
    <mergeCell ref="F133:J133"/>
    <mergeCell ref="F126:J126"/>
    <mergeCell ref="B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1"/>
  <sheetViews>
    <sheetView view="pageBreakPreview" topLeftCell="B1" zoomScale="65" zoomScaleNormal="60" zoomScaleSheetLayoutView="65" workbookViewId="0">
      <pane ySplit="4" topLeftCell="A122" activePane="bottomLeft" state="frozen"/>
      <selection activeCell="A198" sqref="A198:XFD198"/>
      <selection pane="bottomLeft" activeCell="F130" sqref="F130:J130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306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40176</v>
      </c>
      <c r="G8" s="32">
        <f>H8*1.1</f>
        <v>36828</v>
      </c>
      <c r="H8" s="32">
        <v>33480</v>
      </c>
      <c r="I8" s="32">
        <f>H8*0.75</f>
        <v>25110</v>
      </c>
      <c r="J8" s="32">
        <f>H8*0.5</f>
        <v>16740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52185.599999999999</v>
      </c>
      <c r="G10" s="36">
        <f>H10*1.1</f>
        <v>47836.800000000003</v>
      </c>
      <c r="H10" s="36">
        <v>43488</v>
      </c>
      <c r="I10" s="36">
        <f>H10*0.75</f>
        <v>32616</v>
      </c>
      <c r="J10" s="36">
        <f>H10*0.5</f>
        <v>21744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73440</v>
      </c>
      <c r="G11" s="38">
        <f>H11*1.1</f>
        <v>67320</v>
      </c>
      <c r="H11" s="38">
        <v>61200</v>
      </c>
      <c r="I11" s="38">
        <f>H11*0.75</f>
        <v>45900</v>
      </c>
      <c r="J11" s="38">
        <f>H11*0.5</f>
        <v>30600</v>
      </c>
    </row>
    <row r="12" spans="1:10" ht="24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0"/>
      <c r="F13" s="144">
        <v>11700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6"/>
      <c r="F14" s="113">
        <v>16560</v>
      </c>
      <c r="G14" s="114"/>
      <c r="H14" s="114"/>
      <c r="I14" s="114"/>
      <c r="J14" s="115"/>
    </row>
    <row r="15" spans="1:10" ht="24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1116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1584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1854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2664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"&amp;MIN(F22:F66)&amp;" до "&amp;MAX(F22:F66)</f>
        <v>Цена от 12510 до 500400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12510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25020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37530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50040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62550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75060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87570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100080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112590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125100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137610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150120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162630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175140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187650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200160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212670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225180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237690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250200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284</v>
      </c>
      <c r="C42" s="35"/>
      <c r="D42" s="35"/>
      <c r="E42" s="40"/>
      <c r="F42" s="41">
        <v>262710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285</v>
      </c>
      <c r="C43" s="35"/>
      <c r="D43" s="35"/>
      <c r="E43" s="40"/>
      <c r="F43" s="41">
        <v>275220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286</v>
      </c>
      <c r="C44" s="35"/>
      <c r="D44" s="35"/>
      <c r="E44" s="40"/>
      <c r="F44" s="41">
        <v>287730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287</v>
      </c>
      <c r="C45" s="35"/>
      <c r="D45" s="35"/>
      <c r="E45" s="40"/>
      <c r="F45" s="41">
        <v>300240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288</v>
      </c>
      <c r="C46" s="35"/>
      <c r="D46" s="35"/>
      <c r="E46" s="40"/>
      <c r="F46" s="41">
        <v>312750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144</v>
      </c>
      <c r="C47" s="35"/>
      <c r="D47" s="35"/>
      <c r="E47" s="40"/>
      <c r="F47" s="41">
        <v>25020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145</v>
      </c>
      <c r="C48" s="35"/>
      <c r="D48" s="35"/>
      <c r="E48" s="40"/>
      <c r="F48" s="41">
        <v>50040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146</v>
      </c>
      <c r="C49" s="35"/>
      <c r="D49" s="35"/>
      <c r="E49" s="40"/>
      <c r="F49" s="41">
        <v>75060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147</v>
      </c>
      <c r="C50" s="35"/>
      <c r="D50" s="35"/>
      <c r="E50" s="40"/>
      <c r="F50" s="41">
        <v>100080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148</v>
      </c>
      <c r="C51" s="35"/>
      <c r="D51" s="35"/>
      <c r="E51" s="40"/>
      <c r="F51" s="41">
        <v>125100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149</v>
      </c>
      <c r="C52" s="35"/>
      <c r="D52" s="35"/>
      <c r="E52" s="40"/>
      <c r="F52" s="41">
        <v>150120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150</v>
      </c>
      <c r="C53" s="35"/>
      <c r="D53" s="35"/>
      <c r="E53" s="40"/>
      <c r="F53" s="41">
        <v>175140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151</v>
      </c>
      <c r="C54" s="35"/>
      <c r="D54" s="35"/>
      <c r="E54" s="40"/>
      <c r="F54" s="41">
        <v>200160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152</v>
      </c>
      <c r="C55" s="35"/>
      <c r="D55" s="35"/>
      <c r="E55" s="40"/>
      <c r="F55" s="41">
        <v>225180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153</v>
      </c>
      <c r="C56" s="35"/>
      <c r="D56" s="35"/>
      <c r="E56" s="40"/>
      <c r="F56" s="41">
        <v>250200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154</v>
      </c>
      <c r="C57" s="35"/>
      <c r="D57" s="35"/>
      <c r="E57" s="40"/>
      <c r="F57" s="41">
        <v>275220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155</v>
      </c>
      <c r="C58" s="35"/>
      <c r="D58" s="35"/>
      <c r="E58" s="40"/>
      <c r="F58" s="41">
        <v>300240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156</v>
      </c>
      <c r="C59" s="35"/>
      <c r="D59" s="35"/>
      <c r="E59" s="40"/>
      <c r="F59" s="41">
        <v>325260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157</v>
      </c>
      <c r="C60" s="35"/>
      <c r="D60" s="35"/>
      <c r="E60" s="40"/>
      <c r="F60" s="41">
        <v>350280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158</v>
      </c>
      <c r="C61" s="35"/>
      <c r="D61" s="35"/>
      <c r="E61" s="40"/>
      <c r="F61" s="41">
        <v>375300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159</v>
      </c>
      <c r="C62" s="35"/>
      <c r="D62" s="35"/>
      <c r="E62" s="40"/>
      <c r="F62" s="41">
        <v>400320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160</v>
      </c>
      <c r="C63" s="35"/>
      <c r="D63" s="35"/>
      <c r="E63" s="40"/>
      <c r="F63" s="41">
        <v>425340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161</v>
      </c>
      <c r="C64" s="35"/>
      <c r="D64" s="35"/>
      <c r="E64" s="40"/>
      <c r="F64" s="41">
        <v>450360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162</v>
      </c>
      <c r="C65" s="35"/>
      <c r="D65" s="35"/>
      <c r="E65" s="40"/>
      <c r="F65" s="41">
        <v>475380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163</v>
      </c>
      <c r="C66" s="35"/>
      <c r="D66" s="35"/>
      <c r="E66" s="40"/>
      <c r="F66" s="41">
        <v>500400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294</v>
      </c>
      <c r="C67" s="35"/>
      <c r="D67" s="35"/>
      <c r="E67" s="40"/>
      <c r="F67" s="41">
        <v>525420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295</v>
      </c>
      <c r="C68" s="35"/>
      <c r="D68" s="35"/>
      <c r="E68" s="40"/>
      <c r="F68" s="41">
        <v>550440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296</v>
      </c>
      <c r="C69" s="35"/>
      <c r="D69" s="35"/>
      <c r="E69" s="40"/>
      <c r="F69" s="41">
        <v>575460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297</v>
      </c>
      <c r="C70" s="35"/>
      <c r="D70" s="35"/>
      <c r="E70" s="40"/>
      <c r="F70" s="41">
        <v>600480</v>
      </c>
      <c r="G70" s="42"/>
      <c r="H70" s="42"/>
      <c r="I70" s="42"/>
      <c r="J70" s="43"/>
    </row>
    <row r="71" spans="1:10" ht="36" customHeight="1" outlineLevel="1" thickBot="1" x14ac:dyDescent="0.3">
      <c r="A71" s="7"/>
      <c r="B71" s="34" t="s">
        <v>298</v>
      </c>
      <c r="C71" s="35"/>
      <c r="D71" s="35"/>
      <c r="E71" s="40"/>
      <c r="F71" s="41">
        <v>625500</v>
      </c>
      <c r="G71" s="42"/>
      <c r="H71" s="42"/>
      <c r="I71" s="42"/>
      <c r="J71" s="43"/>
    </row>
    <row r="72" spans="1:10" ht="36" customHeight="1" thickBot="1" x14ac:dyDescent="0.3">
      <c r="A72" s="7"/>
      <c r="B72" s="50" t="s">
        <v>164</v>
      </c>
      <c r="C72" s="51"/>
      <c r="D72" s="51"/>
      <c r="E72" s="52"/>
      <c r="F72" s="53" t="str">
        <f>"Цена от "&amp;MIN(F73:F94)&amp;" до "&amp;MAX(F73:F94)</f>
        <v>Цена от 10800 до 268965</v>
      </c>
      <c r="G72" s="54"/>
      <c r="H72" s="54"/>
      <c r="I72" s="54"/>
      <c r="J72" s="55"/>
    </row>
    <row r="73" spans="1:10" ht="36" customHeight="1" outlineLevel="1" x14ac:dyDescent="0.25">
      <c r="A73" s="7"/>
      <c r="B73" s="56" t="s">
        <v>165</v>
      </c>
      <c r="C73" s="57"/>
      <c r="D73" s="57"/>
      <c r="E73" s="58"/>
      <c r="F73" s="59">
        <v>10800</v>
      </c>
      <c r="G73" s="60"/>
      <c r="H73" s="60"/>
      <c r="I73" s="60"/>
      <c r="J73" s="61"/>
    </row>
    <row r="74" spans="1:10" ht="36" customHeight="1" outlineLevel="1" x14ac:dyDescent="0.25">
      <c r="A74" s="7"/>
      <c r="B74" s="34" t="s">
        <v>166</v>
      </c>
      <c r="C74" s="35"/>
      <c r="D74" s="35"/>
      <c r="E74" s="40"/>
      <c r="F74" s="41">
        <v>16380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167</v>
      </c>
      <c r="C75" s="35"/>
      <c r="D75" s="35"/>
      <c r="E75" s="40"/>
      <c r="F75" s="41">
        <v>31275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168</v>
      </c>
      <c r="C76" s="35"/>
      <c r="D76" s="35"/>
      <c r="E76" s="40"/>
      <c r="F76" s="41">
        <v>43785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169</v>
      </c>
      <c r="C77" s="35"/>
      <c r="D77" s="35"/>
      <c r="E77" s="40"/>
      <c r="F77" s="41">
        <v>56295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170</v>
      </c>
      <c r="C78" s="35"/>
      <c r="D78" s="35"/>
      <c r="E78" s="40"/>
      <c r="F78" s="41">
        <v>68805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171</v>
      </c>
      <c r="C79" s="35"/>
      <c r="D79" s="35"/>
      <c r="E79" s="40"/>
      <c r="F79" s="41">
        <v>81315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172</v>
      </c>
      <c r="C80" s="35"/>
      <c r="D80" s="35"/>
      <c r="E80" s="40"/>
      <c r="F80" s="41">
        <v>93825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173</v>
      </c>
      <c r="C81" s="35"/>
      <c r="D81" s="35"/>
      <c r="E81" s="40"/>
      <c r="F81" s="41">
        <v>106335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174</v>
      </c>
      <c r="C82" s="35"/>
      <c r="D82" s="35"/>
      <c r="E82" s="40"/>
      <c r="F82" s="41">
        <v>118845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175</v>
      </c>
      <c r="C83" s="35"/>
      <c r="D83" s="35"/>
      <c r="E83" s="40"/>
      <c r="F83" s="41">
        <v>131355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176</v>
      </c>
      <c r="C84" s="35"/>
      <c r="D84" s="35"/>
      <c r="E84" s="40"/>
      <c r="F84" s="41">
        <v>143865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177</v>
      </c>
      <c r="C85" s="35"/>
      <c r="D85" s="35"/>
      <c r="E85" s="40"/>
      <c r="F85" s="41">
        <v>156375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178</v>
      </c>
      <c r="C86" s="35"/>
      <c r="D86" s="35"/>
      <c r="E86" s="40"/>
      <c r="F86" s="41">
        <v>168885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179</v>
      </c>
      <c r="C87" s="35"/>
      <c r="D87" s="35"/>
      <c r="E87" s="40"/>
      <c r="F87" s="41">
        <v>181395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180</v>
      </c>
      <c r="C88" s="35"/>
      <c r="D88" s="35"/>
      <c r="E88" s="40"/>
      <c r="F88" s="41">
        <v>193905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181</v>
      </c>
      <c r="C89" s="35"/>
      <c r="D89" s="35"/>
      <c r="E89" s="40"/>
      <c r="F89" s="41">
        <v>206415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182</v>
      </c>
      <c r="C90" s="35"/>
      <c r="D90" s="35"/>
      <c r="E90" s="40"/>
      <c r="F90" s="41">
        <v>218925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183</v>
      </c>
      <c r="C91" s="35"/>
      <c r="D91" s="35"/>
      <c r="E91" s="40"/>
      <c r="F91" s="41">
        <v>231435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184</v>
      </c>
      <c r="C92" s="35"/>
      <c r="D92" s="35"/>
      <c r="E92" s="40"/>
      <c r="F92" s="41">
        <v>243945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185</v>
      </c>
      <c r="C93" s="35"/>
      <c r="D93" s="35"/>
      <c r="E93" s="40"/>
      <c r="F93" s="41">
        <v>256455</v>
      </c>
      <c r="G93" s="42"/>
      <c r="H93" s="42"/>
      <c r="I93" s="42"/>
      <c r="J93" s="43"/>
    </row>
    <row r="94" spans="1:10" ht="36" customHeight="1" outlineLevel="1" thickBot="1" x14ac:dyDescent="0.3">
      <c r="A94" s="7"/>
      <c r="B94" s="34" t="s">
        <v>186</v>
      </c>
      <c r="C94" s="35"/>
      <c r="D94" s="35"/>
      <c r="E94" s="40"/>
      <c r="F94" s="41">
        <v>268965</v>
      </c>
      <c r="G94" s="42"/>
      <c r="H94" s="42"/>
      <c r="I94" s="42"/>
      <c r="J94" s="43"/>
    </row>
    <row r="95" spans="1:10" ht="36" customHeight="1" thickBot="1" x14ac:dyDescent="0.3">
      <c r="A95" s="7"/>
      <c r="B95" s="50" t="s">
        <v>187</v>
      </c>
      <c r="C95" s="51"/>
      <c r="D95" s="51"/>
      <c r="E95" s="52"/>
      <c r="F95" s="53" t="str">
        <f>"Цена от "&amp;MIN(F96:F106)&amp;" до "&amp;MAX(F96:F106)</f>
        <v>Цена от 1854 до 52020</v>
      </c>
      <c r="G95" s="54"/>
      <c r="H95" s="54"/>
      <c r="I95" s="54"/>
      <c r="J95" s="55"/>
    </row>
    <row r="96" spans="1:10" ht="36" customHeight="1" x14ac:dyDescent="0.25">
      <c r="A96" s="7"/>
      <c r="B96" s="62" t="s">
        <v>188</v>
      </c>
      <c r="C96" s="63"/>
      <c r="D96" s="63"/>
      <c r="E96" s="40"/>
      <c r="F96" s="41">
        <v>9720</v>
      </c>
      <c r="G96" s="42"/>
      <c r="H96" s="42"/>
      <c r="I96" s="42"/>
      <c r="J96" s="43"/>
    </row>
    <row r="97" spans="1:10" ht="36" customHeight="1" x14ac:dyDescent="0.25">
      <c r="A97" s="7"/>
      <c r="B97" s="64" t="s">
        <v>189</v>
      </c>
      <c r="C97" s="65"/>
      <c r="D97" s="65"/>
      <c r="E97" s="66"/>
      <c r="F97" s="41">
        <v>14580</v>
      </c>
      <c r="G97" s="42"/>
      <c r="H97" s="42"/>
      <c r="I97" s="42"/>
      <c r="J97" s="43"/>
    </row>
    <row r="98" spans="1:10" ht="36" customHeight="1" x14ac:dyDescent="0.25">
      <c r="A98" s="7"/>
      <c r="B98" s="62" t="s">
        <v>263</v>
      </c>
      <c r="C98" s="63"/>
      <c r="D98" s="63"/>
      <c r="E98" s="40"/>
      <c r="F98" s="41">
        <v>3348</v>
      </c>
      <c r="G98" s="42"/>
      <c r="H98" s="42"/>
      <c r="I98" s="42"/>
      <c r="J98" s="43"/>
    </row>
    <row r="99" spans="1:10" ht="36" customHeight="1" x14ac:dyDescent="0.25">
      <c r="A99" s="7"/>
      <c r="B99" s="64" t="s">
        <v>191</v>
      </c>
      <c r="C99" s="65"/>
      <c r="D99" s="65"/>
      <c r="E99" s="66"/>
      <c r="F99" s="67">
        <v>52020</v>
      </c>
      <c r="G99" s="68"/>
      <c r="H99" s="68"/>
      <c r="I99" s="68"/>
      <c r="J99" s="69"/>
    </row>
    <row r="100" spans="1:10" ht="36" customHeight="1" x14ac:dyDescent="0.25">
      <c r="A100" s="7"/>
      <c r="B100" s="62" t="s">
        <v>192</v>
      </c>
      <c r="C100" s="63"/>
      <c r="D100" s="63"/>
      <c r="E100" s="40"/>
      <c r="F100" s="41">
        <v>10404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193</v>
      </c>
      <c r="C101" s="63"/>
      <c r="D101" s="63"/>
      <c r="E101" s="40"/>
      <c r="F101" s="41">
        <v>31230</v>
      </c>
      <c r="G101" s="42"/>
      <c r="H101" s="42"/>
      <c r="I101" s="42"/>
      <c r="J101" s="43"/>
    </row>
    <row r="102" spans="1:10" ht="36" customHeight="1" x14ac:dyDescent="0.25">
      <c r="A102" s="7"/>
      <c r="B102" s="62" t="s">
        <v>194</v>
      </c>
      <c r="C102" s="63"/>
      <c r="D102" s="63"/>
      <c r="E102" s="40"/>
      <c r="F102" s="41">
        <v>1854</v>
      </c>
      <c r="G102" s="42"/>
      <c r="H102" s="42"/>
      <c r="I102" s="42"/>
      <c r="J102" s="43"/>
    </row>
    <row r="103" spans="1:10" ht="36" customHeight="1" x14ac:dyDescent="0.25">
      <c r="A103" s="7"/>
      <c r="B103" s="62" t="s">
        <v>195</v>
      </c>
      <c r="C103" s="63"/>
      <c r="D103" s="63"/>
      <c r="E103" s="40"/>
      <c r="F103" s="41">
        <v>1854</v>
      </c>
      <c r="G103" s="42"/>
      <c r="H103" s="42"/>
      <c r="I103" s="42"/>
      <c r="J103" s="43"/>
    </row>
    <row r="104" spans="1:10" ht="36" customHeight="1" x14ac:dyDescent="0.25">
      <c r="A104" s="7"/>
      <c r="B104" s="62" t="s">
        <v>196</v>
      </c>
      <c r="C104" s="63"/>
      <c r="D104" s="63"/>
      <c r="E104" s="40"/>
      <c r="F104" s="41">
        <v>3708</v>
      </c>
      <c r="G104" s="42"/>
      <c r="H104" s="42"/>
      <c r="I104" s="42"/>
      <c r="J104" s="43"/>
    </row>
    <row r="105" spans="1:10" ht="36" customHeight="1" x14ac:dyDescent="0.25">
      <c r="A105" s="7"/>
      <c r="B105" s="62" t="s">
        <v>197</v>
      </c>
      <c r="C105" s="63"/>
      <c r="D105" s="63"/>
      <c r="E105" s="40"/>
      <c r="F105" s="41">
        <v>5562</v>
      </c>
      <c r="G105" s="42"/>
      <c r="H105" s="42"/>
      <c r="I105" s="42"/>
      <c r="J105" s="43"/>
    </row>
    <row r="106" spans="1:10" ht="36" customHeight="1" thickBot="1" x14ac:dyDescent="0.3">
      <c r="A106" s="7"/>
      <c r="B106" s="62" t="s">
        <v>198</v>
      </c>
      <c r="C106" s="63"/>
      <c r="D106" s="63"/>
      <c r="E106" s="40"/>
      <c r="F106" s="41">
        <v>28980</v>
      </c>
      <c r="G106" s="42"/>
      <c r="H106" s="42"/>
      <c r="I106" s="42"/>
      <c r="J106" s="43"/>
    </row>
    <row r="107" spans="1:10" ht="54" customHeight="1" thickBot="1" x14ac:dyDescent="0.3">
      <c r="A107" s="7"/>
      <c r="B107" s="220" t="s">
        <v>264</v>
      </c>
      <c r="C107" s="221"/>
      <c r="D107" s="221"/>
      <c r="E107" s="222"/>
      <c r="F107" s="239" t="str">
        <f>"Цена от "&amp;MIN(F109,F113:J114,H147,F115:J126)&amp;" до "&amp;MAX(F109,F113:J114,H147,F115:J126)</f>
        <v>Цена от 3168 до 155520</v>
      </c>
      <c r="G107" s="240"/>
      <c r="H107" s="240"/>
      <c r="I107" s="240"/>
      <c r="J107" s="241"/>
    </row>
    <row r="108" spans="1:10" ht="24" thickBot="1" x14ac:dyDescent="0.3">
      <c r="A108" s="7"/>
      <c r="B108" s="27"/>
      <c r="C108" s="80"/>
      <c r="D108" s="80"/>
      <c r="E108" s="81"/>
      <c r="F108" s="82"/>
      <c r="G108" s="83"/>
      <c r="H108" s="83"/>
      <c r="I108" s="83"/>
      <c r="J108" s="84"/>
    </row>
    <row r="109" spans="1:10" ht="36" customHeight="1" x14ac:dyDescent="0.25">
      <c r="A109" s="7"/>
      <c r="B109" s="62" t="s">
        <v>200</v>
      </c>
      <c r="C109" s="63"/>
      <c r="D109" s="63"/>
      <c r="E109" s="40"/>
      <c r="F109" s="41">
        <v>31536</v>
      </c>
      <c r="G109" s="42"/>
      <c r="H109" s="42"/>
      <c r="I109" s="42"/>
      <c r="J109" s="43"/>
    </row>
    <row r="110" spans="1:10" ht="36" customHeight="1" x14ac:dyDescent="0.25">
      <c r="A110" s="7"/>
      <c r="B110" s="71" t="s">
        <v>201</v>
      </c>
      <c r="C110" s="72"/>
      <c r="D110" s="72"/>
      <c r="E110" s="73"/>
      <c r="F110" s="85">
        <v>3153.6000000000004</v>
      </c>
      <c r="G110" s="86"/>
      <c r="H110" s="86"/>
      <c r="I110" s="86"/>
      <c r="J110" s="87"/>
    </row>
    <row r="111" spans="1:10" ht="36" customHeight="1" thickBot="1" x14ac:dyDescent="0.3">
      <c r="A111" s="7"/>
      <c r="B111" s="71" t="s">
        <v>202</v>
      </c>
      <c r="C111" s="72"/>
      <c r="D111" s="72"/>
      <c r="E111" s="73"/>
      <c r="F111" s="85">
        <v>7884</v>
      </c>
      <c r="G111" s="86"/>
      <c r="H111" s="86"/>
      <c r="I111" s="86"/>
      <c r="J111" s="87"/>
    </row>
    <row r="112" spans="1:10" ht="24" thickBot="1" x14ac:dyDescent="0.3">
      <c r="A112" s="7"/>
      <c r="B112" s="135"/>
      <c r="C112" s="136"/>
      <c r="D112" s="136"/>
      <c r="E112" s="137"/>
      <c r="F112" s="82"/>
      <c r="G112" s="83"/>
      <c r="H112" s="83"/>
      <c r="I112" s="83"/>
      <c r="J112" s="84"/>
    </row>
    <row r="113" spans="1:10" ht="36" customHeight="1" x14ac:dyDescent="0.25">
      <c r="A113" s="7" t="s">
        <v>111</v>
      </c>
      <c r="B113" s="480" t="s">
        <v>203</v>
      </c>
      <c r="C113" s="481"/>
      <c r="D113" s="481"/>
      <c r="E113" s="482"/>
      <c r="F113" s="211">
        <v>42372</v>
      </c>
      <c r="G113" s="236"/>
      <c r="H113" s="236"/>
      <c r="I113" s="236"/>
      <c r="J113" s="237"/>
    </row>
    <row r="114" spans="1:10" ht="36" customHeight="1" x14ac:dyDescent="0.25">
      <c r="A114" s="7" t="s">
        <v>111</v>
      </c>
      <c r="B114" s="256" t="s">
        <v>204</v>
      </c>
      <c r="C114" s="257"/>
      <c r="D114" s="257"/>
      <c r="E114" s="258"/>
      <c r="F114" s="280">
        <v>47520</v>
      </c>
      <c r="G114" s="280"/>
      <c r="H114" s="280"/>
      <c r="I114" s="280"/>
      <c r="J114" s="281"/>
    </row>
    <row r="115" spans="1:10" ht="36" customHeight="1" x14ac:dyDescent="0.25">
      <c r="A115" s="7" t="s">
        <v>111</v>
      </c>
      <c r="B115" s="256" t="s">
        <v>205</v>
      </c>
      <c r="C115" s="257"/>
      <c r="D115" s="257"/>
      <c r="E115" s="258"/>
      <c r="F115" s="280">
        <v>56880</v>
      </c>
      <c r="G115" s="280"/>
      <c r="H115" s="280"/>
      <c r="I115" s="280"/>
      <c r="J115" s="281"/>
    </row>
    <row r="116" spans="1:10" ht="36" customHeight="1" x14ac:dyDescent="0.25">
      <c r="A116" s="7" t="s">
        <v>111</v>
      </c>
      <c r="B116" s="256" t="s">
        <v>206</v>
      </c>
      <c r="C116" s="257"/>
      <c r="D116" s="257"/>
      <c r="E116" s="258"/>
      <c r="F116" s="280">
        <v>37440</v>
      </c>
      <c r="G116" s="280"/>
      <c r="H116" s="280"/>
      <c r="I116" s="280"/>
      <c r="J116" s="281"/>
    </row>
    <row r="117" spans="1:10" ht="36" customHeight="1" x14ac:dyDescent="0.25">
      <c r="A117" s="7" t="s">
        <v>111</v>
      </c>
      <c r="B117" s="256" t="s">
        <v>207</v>
      </c>
      <c r="C117" s="257"/>
      <c r="D117" s="257"/>
      <c r="E117" s="258"/>
      <c r="F117" s="280">
        <v>44928</v>
      </c>
      <c r="G117" s="280"/>
      <c r="H117" s="280"/>
      <c r="I117" s="280"/>
      <c r="J117" s="281"/>
    </row>
    <row r="118" spans="1:10" ht="36" customHeight="1" x14ac:dyDescent="0.25">
      <c r="A118" s="7" t="s">
        <v>111</v>
      </c>
      <c r="B118" s="256" t="s">
        <v>208</v>
      </c>
      <c r="C118" s="257"/>
      <c r="D118" s="257"/>
      <c r="E118" s="258"/>
      <c r="F118" s="280">
        <v>34596</v>
      </c>
      <c r="G118" s="280"/>
      <c r="H118" s="280"/>
      <c r="I118" s="280"/>
      <c r="J118" s="281"/>
    </row>
    <row r="119" spans="1:10" ht="36" customHeight="1" x14ac:dyDescent="0.25">
      <c r="A119" s="7" t="s">
        <v>111</v>
      </c>
      <c r="B119" s="256" t="s">
        <v>209</v>
      </c>
      <c r="C119" s="257"/>
      <c r="D119" s="257"/>
      <c r="E119" s="258"/>
      <c r="F119" s="280">
        <v>50580</v>
      </c>
      <c r="G119" s="280"/>
      <c r="H119" s="280"/>
      <c r="I119" s="280"/>
      <c r="J119" s="281"/>
    </row>
    <row r="120" spans="1:10" ht="36" customHeight="1" x14ac:dyDescent="0.25">
      <c r="A120" s="7" t="s">
        <v>111</v>
      </c>
      <c r="B120" s="256" t="s">
        <v>210</v>
      </c>
      <c r="C120" s="257"/>
      <c r="D120" s="257"/>
      <c r="E120" s="258"/>
      <c r="F120" s="280">
        <v>56952</v>
      </c>
      <c r="G120" s="280"/>
      <c r="H120" s="280"/>
      <c r="I120" s="280"/>
      <c r="J120" s="281"/>
    </row>
    <row r="121" spans="1:10" ht="36" customHeight="1" x14ac:dyDescent="0.25">
      <c r="A121" s="7"/>
      <c r="B121" s="256" t="s">
        <v>211</v>
      </c>
      <c r="C121" s="257"/>
      <c r="D121" s="257"/>
      <c r="E121" s="258"/>
      <c r="F121" s="280">
        <v>43200</v>
      </c>
      <c r="G121" s="280"/>
      <c r="H121" s="280"/>
      <c r="I121" s="280"/>
      <c r="J121" s="281"/>
    </row>
    <row r="122" spans="1:10" ht="36" customHeight="1" x14ac:dyDescent="0.25">
      <c r="A122" s="7" t="s">
        <v>111</v>
      </c>
      <c r="B122" s="256" t="s">
        <v>212</v>
      </c>
      <c r="C122" s="257"/>
      <c r="D122" s="257"/>
      <c r="E122" s="258"/>
      <c r="F122" s="280">
        <v>3168</v>
      </c>
      <c r="G122" s="280"/>
      <c r="H122" s="280"/>
      <c r="I122" s="280"/>
      <c r="J122" s="281"/>
    </row>
    <row r="123" spans="1:10" ht="36" customHeight="1" x14ac:dyDescent="0.25">
      <c r="A123" s="7"/>
      <c r="B123" s="256" t="s">
        <v>213</v>
      </c>
      <c r="C123" s="257"/>
      <c r="D123" s="257"/>
      <c r="E123" s="258"/>
      <c r="F123" s="280">
        <v>18216</v>
      </c>
      <c r="G123" s="280"/>
      <c r="H123" s="280"/>
      <c r="I123" s="280"/>
      <c r="J123" s="281"/>
    </row>
    <row r="124" spans="1:10" ht="36" customHeight="1" x14ac:dyDescent="0.25">
      <c r="B124" s="256" t="s">
        <v>214</v>
      </c>
      <c r="C124" s="257"/>
      <c r="D124" s="257"/>
      <c r="E124" s="258"/>
      <c r="F124" s="280">
        <v>15228</v>
      </c>
      <c r="G124" s="280"/>
      <c r="H124" s="280"/>
      <c r="I124" s="280"/>
      <c r="J124" s="281"/>
    </row>
    <row r="125" spans="1:10" ht="36" customHeight="1" x14ac:dyDescent="0.25">
      <c r="A125" s="7" t="s">
        <v>111</v>
      </c>
      <c r="B125" s="256" t="s">
        <v>215</v>
      </c>
      <c r="C125" s="257"/>
      <c r="D125" s="257"/>
      <c r="E125" s="258"/>
      <c r="F125" s="280">
        <v>155520</v>
      </c>
      <c r="G125" s="280"/>
      <c r="H125" s="280"/>
      <c r="I125" s="280"/>
      <c r="J125" s="281"/>
    </row>
    <row r="126" spans="1:10" ht="36" customHeight="1" x14ac:dyDescent="0.25">
      <c r="A126" s="7" t="s">
        <v>111</v>
      </c>
      <c r="B126" s="256" t="s">
        <v>216</v>
      </c>
      <c r="C126" s="257"/>
      <c r="D126" s="257"/>
      <c r="E126" s="258"/>
      <c r="F126" s="280">
        <v>44244</v>
      </c>
      <c r="G126" s="280"/>
      <c r="H126" s="280"/>
      <c r="I126" s="280"/>
      <c r="J126" s="281"/>
    </row>
    <row r="127" spans="1:10" ht="37.5" customHeight="1" x14ac:dyDescent="0.25">
      <c r="A127" s="7"/>
      <c r="B127" s="62" t="s">
        <v>217</v>
      </c>
      <c r="C127" s="63"/>
      <c r="D127" s="63"/>
      <c r="E127" s="40"/>
      <c r="F127" s="280">
        <v>9720</v>
      </c>
      <c r="G127" s="280"/>
      <c r="H127" s="280"/>
      <c r="I127" s="280"/>
      <c r="J127" s="281"/>
    </row>
    <row r="128" spans="1:10" ht="36" customHeight="1" x14ac:dyDescent="0.25">
      <c r="A128" s="7"/>
      <c r="B128" s="62" t="s">
        <v>218</v>
      </c>
      <c r="C128" s="63"/>
      <c r="D128" s="63"/>
      <c r="E128" s="40"/>
      <c r="F128" s="280">
        <v>60030</v>
      </c>
      <c r="G128" s="280"/>
      <c r="H128" s="280"/>
      <c r="I128" s="280"/>
      <c r="J128" s="281"/>
    </row>
    <row r="129" spans="1:10" ht="36" customHeight="1" x14ac:dyDescent="0.25">
      <c r="A129" s="7"/>
      <c r="B129" s="62" t="s">
        <v>219</v>
      </c>
      <c r="C129" s="63"/>
      <c r="D129" s="63"/>
      <c r="E129" s="35"/>
      <c r="F129" s="280">
        <v>36000</v>
      </c>
      <c r="G129" s="280"/>
      <c r="H129" s="280"/>
      <c r="I129" s="280"/>
      <c r="J129" s="281"/>
    </row>
    <row r="130" spans="1:10" ht="36" customHeight="1" x14ac:dyDescent="0.25">
      <c r="A130" s="7" t="s">
        <v>113</v>
      </c>
      <c r="B130" s="256" t="s">
        <v>220</v>
      </c>
      <c r="C130" s="257"/>
      <c r="D130" s="257"/>
      <c r="E130" s="258"/>
      <c r="F130" s="280">
        <v>59760</v>
      </c>
      <c r="G130" s="280"/>
      <c r="H130" s="280"/>
      <c r="I130" s="280"/>
      <c r="J130" s="281"/>
    </row>
    <row r="131" spans="1:10" ht="36" customHeight="1" x14ac:dyDescent="0.25">
      <c r="A131" s="7" t="s">
        <v>113</v>
      </c>
      <c r="B131" s="256" t="s">
        <v>221</v>
      </c>
      <c r="C131" s="257"/>
      <c r="D131" s="257"/>
      <c r="E131" s="258"/>
      <c r="F131" s="280">
        <v>66960</v>
      </c>
      <c r="G131" s="280"/>
      <c r="H131" s="280"/>
      <c r="I131" s="280"/>
      <c r="J131" s="281"/>
    </row>
    <row r="132" spans="1:10" ht="36" customHeight="1" x14ac:dyDescent="0.25">
      <c r="A132" s="7" t="s">
        <v>113</v>
      </c>
      <c r="B132" s="256" t="s">
        <v>222</v>
      </c>
      <c r="C132" s="257"/>
      <c r="D132" s="257"/>
      <c r="E132" s="258"/>
      <c r="F132" s="483">
        <v>79920</v>
      </c>
      <c r="G132" s="90"/>
      <c r="H132" s="90"/>
      <c r="I132" s="90"/>
      <c r="J132" s="151"/>
    </row>
    <row r="133" spans="1:10" ht="36" customHeight="1" x14ac:dyDescent="0.25">
      <c r="A133" s="7" t="s">
        <v>113</v>
      </c>
      <c r="B133" s="256" t="s">
        <v>223</v>
      </c>
      <c r="C133" s="257"/>
      <c r="D133" s="257"/>
      <c r="E133" s="258"/>
      <c r="F133" s="483">
        <v>52560</v>
      </c>
      <c r="G133" s="90"/>
      <c r="H133" s="90"/>
      <c r="I133" s="90"/>
      <c r="J133" s="151"/>
    </row>
    <row r="134" spans="1:10" ht="36" customHeight="1" x14ac:dyDescent="0.25">
      <c r="A134" s="7" t="s">
        <v>113</v>
      </c>
      <c r="B134" s="256" t="s">
        <v>224</v>
      </c>
      <c r="C134" s="257"/>
      <c r="D134" s="257"/>
      <c r="E134" s="258"/>
      <c r="F134" s="483">
        <v>63072</v>
      </c>
      <c r="G134" s="90"/>
      <c r="H134" s="90"/>
      <c r="I134" s="90"/>
      <c r="J134" s="151"/>
    </row>
    <row r="135" spans="1:10" ht="36" customHeight="1" x14ac:dyDescent="0.25">
      <c r="A135" s="7" t="s">
        <v>113</v>
      </c>
      <c r="B135" s="256" t="s">
        <v>225</v>
      </c>
      <c r="C135" s="257"/>
      <c r="D135" s="257"/>
      <c r="E135" s="258"/>
      <c r="F135" s="483">
        <v>48960</v>
      </c>
      <c r="G135" s="90"/>
      <c r="H135" s="90"/>
      <c r="I135" s="90"/>
      <c r="J135" s="151"/>
    </row>
    <row r="136" spans="1:10" ht="36" customHeight="1" x14ac:dyDescent="0.25">
      <c r="A136" s="7" t="s">
        <v>113</v>
      </c>
      <c r="B136" s="256" t="s">
        <v>226</v>
      </c>
      <c r="C136" s="257"/>
      <c r="D136" s="257"/>
      <c r="E136" s="258"/>
      <c r="F136" s="483">
        <v>71280</v>
      </c>
      <c r="G136" s="90"/>
      <c r="H136" s="90"/>
      <c r="I136" s="90"/>
      <c r="J136" s="151"/>
    </row>
    <row r="137" spans="1:10" ht="36" customHeight="1" x14ac:dyDescent="0.25">
      <c r="A137" s="7" t="s">
        <v>113</v>
      </c>
      <c r="B137" s="256" t="s">
        <v>227</v>
      </c>
      <c r="C137" s="257"/>
      <c r="D137" s="257"/>
      <c r="E137" s="258"/>
      <c r="F137" s="483">
        <v>79920</v>
      </c>
      <c r="G137" s="90"/>
      <c r="H137" s="90"/>
      <c r="I137" s="90"/>
      <c r="J137" s="151"/>
    </row>
    <row r="138" spans="1:10" ht="36" customHeight="1" x14ac:dyDescent="0.25">
      <c r="A138" s="7" t="s">
        <v>113</v>
      </c>
      <c r="B138" s="256" t="s">
        <v>228</v>
      </c>
      <c r="C138" s="257"/>
      <c r="D138" s="257"/>
      <c r="E138" s="258"/>
      <c r="F138" s="483">
        <v>5040</v>
      </c>
      <c r="G138" s="90"/>
      <c r="H138" s="90"/>
      <c r="I138" s="90"/>
      <c r="J138" s="151"/>
    </row>
    <row r="139" spans="1:10" ht="36" customHeight="1" x14ac:dyDescent="0.25">
      <c r="A139" s="7" t="s">
        <v>113</v>
      </c>
      <c r="B139" s="256" t="s">
        <v>229</v>
      </c>
      <c r="C139" s="257"/>
      <c r="D139" s="257"/>
      <c r="E139" s="258"/>
      <c r="F139" s="483">
        <v>218160</v>
      </c>
      <c r="G139" s="90"/>
      <c r="H139" s="90"/>
      <c r="I139" s="90"/>
      <c r="J139" s="151"/>
    </row>
    <row r="140" spans="1:10" ht="36" customHeight="1" thickBot="1" x14ac:dyDescent="0.3">
      <c r="A140" s="7" t="s">
        <v>113</v>
      </c>
      <c r="B140" s="395" t="s">
        <v>230</v>
      </c>
      <c r="C140" s="396"/>
      <c r="D140" s="396"/>
      <c r="E140" s="397"/>
      <c r="F140" s="164">
        <v>62640</v>
      </c>
      <c r="G140" s="114"/>
      <c r="H140" s="114"/>
      <c r="I140" s="114"/>
      <c r="J140" s="115"/>
    </row>
    <row r="141" spans="1:10" ht="36" customHeight="1" thickBot="1" x14ac:dyDescent="0.3">
      <c r="A141" s="7"/>
      <c r="B141" s="242" t="s">
        <v>231</v>
      </c>
      <c r="C141" s="243"/>
      <c r="D141" s="243"/>
      <c r="E141" s="244"/>
      <c r="F141" s="239"/>
      <c r="G141" s="240"/>
      <c r="H141" s="240"/>
      <c r="I141" s="240"/>
      <c r="J141" s="241"/>
    </row>
    <row r="142" spans="1:10" ht="22.5" customHeight="1" thickBot="1" x14ac:dyDescent="0.3">
      <c r="A142" s="7" t="s">
        <v>111</v>
      </c>
      <c r="B142" s="177" t="s">
        <v>232</v>
      </c>
      <c r="C142" s="178"/>
      <c r="D142" s="178"/>
      <c r="E142" s="178"/>
      <c r="F142" s="178"/>
      <c r="G142" s="178"/>
      <c r="H142" s="178"/>
      <c r="I142" s="178"/>
      <c r="J142" s="179"/>
    </row>
    <row r="143" spans="1:10" ht="36" customHeight="1" x14ac:dyDescent="0.25">
      <c r="A143" s="7"/>
      <c r="B143" s="30" t="s">
        <v>233</v>
      </c>
      <c r="C143" s="180"/>
      <c r="D143" s="180"/>
      <c r="E143" s="181"/>
      <c r="F143" s="67">
        <v>60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234</v>
      </c>
      <c r="C144" s="63"/>
      <c r="D144" s="63"/>
      <c r="E144" s="40"/>
      <c r="F144" s="41">
        <v>60</v>
      </c>
      <c r="G144" s="42"/>
      <c r="H144" s="42"/>
      <c r="I144" s="42"/>
      <c r="J144" s="43"/>
    </row>
    <row r="145" spans="1:10" ht="36" customHeight="1" thickBot="1" x14ac:dyDescent="0.3">
      <c r="A145" s="7"/>
      <c r="B145" s="62" t="s">
        <v>235</v>
      </c>
      <c r="C145" s="63"/>
      <c r="D145" s="63"/>
      <c r="E145" s="40"/>
      <c r="F145" s="41">
        <v>120</v>
      </c>
      <c r="G145" s="42"/>
      <c r="H145" s="42"/>
      <c r="I145" s="42"/>
      <c r="J145" s="43"/>
    </row>
    <row r="146" spans="1:10" ht="36" customHeight="1" thickBot="1" x14ac:dyDescent="0.3">
      <c r="A146" s="7"/>
      <c r="B146" s="18" t="s">
        <v>236</v>
      </c>
      <c r="C146" s="19"/>
      <c r="D146" s="19"/>
      <c r="E146" s="20"/>
      <c r="F146" s="239"/>
      <c r="G146" s="240"/>
      <c r="H146" s="240"/>
      <c r="I146" s="240"/>
      <c r="J146" s="241"/>
    </row>
    <row r="147" spans="1:10" ht="36" customHeight="1" x14ac:dyDescent="0.25">
      <c r="A147" s="7" t="s">
        <v>111</v>
      </c>
      <c r="B147" s="256" t="s">
        <v>237</v>
      </c>
      <c r="C147" s="257"/>
      <c r="D147" s="257"/>
      <c r="E147" s="258"/>
      <c r="F147" s="245">
        <f>H147*1.2</f>
        <v>31320</v>
      </c>
      <c r="G147" s="246">
        <f>H147*1.1</f>
        <v>28710.000000000004</v>
      </c>
      <c r="H147" s="246">
        <v>26100</v>
      </c>
      <c r="I147" s="246">
        <f>H147*0.75</f>
        <v>19575</v>
      </c>
      <c r="J147" s="247">
        <f>H147*0.5</f>
        <v>13050</v>
      </c>
    </row>
    <row r="148" spans="1:10" ht="36" customHeight="1" x14ac:dyDescent="0.25">
      <c r="A148" s="7" t="s">
        <v>111</v>
      </c>
      <c r="B148" s="256" t="s">
        <v>238</v>
      </c>
      <c r="C148" s="257"/>
      <c r="D148" s="257"/>
      <c r="E148" s="258"/>
      <c r="F148" s="41">
        <v>18954</v>
      </c>
      <c r="G148" s="42"/>
      <c r="H148" s="42"/>
      <c r="I148" s="42"/>
      <c r="J148" s="43"/>
    </row>
    <row r="149" spans="1:10" ht="36" customHeight="1" x14ac:dyDescent="0.25">
      <c r="A149" s="7" t="s">
        <v>111</v>
      </c>
      <c r="B149" s="256" t="s">
        <v>239</v>
      </c>
      <c r="C149" s="257"/>
      <c r="D149" s="257"/>
      <c r="E149" s="258"/>
      <c r="F149" s="41">
        <v>49788</v>
      </c>
      <c r="G149" s="42"/>
      <c r="H149" s="42"/>
      <c r="I149" s="42"/>
      <c r="J149" s="43"/>
    </row>
    <row r="150" spans="1:10" ht="36" customHeight="1" x14ac:dyDescent="0.25">
      <c r="A150" s="7" t="s">
        <v>113</v>
      </c>
      <c r="B150" s="256" t="s">
        <v>240</v>
      </c>
      <c r="C150" s="257"/>
      <c r="D150" s="257"/>
      <c r="E150" s="258"/>
      <c r="F150" s="245">
        <f>H150*1.2</f>
        <v>44064</v>
      </c>
      <c r="G150" s="246">
        <f>H150*1.1</f>
        <v>40392</v>
      </c>
      <c r="H150" s="246">
        <v>36720</v>
      </c>
      <c r="I150" s="246">
        <f>H150*0.75</f>
        <v>27540</v>
      </c>
      <c r="J150" s="247">
        <f>H150*0.5</f>
        <v>18360</v>
      </c>
    </row>
    <row r="151" spans="1:10" ht="36" customHeight="1" x14ac:dyDescent="0.25">
      <c r="A151" s="7" t="s">
        <v>113</v>
      </c>
      <c r="B151" s="256" t="s">
        <v>241</v>
      </c>
      <c r="C151" s="257"/>
      <c r="D151" s="257"/>
      <c r="E151" s="258"/>
      <c r="F151" s="483">
        <v>26640</v>
      </c>
      <c r="G151" s="90"/>
      <c r="H151" s="90"/>
      <c r="I151" s="90"/>
      <c r="J151" s="151"/>
    </row>
    <row r="152" spans="1:10" ht="36" customHeight="1" x14ac:dyDescent="0.25">
      <c r="A152" s="7" t="s">
        <v>113</v>
      </c>
      <c r="B152" s="256" t="s">
        <v>242</v>
      </c>
      <c r="C152" s="257"/>
      <c r="D152" s="257"/>
      <c r="E152" s="258"/>
      <c r="F152" s="483">
        <v>69840</v>
      </c>
      <c r="G152" s="90"/>
      <c r="H152" s="90"/>
      <c r="I152" s="90"/>
      <c r="J152" s="151"/>
    </row>
    <row r="153" spans="1:10" ht="36" customHeight="1" x14ac:dyDescent="0.25">
      <c r="A153" s="7"/>
      <c r="B153" s="62" t="s">
        <v>243</v>
      </c>
      <c r="C153" s="63"/>
      <c r="D153" s="63"/>
      <c r="E153" s="35"/>
      <c r="F153" s="109">
        <f>H153*1.2</f>
        <v>22680</v>
      </c>
      <c r="G153" s="109">
        <f>H153*1.1</f>
        <v>20790</v>
      </c>
      <c r="H153" s="109">
        <v>18900</v>
      </c>
      <c r="I153" s="109">
        <f>H153*0.75</f>
        <v>14175</v>
      </c>
      <c r="J153" s="109">
        <f>H153*0.5</f>
        <v>9450</v>
      </c>
    </row>
    <row r="154" spans="1:10" ht="54" customHeight="1" thickBot="1" x14ac:dyDescent="0.3">
      <c r="A154" s="7"/>
      <c r="B154" s="311" t="s">
        <v>244</v>
      </c>
      <c r="C154" s="312"/>
      <c r="D154" s="312"/>
      <c r="E154" s="313"/>
      <c r="F154" s="453"/>
      <c r="G154" s="454"/>
      <c r="H154" s="454"/>
      <c r="I154" s="454"/>
      <c r="J154" s="455"/>
    </row>
    <row r="155" spans="1:10" ht="36" customHeight="1" x14ac:dyDescent="0.25">
      <c r="A155" s="7"/>
      <c r="B155" s="64" t="s">
        <v>245</v>
      </c>
      <c r="C155" s="65"/>
      <c r="D155" s="65"/>
      <c r="E155" s="66"/>
      <c r="F155" s="67">
        <v>55404</v>
      </c>
      <c r="G155" s="68"/>
      <c r="H155" s="68"/>
      <c r="I155" s="68"/>
      <c r="J155" s="69"/>
    </row>
    <row r="156" spans="1:10" ht="36" customHeight="1" x14ac:dyDescent="0.25">
      <c r="A156" s="7"/>
      <c r="B156" s="62" t="s">
        <v>246</v>
      </c>
      <c r="C156" s="63"/>
      <c r="D156" s="63"/>
      <c r="E156" s="40"/>
      <c r="F156" s="41">
        <v>110772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247</v>
      </c>
      <c r="C157" s="63"/>
      <c r="D157" s="63"/>
      <c r="E157" s="40"/>
      <c r="F157" s="41">
        <v>138600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248</v>
      </c>
      <c r="C158" s="63"/>
      <c r="D158" s="63"/>
      <c r="E158" s="40"/>
      <c r="F158" s="41">
        <v>1854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249</v>
      </c>
      <c r="C159" s="63"/>
      <c r="D159" s="63"/>
      <c r="E159" s="40"/>
      <c r="F159" s="41">
        <v>83268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250</v>
      </c>
      <c r="C160" s="63"/>
      <c r="D160" s="63"/>
      <c r="E160" s="40"/>
      <c r="F160" s="41">
        <v>166176</v>
      </c>
      <c r="G160" s="42"/>
      <c r="H160" s="42"/>
      <c r="I160" s="42"/>
      <c r="J160" s="43"/>
    </row>
    <row r="161" spans="1:10" ht="36" customHeight="1" x14ac:dyDescent="0.25">
      <c r="A161" s="7"/>
      <c r="B161" s="62" t="s">
        <v>251</v>
      </c>
      <c r="C161" s="63"/>
      <c r="D161" s="63"/>
      <c r="E161" s="40"/>
      <c r="F161" s="41">
        <v>207792</v>
      </c>
      <c r="G161" s="42"/>
      <c r="H161" s="42"/>
      <c r="I161" s="42"/>
      <c r="J161" s="43"/>
    </row>
    <row r="162" spans="1:10" ht="36" customHeight="1" thickBot="1" x14ac:dyDescent="0.3">
      <c r="A162" s="7"/>
      <c r="B162" s="110" t="s">
        <v>252</v>
      </c>
      <c r="C162" s="111"/>
      <c r="D162" s="111"/>
      <c r="E162" s="112"/>
      <c r="F162" s="113">
        <v>2610</v>
      </c>
      <c r="G162" s="114"/>
      <c r="H162" s="114"/>
      <c r="I162" s="114"/>
      <c r="J162" s="115"/>
    </row>
    <row r="163" spans="1:10" ht="36" customHeight="1" x14ac:dyDescent="0.25">
      <c r="A163" s="7"/>
      <c r="B163" s="272" t="s">
        <v>232</v>
      </c>
      <c r="C163" s="273"/>
      <c r="D163" s="273"/>
      <c r="E163" s="273"/>
      <c r="F163" s="273"/>
      <c r="G163" s="273"/>
      <c r="H163" s="273"/>
      <c r="I163" s="273"/>
      <c r="J163" s="274"/>
    </row>
    <row r="164" spans="1:10" ht="36" customHeight="1" thickBot="1" x14ac:dyDescent="0.3">
      <c r="A164" s="7"/>
      <c r="B164" s="297" t="s">
        <v>253</v>
      </c>
      <c r="C164" s="297"/>
      <c r="D164" s="297"/>
      <c r="E164" s="297"/>
      <c r="F164" s="286">
        <v>90</v>
      </c>
      <c r="G164" s="286"/>
      <c r="H164" s="286"/>
      <c r="I164" s="286"/>
      <c r="J164" s="287"/>
    </row>
    <row r="165" spans="1:10" ht="24" thickBot="1" x14ac:dyDescent="0.3">
      <c r="A165" s="7"/>
      <c r="B165" s="27"/>
      <c r="C165" s="80"/>
      <c r="D165" s="80"/>
      <c r="E165" s="81"/>
      <c r="F165" s="82"/>
      <c r="G165" s="83"/>
      <c r="H165" s="83"/>
      <c r="I165" s="83"/>
      <c r="J165" s="84"/>
    </row>
    <row r="166" spans="1:10" ht="21" customHeight="1" x14ac:dyDescent="0.25">
      <c r="A166" s="7"/>
      <c r="B166" s="119"/>
      <c r="C166" s="120"/>
      <c r="D166" s="120"/>
      <c r="E166" s="120"/>
      <c r="F166" s="121"/>
      <c r="G166" s="121"/>
      <c r="H166" s="121"/>
      <c r="I166" s="121"/>
      <c r="J166" s="121"/>
    </row>
    <row r="167" spans="1:10" ht="56.25" customHeight="1" x14ac:dyDescent="0.25">
      <c r="A167" s="7"/>
      <c r="B167" s="122" t="s">
        <v>304</v>
      </c>
      <c r="C167" s="122"/>
      <c r="D167" s="122"/>
      <c r="E167" s="122"/>
      <c r="F167" s="122"/>
      <c r="G167" s="122"/>
      <c r="H167" s="122"/>
      <c r="I167" s="122"/>
      <c r="J167" s="122"/>
    </row>
    <row r="168" spans="1:10" ht="41.25" customHeight="1" x14ac:dyDescent="0.25">
      <c r="A168" s="7"/>
      <c r="B168" s="122" t="s">
        <v>255</v>
      </c>
      <c r="C168" s="122"/>
      <c r="D168" s="122"/>
      <c r="E168" s="122"/>
      <c r="F168" s="122"/>
      <c r="G168" s="122"/>
      <c r="H168" s="122"/>
      <c r="I168" s="122"/>
      <c r="J168" s="122"/>
    </row>
    <row r="169" spans="1:10" ht="21" x14ac:dyDescent="0.25">
      <c r="A169" s="7" t="s">
        <v>113</v>
      </c>
      <c r="B169" s="124" t="s">
        <v>308</v>
      </c>
      <c r="C169" s="124"/>
      <c r="D169" s="124"/>
      <c r="E169" s="124"/>
      <c r="F169" s="124"/>
      <c r="G169" s="124"/>
      <c r="H169" s="124"/>
      <c r="I169" s="124"/>
      <c r="J169" s="124"/>
    </row>
    <row r="170" spans="1:10" ht="42" customHeight="1" x14ac:dyDescent="0.25">
      <c r="A170" s="7"/>
      <c r="B170" s="126" t="s">
        <v>257</v>
      </c>
      <c r="C170" s="126"/>
      <c r="D170" s="126"/>
      <c r="E170" s="126"/>
      <c r="F170" s="126"/>
      <c r="G170" s="126"/>
      <c r="H170" s="126"/>
      <c r="I170" s="126"/>
      <c r="J170" s="126"/>
    </row>
    <row r="171" spans="1:10" ht="21" x14ac:dyDescent="0.25">
      <c r="A171" s="7"/>
    </row>
  </sheetData>
  <sheetProtection selectLockedCells="1" selectUnlockedCells="1"/>
  <mergeCells count="319">
    <mergeCell ref="B168:J168"/>
    <mergeCell ref="B169:J169"/>
    <mergeCell ref="B170:J170"/>
    <mergeCell ref="B163:J163"/>
    <mergeCell ref="B164:E164"/>
    <mergeCell ref="F164:J164"/>
    <mergeCell ref="B165:E165"/>
    <mergeCell ref="F165:J165"/>
    <mergeCell ref="B167:J167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3:E153"/>
    <mergeCell ref="B154:E154"/>
    <mergeCell ref="F154:J154"/>
    <mergeCell ref="B155:E155"/>
    <mergeCell ref="F155:J155"/>
    <mergeCell ref="B156:E156"/>
    <mergeCell ref="F156:J156"/>
    <mergeCell ref="B149:E149"/>
    <mergeCell ref="F149:J149"/>
    <mergeCell ref="B150:E150"/>
    <mergeCell ref="B151:E151"/>
    <mergeCell ref="F151:J151"/>
    <mergeCell ref="B152:E152"/>
    <mergeCell ref="F152:J152"/>
    <mergeCell ref="B145:E145"/>
    <mergeCell ref="F145:J145"/>
    <mergeCell ref="B146:E146"/>
    <mergeCell ref="F146:J146"/>
    <mergeCell ref="B147:E147"/>
    <mergeCell ref="B148:E148"/>
    <mergeCell ref="F148:J148"/>
    <mergeCell ref="F141:J141"/>
    <mergeCell ref="B142:J142"/>
    <mergeCell ref="B143:E143"/>
    <mergeCell ref="F143:J143"/>
    <mergeCell ref="B144:E144"/>
    <mergeCell ref="F144:J144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03" activePane="bottomLeft" state="frozen"/>
      <selection activeCell="A198" sqref="A198:XFD198"/>
      <selection pane="bottomLeft" activeCell="A105" sqref="A105:XFD107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8" t="s">
        <v>107</v>
      </c>
      <c r="H6" s="268" t="s">
        <v>108</v>
      </c>
      <c r="I6" s="268" t="s">
        <v>109</v>
      </c>
      <c r="J6" s="26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46656</v>
      </c>
      <c r="G8" s="32">
        <f>H8*1.1</f>
        <v>42768</v>
      </c>
      <c r="H8" s="32">
        <v>38880</v>
      </c>
      <c r="I8" s="32">
        <f>H8*0.75</f>
        <v>29160</v>
      </c>
      <c r="J8" s="32">
        <f>H8*0.5</f>
        <v>19440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65664</v>
      </c>
      <c r="G9" s="36">
        <f>H9*1.1</f>
        <v>60192.000000000007</v>
      </c>
      <c r="H9" s="36">
        <v>54720</v>
      </c>
      <c r="I9" s="36">
        <f>H9*0.75</f>
        <v>41040</v>
      </c>
      <c r="J9" s="36">
        <f>H9*0.5</f>
        <v>27360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48470.400000000001</v>
      </c>
      <c r="G10" s="36">
        <f>H10*1.1</f>
        <v>44431.200000000004</v>
      </c>
      <c r="H10" s="36">
        <v>40392</v>
      </c>
      <c r="I10" s="36">
        <f>H10*0.75</f>
        <v>30294</v>
      </c>
      <c r="J10" s="36">
        <f>H10*0.5</f>
        <v>20196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68256</v>
      </c>
      <c r="G11" s="38">
        <f>H11*1.1</f>
        <v>62568.000000000007</v>
      </c>
      <c r="H11" s="38">
        <v>56880</v>
      </c>
      <c r="I11" s="38">
        <f>H11*0.75</f>
        <v>42660</v>
      </c>
      <c r="J11" s="38">
        <f>H11*0.5</f>
        <v>28440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1"/>
      <c r="F13" s="235">
        <v>5400</v>
      </c>
      <c r="G13" s="236"/>
      <c r="H13" s="236"/>
      <c r="I13" s="236"/>
      <c r="J13" s="237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7"/>
      <c r="F14" s="238">
        <v>7920</v>
      </c>
      <c r="G14" s="186"/>
      <c r="H14" s="186"/>
      <c r="I14" s="186"/>
      <c r="J14" s="187"/>
    </row>
    <row r="15" spans="1:10" ht="24" thickBot="1" x14ac:dyDescent="0.3">
      <c r="A15" s="7"/>
      <c r="B15" s="27"/>
      <c r="C15" s="28"/>
      <c r="D15" s="28"/>
      <c r="E15" s="29"/>
      <c r="F15" s="199"/>
      <c r="G15" s="270"/>
      <c r="H15" s="270"/>
      <c r="I15" s="270"/>
      <c r="J15" s="271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720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2016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3600 до 47250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5400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7200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9000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10800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12600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14400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16200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18000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19800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21600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23400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25200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27000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28800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30600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32400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34200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36000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37800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4500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6750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9000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11250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13500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15750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18000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20250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22500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24750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27000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29250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31500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33750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36000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38250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40500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42750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45000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47250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5400 до 39600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10620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5400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7200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9000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10800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12600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14400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16200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18000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19800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21600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23400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25200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27000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28800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30600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32400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34200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36000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37800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39600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7776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4464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7776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7200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3600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5400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3600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2880 до 32400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9432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943.19999999999993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4680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12960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4320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41">
        <v>12960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27000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32400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2880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2880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3600</v>
      </c>
      <c r="G110" s="42"/>
      <c r="H110" s="42"/>
      <c r="I110" s="42"/>
      <c r="J110" s="43"/>
    </row>
    <row r="111" spans="1:10" ht="36" customHeight="1" x14ac:dyDescent="0.25">
      <c r="A111" s="7"/>
      <c r="B111" s="64" t="s">
        <v>211</v>
      </c>
      <c r="C111" s="65"/>
      <c r="D111" s="65"/>
      <c r="E111" s="66"/>
      <c r="F111" s="41">
        <v>24120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41">
        <v>3024</v>
      </c>
      <c r="G112" s="42"/>
      <c r="H112" s="42"/>
      <c r="I112" s="42"/>
      <c r="J112" s="43"/>
    </row>
    <row r="113" spans="1:10" ht="36" customHeight="1" x14ac:dyDescent="0.25">
      <c r="A113" s="7"/>
      <c r="B113" s="34" t="s">
        <v>213</v>
      </c>
      <c r="C113" s="88"/>
      <c r="D113" s="88"/>
      <c r="E113" s="89"/>
      <c r="F113" s="41">
        <v>10620</v>
      </c>
      <c r="G113" s="42"/>
      <c r="H113" s="42"/>
      <c r="I113" s="42"/>
      <c r="J113" s="43"/>
    </row>
    <row r="114" spans="1:10" ht="36" customHeight="1" x14ac:dyDescent="0.25">
      <c r="A114" s="7"/>
      <c r="B114" s="34" t="s">
        <v>214</v>
      </c>
      <c r="C114" s="88"/>
      <c r="D114" s="88"/>
      <c r="E114" s="89"/>
      <c r="F114" s="41">
        <v>7092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34" t="s">
        <v>215</v>
      </c>
      <c r="C115" s="88"/>
      <c r="D115" s="88"/>
      <c r="E115" s="89"/>
      <c r="F115" s="41">
        <v>24120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216</v>
      </c>
      <c r="C116" s="63"/>
      <c r="D116" s="63"/>
      <c r="E116" s="40"/>
      <c r="F116" s="41">
        <v>2880</v>
      </c>
      <c r="G116" s="42"/>
      <c r="H116" s="42"/>
      <c r="I116" s="42"/>
      <c r="J116" s="43"/>
    </row>
    <row r="117" spans="1:10" ht="37.5" customHeight="1" x14ac:dyDescent="0.25">
      <c r="A117" s="7"/>
      <c r="B117" s="62" t="s">
        <v>217</v>
      </c>
      <c r="C117" s="63"/>
      <c r="D117" s="63"/>
      <c r="E117" s="40"/>
      <c r="F117" s="41">
        <v>4464</v>
      </c>
      <c r="G117" s="42"/>
      <c r="H117" s="42"/>
      <c r="I117" s="42"/>
      <c r="J117" s="43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41">
        <v>18000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41">
        <v>6030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220</v>
      </c>
      <c r="C120" s="63"/>
      <c r="D120" s="63"/>
      <c r="E120" s="40"/>
      <c r="F120" s="41">
        <v>18720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221</v>
      </c>
      <c r="C121" s="63"/>
      <c r="D121" s="63"/>
      <c r="E121" s="40"/>
      <c r="F121" s="41">
        <v>6480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222</v>
      </c>
      <c r="C122" s="63"/>
      <c r="D122" s="63"/>
      <c r="E122" s="40"/>
      <c r="F122" s="41">
        <v>18720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38160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71" t="s">
        <v>224</v>
      </c>
      <c r="C124" s="72"/>
      <c r="D124" s="72"/>
      <c r="E124" s="73"/>
      <c r="F124" s="85">
        <v>45792</v>
      </c>
      <c r="G124" s="86"/>
      <c r="H124" s="86"/>
      <c r="I124" s="86"/>
      <c r="J124" s="87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41">
        <v>4320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4320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5040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33840</v>
      </c>
      <c r="G129" s="42"/>
      <c r="H129" s="42"/>
      <c r="I129" s="42"/>
      <c r="J129" s="43"/>
    </row>
    <row r="130" spans="1:10" ht="36" customHeight="1" thickBot="1" x14ac:dyDescent="0.3">
      <c r="A130" s="7" t="s">
        <v>113</v>
      </c>
      <c r="B130" s="62" t="s">
        <v>230</v>
      </c>
      <c r="C130" s="63"/>
      <c r="D130" s="63"/>
      <c r="E130" s="40"/>
      <c r="F130" s="41">
        <v>4320</v>
      </c>
      <c r="G130" s="42"/>
      <c r="H130" s="42"/>
      <c r="I130" s="42"/>
      <c r="J130" s="43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62" t="s">
        <v>237</v>
      </c>
      <c r="C137" s="63"/>
      <c r="D137" s="63"/>
      <c r="E137" s="40"/>
      <c r="F137" s="245">
        <f>H137*1.2</f>
        <v>11059.199999999999</v>
      </c>
      <c r="G137" s="246">
        <f>H137*1.1</f>
        <v>10137.6</v>
      </c>
      <c r="H137" s="246">
        <v>9216</v>
      </c>
      <c r="I137" s="246">
        <f>H137*0.75</f>
        <v>6912</v>
      </c>
      <c r="J137" s="247">
        <f>H137*0.5</f>
        <v>4608</v>
      </c>
    </row>
    <row r="138" spans="1:10" ht="36" customHeight="1" x14ac:dyDescent="0.25">
      <c r="A138" s="7" t="s">
        <v>111</v>
      </c>
      <c r="B138" s="62" t="s">
        <v>238</v>
      </c>
      <c r="C138" s="63"/>
      <c r="D138" s="63"/>
      <c r="E138" s="40"/>
      <c r="F138" s="41">
        <v>7812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239</v>
      </c>
      <c r="C139" s="63"/>
      <c r="D139" s="63"/>
      <c r="E139" s="40"/>
      <c r="F139" s="41">
        <v>3600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240</v>
      </c>
      <c r="C140" s="63"/>
      <c r="D140" s="63"/>
      <c r="E140" s="40"/>
      <c r="F140" s="245">
        <f>H140*1.2</f>
        <v>15552</v>
      </c>
      <c r="G140" s="246">
        <f>H140*1.1</f>
        <v>14256.000000000002</v>
      </c>
      <c r="H140" s="246">
        <v>12960</v>
      </c>
      <c r="I140" s="246">
        <f>H140*0.75</f>
        <v>9720</v>
      </c>
      <c r="J140" s="247">
        <f>H140*0.5</f>
        <v>6480</v>
      </c>
    </row>
    <row r="141" spans="1:10" ht="36" customHeight="1" x14ac:dyDescent="0.25">
      <c r="A141" s="7" t="s">
        <v>113</v>
      </c>
      <c r="B141" s="62" t="s">
        <v>241</v>
      </c>
      <c r="C141" s="63"/>
      <c r="D141" s="63"/>
      <c r="E141" s="40"/>
      <c r="F141" s="41">
        <v>11520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242</v>
      </c>
      <c r="C142" s="63"/>
      <c r="D142" s="63"/>
      <c r="E142" s="40"/>
      <c r="F142" s="41">
        <v>5040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243</v>
      </c>
      <c r="C143" s="63"/>
      <c r="D143" s="63"/>
      <c r="E143" s="35"/>
      <c r="F143" s="109">
        <f>H143*1.2</f>
        <v>8640</v>
      </c>
      <c r="G143" s="109">
        <f>H143*1.1</f>
        <v>7920.0000000000009</v>
      </c>
      <c r="H143" s="109">
        <v>7200</v>
      </c>
      <c r="I143" s="109">
        <f>H143*0.75</f>
        <v>5400</v>
      </c>
      <c r="J143" s="109">
        <f>H143*0.5</f>
        <v>3600</v>
      </c>
    </row>
    <row r="144" spans="1:10" ht="54" customHeight="1" thickBot="1" x14ac:dyDescent="0.3">
      <c r="A144" s="7"/>
      <c r="B144" s="18" t="s">
        <v>244</v>
      </c>
      <c r="C144" s="19"/>
      <c r="D144" s="19"/>
      <c r="E144" s="20"/>
      <c r="F144" s="102"/>
      <c r="G144" s="103"/>
      <c r="H144" s="103"/>
      <c r="I144" s="103"/>
      <c r="J144" s="104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29016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58140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72576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1080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43560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87084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109008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1440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21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1"/>
  <sheetViews>
    <sheetView view="pageBreakPreview" topLeftCell="B1" zoomScale="65" zoomScaleNormal="60" zoomScaleSheetLayoutView="65" workbookViewId="0">
      <pane ySplit="4" topLeftCell="A123" activePane="bottomLeft" state="frozen"/>
      <selection activeCell="A198" sqref="A198:XFD198"/>
      <selection pane="bottomLeft" activeCell="A125" sqref="A125:XFD127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28641.599999999999</v>
      </c>
      <c r="G8" s="32">
        <f>H8*1.1</f>
        <v>26254.800000000003</v>
      </c>
      <c r="H8" s="32">
        <v>23868</v>
      </c>
      <c r="I8" s="32">
        <f>H8*0.75</f>
        <v>17901</v>
      </c>
      <c r="J8" s="32">
        <f>H8*0.5</f>
        <v>11934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40608</v>
      </c>
      <c r="G9" s="36">
        <f>H9*1.1</f>
        <v>37224</v>
      </c>
      <c r="H9" s="36">
        <v>33840</v>
      </c>
      <c r="I9" s="36">
        <f>H9*0.75</f>
        <v>25380</v>
      </c>
      <c r="J9" s="36">
        <f>H9*0.5</f>
        <v>16920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28512</v>
      </c>
      <c r="G10" s="36">
        <f>H10*1.1</f>
        <v>26136.000000000004</v>
      </c>
      <c r="H10" s="36">
        <v>23760</v>
      </c>
      <c r="I10" s="36">
        <f>H10*0.75</f>
        <v>17820</v>
      </c>
      <c r="J10" s="36">
        <f>H10*0.5</f>
        <v>11880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40608</v>
      </c>
      <c r="G11" s="38">
        <f>H11*1.1</f>
        <v>37224</v>
      </c>
      <c r="H11" s="38">
        <v>33840</v>
      </c>
      <c r="I11" s="38">
        <f>H11*0.75</f>
        <v>25380</v>
      </c>
      <c r="J11" s="38">
        <f>H11*0.5</f>
        <v>16920</v>
      </c>
    </row>
    <row r="12" spans="1:10" ht="24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0"/>
      <c r="F13" s="144">
        <v>5076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6"/>
      <c r="F14" s="113">
        <v>7200</v>
      </c>
      <c r="G14" s="114"/>
      <c r="H14" s="114"/>
      <c r="I14" s="114"/>
      <c r="J14" s="115"/>
    </row>
    <row r="15" spans="1:10" ht="24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1440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3312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"&amp;MAX(F22:F71)</f>
        <v>Цена от 3024 до 120960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3024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6048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9072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12096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15120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18144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21168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24192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27216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30240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33264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36288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39312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42336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45360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48384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51408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54432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57456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60480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284</v>
      </c>
      <c r="C42" s="35"/>
      <c r="D42" s="35"/>
      <c r="E42" s="40"/>
      <c r="F42" s="41">
        <v>63504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285</v>
      </c>
      <c r="C43" s="35"/>
      <c r="D43" s="35"/>
      <c r="E43" s="40"/>
      <c r="F43" s="41">
        <v>66528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286</v>
      </c>
      <c r="C44" s="35"/>
      <c r="D44" s="35"/>
      <c r="E44" s="40"/>
      <c r="F44" s="41">
        <v>69552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287</v>
      </c>
      <c r="C45" s="35"/>
      <c r="D45" s="35"/>
      <c r="E45" s="40"/>
      <c r="F45" s="41">
        <v>72576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288</v>
      </c>
      <c r="C46" s="35"/>
      <c r="D46" s="35"/>
      <c r="E46" s="40"/>
      <c r="F46" s="41">
        <v>75600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289</v>
      </c>
      <c r="C47" s="35"/>
      <c r="D47" s="35"/>
      <c r="E47" s="40"/>
      <c r="F47" s="41">
        <v>78624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290</v>
      </c>
      <c r="C48" s="35"/>
      <c r="D48" s="35"/>
      <c r="E48" s="40"/>
      <c r="F48" s="41">
        <v>81648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291</v>
      </c>
      <c r="C49" s="35"/>
      <c r="D49" s="35"/>
      <c r="E49" s="40"/>
      <c r="F49" s="41">
        <v>84672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292</v>
      </c>
      <c r="C50" s="35"/>
      <c r="D50" s="35"/>
      <c r="E50" s="40"/>
      <c r="F50" s="41">
        <v>87696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293</v>
      </c>
      <c r="C51" s="35"/>
      <c r="D51" s="35"/>
      <c r="E51" s="40"/>
      <c r="F51" s="41">
        <v>90720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6048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12096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18144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24192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30240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36288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42336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48384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54432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60480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66528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72576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78624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84672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90720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96768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102816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108864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114912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120960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294</v>
      </c>
      <c r="C72" s="35"/>
      <c r="D72" s="35"/>
      <c r="E72" s="40"/>
      <c r="F72" s="41">
        <v>127008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295</v>
      </c>
      <c r="C73" s="35"/>
      <c r="D73" s="35"/>
      <c r="E73" s="40"/>
      <c r="F73" s="41">
        <v>133056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296</v>
      </c>
      <c r="C74" s="35"/>
      <c r="D74" s="35"/>
      <c r="E74" s="40"/>
      <c r="F74" s="41">
        <v>139104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297</v>
      </c>
      <c r="C75" s="35"/>
      <c r="D75" s="35"/>
      <c r="E75" s="40"/>
      <c r="F75" s="41">
        <v>145152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298</v>
      </c>
      <c r="C76" s="35"/>
      <c r="D76" s="35"/>
      <c r="E76" s="40"/>
      <c r="F76" s="41">
        <v>151200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299</v>
      </c>
      <c r="C77" s="35"/>
      <c r="D77" s="35"/>
      <c r="E77" s="40"/>
      <c r="F77" s="41">
        <v>157248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300</v>
      </c>
      <c r="C78" s="35"/>
      <c r="D78" s="35"/>
      <c r="E78" s="40"/>
      <c r="F78" s="41">
        <v>163296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301</v>
      </c>
      <c r="C79" s="35"/>
      <c r="D79" s="35"/>
      <c r="E79" s="40"/>
      <c r="F79" s="41">
        <v>169344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302</v>
      </c>
      <c r="C80" s="35"/>
      <c r="D80" s="35"/>
      <c r="E80" s="40"/>
      <c r="F80" s="41">
        <v>175392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303</v>
      </c>
      <c r="C81" s="35"/>
      <c r="D81" s="35"/>
      <c r="E81" s="40"/>
      <c r="F81" s="41">
        <v>181440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1080 до 65016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1080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1440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7560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10584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13608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16632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19656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22680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25704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28728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31752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34776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37800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40824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43848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46872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49896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52920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55944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58968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61992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65016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360 до 10980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4968</v>
      </c>
      <c r="G106" s="42"/>
      <c r="H106" s="42"/>
      <c r="I106" s="42"/>
      <c r="J106" s="43"/>
    </row>
    <row r="107" spans="1:10" ht="36" customHeight="1" x14ac:dyDescent="0.25">
      <c r="A107" s="7"/>
      <c r="B107" s="64" t="s">
        <v>189</v>
      </c>
      <c r="C107" s="65"/>
      <c r="D107" s="65"/>
      <c r="E107" s="66"/>
      <c r="F107" s="41">
        <v>10980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263</v>
      </c>
      <c r="C108" s="63"/>
      <c r="D108" s="63"/>
      <c r="E108" s="40"/>
      <c r="F108" s="41">
        <v>360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3204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2124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2844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720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720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1440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2160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5580</v>
      </c>
      <c r="G116" s="42"/>
      <c r="H116" s="42"/>
      <c r="I116" s="42"/>
      <c r="J116" s="43"/>
    </row>
    <row r="117" spans="1:10" ht="54" customHeight="1" thickBot="1" x14ac:dyDescent="0.3">
      <c r="A117" s="7"/>
      <c r="B117" s="220" t="s">
        <v>264</v>
      </c>
      <c r="C117" s="221"/>
      <c r="D117" s="221"/>
      <c r="E117" s="222"/>
      <c r="F117" s="239" t="str">
        <f>"Цена от "&amp;MIN(F119,F123:J124,H157,F125:J136)&amp;" до "&amp;MAX(F119,F123:J124,H157,F125:J136)</f>
        <v>Цена от 1170 до 64800</v>
      </c>
      <c r="G117" s="240"/>
      <c r="H117" s="240"/>
      <c r="I117" s="240"/>
      <c r="J117" s="241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30780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3078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15372</v>
      </c>
      <c r="G121" s="86"/>
      <c r="H121" s="86"/>
      <c r="I121" s="86"/>
      <c r="J121" s="87"/>
    </row>
    <row r="122" spans="1:10" ht="24" thickBot="1" x14ac:dyDescent="0.3">
      <c r="A122" s="7"/>
      <c r="B122" s="135"/>
      <c r="C122" s="136"/>
      <c r="D122" s="136"/>
      <c r="E122" s="137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480" t="s">
        <v>203</v>
      </c>
      <c r="C123" s="481"/>
      <c r="D123" s="481"/>
      <c r="E123" s="482"/>
      <c r="F123" s="211">
        <v>10800</v>
      </c>
      <c r="G123" s="236"/>
      <c r="H123" s="236"/>
      <c r="I123" s="236"/>
      <c r="J123" s="237"/>
    </row>
    <row r="124" spans="1:10" ht="36" customHeight="1" x14ac:dyDescent="0.25">
      <c r="A124" s="7" t="s">
        <v>111</v>
      </c>
      <c r="B124" s="256" t="s">
        <v>204</v>
      </c>
      <c r="C124" s="257"/>
      <c r="D124" s="257"/>
      <c r="E124" s="258"/>
      <c r="F124" s="280">
        <v>3204</v>
      </c>
      <c r="G124" s="280"/>
      <c r="H124" s="280"/>
      <c r="I124" s="280"/>
      <c r="J124" s="281"/>
    </row>
    <row r="125" spans="1:10" ht="36" customHeight="1" x14ac:dyDescent="0.25">
      <c r="A125" s="7" t="s">
        <v>111</v>
      </c>
      <c r="B125" s="256" t="s">
        <v>205</v>
      </c>
      <c r="C125" s="257"/>
      <c r="D125" s="257"/>
      <c r="E125" s="258"/>
      <c r="F125" s="280">
        <v>7740</v>
      </c>
      <c r="G125" s="280"/>
      <c r="H125" s="280"/>
      <c r="I125" s="280"/>
      <c r="J125" s="281"/>
    </row>
    <row r="126" spans="1:10" ht="36" customHeight="1" x14ac:dyDescent="0.25">
      <c r="A126" s="7" t="s">
        <v>111</v>
      </c>
      <c r="B126" s="256" t="s">
        <v>206</v>
      </c>
      <c r="C126" s="257"/>
      <c r="D126" s="257"/>
      <c r="E126" s="258"/>
      <c r="F126" s="280">
        <v>21420</v>
      </c>
      <c r="G126" s="280"/>
      <c r="H126" s="280"/>
      <c r="I126" s="280"/>
      <c r="J126" s="281"/>
    </row>
    <row r="127" spans="1:10" ht="36" customHeight="1" x14ac:dyDescent="0.25">
      <c r="A127" s="7" t="s">
        <v>111</v>
      </c>
      <c r="B127" s="256" t="s">
        <v>207</v>
      </c>
      <c r="C127" s="257"/>
      <c r="D127" s="257"/>
      <c r="E127" s="258"/>
      <c r="F127" s="280">
        <v>25704</v>
      </c>
      <c r="G127" s="280"/>
      <c r="H127" s="280"/>
      <c r="I127" s="280"/>
      <c r="J127" s="281"/>
    </row>
    <row r="128" spans="1:10" ht="36" customHeight="1" x14ac:dyDescent="0.25">
      <c r="A128" s="7" t="s">
        <v>111</v>
      </c>
      <c r="B128" s="256" t="s">
        <v>208</v>
      </c>
      <c r="C128" s="257"/>
      <c r="D128" s="257"/>
      <c r="E128" s="258"/>
      <c r="F128" s="280">
        <v>3204</v>
      </c>
      <c r="G128" s="280"/>
      <c r="H128" s="280"/>
      <c r="I128" s="280"/>
      <c r="J128" s="281"/>
    </row>
    <row r="129" spans="1:10" ht="36" customHeight="1" x14ac:dyDescent="0.25">
      <c r="A129" s="7" t="s">
        <v>111</v>
      </c>
      <c r="B129" s="256" t="s">
        <v>209</v>
      </c>
      <c r="C129" s="257"/>
      <c r="D129" s="257"/>
      <c r="E129" s="258"/>
      <c r="F129" s="280">
        <v>5688</v>
      </c>
      <c r="G129" s="280"/>
      <c r="H129" s="280"/>
      <c r="I129" s="280"/>
      <c r="J129" s="281"/>
    </row>
    <row r="130" spans="1:10" ht="36" customHeight="1" x14ac:dyDescent="0.25">
      <c r="A130" s="7" t="s">
        <v>111</v>
      </c>
      <c r="B130" s="256" t="s">
        <v>210</v>
      </c>
      <c r="C130" s="257"/>
      <c r="D130" s="257"/>
      <c r="E130" s="258"/>
      <c r="F130" s="280">
        <v>10980</v>
      </c>
      <c r="G130" s="280"/>
      <c r="H130" s="280"/>
      <c r="I130" s="280"/>
      <c r="J130" s="281"/>
    </row>
    <row r="131" spans="1:10" ht="36" customHeight="1" x14ac:dyDescent="0.25">
      <c r="A131" s="7"/>
      <c r="B131" s="256" t="s">
        <v>211</v>
      </c>
      <c r="C131" s="257"/>
      <c r="D131" s="257"/>
      <c r="E131" s="258"/>
      <c r="F131" s="280">
        <v>64800</v>
      </c>
      <c r="G131" s="280"/>
      <c r="H131" s="280"/>
      <c r="I131" s="280"/>
      <c r="J131" s="281"/>
    </row>
    <row r="132" spans="1:10" ht="36" customHeight="1" x14ac:dyDescent="0.25">
      <c r="A132" s="7" t="s">
        <v>111</v>
      </c>
      <c r="B132" s="256" t="s">
        <v>212</v>
      </c>
      <c r="C132" s="257"/>
      <c r="D132" s="257"/>
      <c r="E132" s="258"/>
      <c r="F132" s="280">
        <v>1170</v>
      </c>
      <c r="G132" s="280"/>
      <c r="H132" s="280"/>
      <c r="I132" s="280"/>
      <c r="J132" s="281"/>
    </row>
    <row r="133" spans="1:10" ht="36" customHeight="1" x14ac:dyDescent="0.25">
      <c r="A133" s="7"/>
      <c r="B133" s="256" t="s">
        <v>213</v>
      </c>
      <c r="C133" s="257"/>
      <c r="D133" s="257"/>
      <c r="E133" s="258"/>
      <c r="F133" s="280">
        <v>18684</v>
      </c>
      <c r="G133" s="280"/>
      <c r="H133" s="280"/>
      <c r="I133" s="280"/>
      <c r="J133" s="281"/>
    </row>
    <row r="134" spans="1:10" ht="36" customHeight="1" x14ac:dyDescent="0.25">
      <c r="B134" s="256" t="s">
        <v>214</v>
      </c>
      <c r="C134" s="257"/>
      <c r="D134" s="257"/>
      <c r="E134" s="258"/>
      <c r="F134" s="280">
        <v>14472</v>
      </c>
      <c r="G134" s="280"/>
      <c r="H134" s="280"/>
      <c r="I134" s="280"/>
      <c r="J134" s="281"/>
    </row>
    <row r="135" spans="1:10" ht="36" customHeight="1" x14ac:dyDescent="0.25">
      <c r="A135" s="7" t="s">
        <v>111</v>
      </c>
      <c r="B135" s="256" t="s">
        <v>215</v>
      </c>
      <c r="C135" s="257"/>
      <c r="D135" s="257"/>
      <c r="E135" s="258"/>
      <c r="F135" s="280">
        <v>63720</v>
      </c>
      <c r="G135" s="280"/>
      <c r="H135" s="280"/>
      <c r="I135" s="280"/>
      <c r="J135" s="281"/>
    </row>
    <row r="136" spans="1:10" ht="36" customHeight="1" x14ac:dyDescent="0.25">
      <c r="A136" s="7" t="s">
        <v>111</v>
      </c>
      <c r="B136" s="256" t="s">
        <v>216</v>
      </c>
      <c r="C136" s="257"/>
      <c r="D136" s="257"/>
      <c r="E136" s="258"/>
      <c r="F136" s="280">
        <v>2970</v>
      </c>
      <c r="G136" s="280"/>
      <c r="H136" s="280"/>
      <c r="I136" s="280"/>
      <c r="J136" s="281"/>
    </row>
    <row r="137" spans="1:10" ht="37.5" customHeight="1" x14ac:dyDescent="0.25">
      <c r="A137" s="7"/>
      <c r="B137" s="62" t="s">
        <v>217</v>
      </c>
      <c r="C137" s="63"/>
      <c r="D137" s="63"/>
      <c r="E137" s="40"/>
      <c r="F137" s="280">
        <v>4536</v>
      </c>
      <c r="G137" s="280"/>
      <c r="H137" s="280"/>
      <c r="I137" s="280"/>
      <c r="J137" s="281"/>
    </row>
    <row r="138" spans="1:10" ht="36" customHeight="1" x14ac:dyDescent="0.25">
      <c r="A138" s="7"/>
      <c r="B138" s="62" t="s">
        <v>218</v>
      </c>
      <c r="C138" s="63"/>
      <c r="D138" s="63"/>
      <c r="E138" s="40"/>
      <c r="F138" s="280">
        <v>64800</v>
      </c>
      <c r="G138" s="280"/>
      <c r="H138" s="280"/>
      <c r="I138" s="280"/>
      <c r="J138" s="281"/>
    </row>
    <row r="139" spans="1:10" ht="36" customHeight="1" x14ac:dyDescent="0.25">
      <c r="A139" s="7"/>
      <c r="B139" s="62" t="s">
        <v>219</v>
      </c>
      <c r="C139" s="63"/>
      <c r="D139" s="63"/>
      <c r="E139" s="35"/>
      <c r="F139" s="280">
        <v>30060</v>
      </c>
      <c r="G139" s="280"/>
      <c r="H139" s="280"/>
      <c r="I139" s="280"/>
      <c r="J139" s="281"/>
    </row>
    <row r="140" spans="1:10" ht="36" customHeight="1" x14ac:dyDescent="0.25">
      <c r="A140" s="7" t="s">
        <v>113</v>
      </c>
      <c r="B140" s="256" t="s">
        <v>220</v>
      </c>
      <c r="C140" s="257"/>
      <c r="D140" s="257"/>
      <c r="E140" s="258"/>
      <c r="F140" s="280">
        <v>15120</v>
      </c>
      <c r="G140" s="280"/>
      <c r="H140" s="280"/>
      <c r="I140" s="280"/>
      <c r="J140" s="281"/>
    </row>
    <row r="141" spans="1:10" ht="36" customHeight="1" x14ac:dyDescent="0.25">
      <c r="A141" s="7" t="s">
        <v>113</v>
      </c>
      <c r="B141" s="256" t="s">
        <v>221</v>
      </c>
      <c r="C141" s="257"/>
      <c r="D141" s="257"/>
      <c r="E141" s="258"/>
      <c r="F141" s="280">
        <v>5040</v>
      </c>
      <c r="G141" s="280"/>
      <c r="H141" s="280"/>
      <c r="I141" s="280"/>
      <c r="J141" s="281"/>
    </row>
    <row r="142" spans="1:10" ht="36" customHeight="1" x14ac:dyDescent="0.25">
      <c r="A142" s="7" t="s">
        <v>113</v>
      </c>
      <c r="B142" s="256" t="s">
        <v>222</v>
      </c>
      <c r="C142" s="257"/>
      <c r="D142" s="257"/>
      <c r="E142" s="258"/>
      <c r="F142" s="483">
        <v>11520</v>
      </c>
      <c r="G142" s="90"/>
      <c r="H142" s="90"/>
      <c r="I142" s="90"/>
      <c r="J142" s="151"/>
    </row>
    <row r="143" spans="1:10" ht="36" customHeight="1" x14ac:dyDescent="0.25">
      <c r="A143" s="7" t="s">
        <v>113</v>
      </c>
      <c r="B143" s="256" t="s">
        <v>223</v>
      </c>
      <c r="C143" s="257"/>
      <c r="D143" s="257"/>
      <c r="E143" s="258"/>
      <c r="F143" s="483">
        <v>30240</v>
      </c>
      <c r="G143" s="90"/>
      <c r="H143" s="90"/>
      <c r="I143" s="90"/>
      <c r="J143" s="151"/>
    </row>
    <row r="144" spans="1:10" ht="36" customHeight="1" x14ac:dyDescent="0.25">
      <c r="A144" s="7" t="s">
        <v>113</v>
      </c>
      <c r="B144" s="256" t="s">
        <v>224</v>
      </c>
      <c r="C144" s="257"/>
      <c r="D144" s="257"/>
      <c r="E144" s="258"/>
      <c r="F144" s="483">
        <v>36288</v>
      </c>
      <c r="G144" s="90"/>
      <c r="H144" s="90"/>
      <c r="I144" s="90"/>
      <c r="J144" s="151"/>
    </row>
    <row r="145" spans="1:10" ht="36" customHeight="1" x14ac:dyDescent="0.25">
      <c r="A145" s="7" t="s">
        <v>113</v>
      </c>
      <c r="B145" s="256" t="s">
        <v>225</v>
      </c>
      <c r="C145" s="257"/>
      <c r="D145" s="257"/>
      <c r="E145" s="258"/>
      <c r="F145" s="483">
        <v>5040</v>
      </c>
      <c r="G145" s="90"/>
      <c r="H145" s="90"/>
      <c r="I145" s="90"/>
      <c r="J145" s="151"/>
    </row>
    <row r="146" spans="1:10" ht="36" customHeight="1" x14ac:dyDescent="0.25">
      <c r="A146" s="7" t="s">
        <v>113</v>
      </c>
      <c r="B146" s="256" t="s">
        <v>226</v>
      </c>
      <c r="C146" s="257"/>
      <c r="D146" s="257"/>
      <c r="E146" s="258"/>
      <c r="F146" s="483">
        <v>8640</v>
      </c>
      <c r="G146" s="90"/>
      <c r="H146" s="90"/>
      <c r="I146" s="90"/>
      <c r="J146" s="151"/>
    </row>
    <row r="147" spans="1:10" ht="36" customHeight="1" x14ac:dyDescent="0.25">
      <c r="A147" s="7" t="s">
        <v>113</v>
      </c>
      <c r="B147" s="256" t="s">
        <v>227</v>
      </c>
      <c r="C147" s="257"/>
      <c r="D147" s="257"/>
      <c r="E147" s="258"/>
      <c r="F147" s="483">
        <v>15840</v>
      </c>
      <c r="G147" s="90"/>
      <c r="H147" s="90"/>
      <c r="I147" s="90"/>
      <c r="J147" s="151"/>
    </row>
    <row r="148" spans="1:10" ht="36" customHeight="1" x14ac:dyDescent="0.25">
      <c r="A148" s="7" t="s">
        <v>113</v>
      </c>
      <c r="B148" s="256" t="s">
        <v>228</v>
      </c>
      <c r="C148" s="257"/>
      <c r="D148" s="257"/>
      <c r="E148" s="258"/>
      <c r="F148" s="483">
        <v>2160</v>
      </c>
      <c r="G148" s="90"/>
      <c r="H148" s="90"/>
      <c r="I148" s="90"/>
      <c r="J148" s="151"/>
    </row>
    <row r="149" spans="1:10" ht="36" customHeight="1" x14ac:dyDescent="0.25">
      <c r="A149" s="7" t="s">
        <v>113</v>
      </c>
      <c r="B149" s="256" t="s">
        <v>229</v>
      </c>
      <c r="C149" s="257"/>
      <c r="D149" s="257"/>
      <c r="E149" s="258"/>
      <c r="F149" s="483">
        <v>89280</v>
      </c>
      <c r="G149" s="90"/>
      <c r="H149" s="90"/>
      <c r="I149" s="90"/>
      <c r="J149" s="151"/>
    </row>
    <row r="150" spans="1:10" ht="36" customHeight="1" thickBot="1" x14ac:dyDescent="0.3">
      <c r="A150" s="7" t="s">
        <v>113</v>
      </c>
      <c r="B150" s="395" t="s">
        <v>230</v>
      </c>
      <c r="C150" s="396"/>
      <c r="D150" s="396"/>
      <c r="E150" s="397"/>
      <c r="F150" s="164">
        <v>4320</v>
      </c>
      <c r="G150" s="114"/>
      <c r="H150" s="114"/>
      <c r="I150" s="114"/>
      <c r="J150" s="115"/>
    </row>
    <row r="151" spans="1:10" ht="36" customHeight="1" thickBot="1" x14ac:dyDescent="0.3">
      <c r="A151" s="7"/>
      <c r="B151" s="242" t="s">
        <v>231</v>
      </c>
      <c r="C151" s="243"/>
      <c r="D151" s="243"/>
      <c r="E151" s="244"/>
      <c r="F151" s="239"/>
      <c r="G151" s="240"/>
      <c r="H151" s="240"/>
      <c r="I151" s="240"/>
      <c r="J151" s="241"/>
    </row>
    <row r="152" spans="1:10" ht="22.5" customHeight="1" thickBot="1" x14ac:dyDescent="0.3">
      <c r="A152" s="7" t="s">
        <v>111</v>
      </c>
      <c r="B152" s="177" t="s">
        <v>232</v>
      </c>
      <c r="C152" s="178"/>
      <c r="D152" s="178"/>
      <c r="E152" s="178"/>
      <c r="F152" s="178"/>
      <c r="G152" s="178"/>
      <c r="H152" s="178"/>
      <c r="I152" s="178"/>
      <c r="J152" s="179"/>
    </row>
    <row r="153" spans="1:10" ht="36" customHeight="1" x14ac:dyDescent="0.25">
      <c r="A153" s="7"/>
      <c r="B153" s="30" t="s">
        <v>233</v>
      </c>
      <c r="C153" s="180"/>
      <c r="D153" s="180"/>
      <c r="E153" s="181"/>
      <c r="F153" s="67">
        <v>60</v>
      </c>
      <c r="G153" s="68"/>
      <c r="H153" s="68"/>
      <c r="I153" s="68"/>
      <c r="J153" s="69"/>
    </row>
    <row r="154" spans="1:10" ht="36" customHeight="1" x14ac:dyDescent="0.25">
      <c r="A154" s="7"/>
      <c r="B154" s="62" t="s">
        <v>234</v>
      </c>
      <c r="C154" s="63"/>
      <c r="D154" s="63"/>
      <c r="E154" s="40"/>
      <c r="F154" s="41">
        <v>60</v>
      </c>
      <c r="G154" s="42"/>
      <c r="H154" s="42"/>
      <c r="I154" s="42"/>
      <c r="J154" s="43"/>
    </row>
    <row r="155" spans="1:10" ht="36" customHeight="1" thickBot="1" x14ac:dyDescent="0.3">
      <c r="A155" s="7"/>
      <c r="B155" s="62" t="s">
        <v>235</v>
      </c>
      <c r="C155" s="63"/>
      <c r="D155" s="63"/>
      <c r="E155" s="40"/>
      <c r="F155" s="41">
        <v>120</v>
      </c>
      <c r="G155" s="42"/>
      <c r="H155" s="42"/>
      <c r="I155" s="42"/>
      <c r="J155" s="43"/>
    </row>
    <row r="156" spans="1:10" ht="36" customHeight="1" thickBot="1" x14ac:dyDescent="0.3">
      <c r="A156" s="7"/>
      <c r="B156" s="18" t="s">
        <v>236</v>
      </c>
      <c r="C156" s="19"/>
      <c r="D156" s="19"/>
      <c r="E156" s="20"/>
      <c r="F156" s="239"/>
      <c r="G156" s="240"/>
      <c r="H156" s="240"/>
      <c r="I156" s="240"/>
      <c r="J156" s="241"/>
    </row>
    <row r="157" spans="1:10" ht="36" customHeight="1" x14ac:dyDescent="0.25">
      <c r="A157" s="7" t="s">
        <v>111</v>
      </c>
      <c r="B157" s="256" t="s">
        <v>237</v>
      </c>
      <c r="C157" s="257"/>
      <c r="D157" s="257"/>
      <c r="E157" s="258"/>
      <c r="F157" s="245">
        <f>H157*1.2</f>
        <v>19958.399999999998</v>
      </c>
      <c r="G157" s="246">
        <f>H157*1.1</f>
        <v>18295.2</v>
      </c>
      <c r="H157" s="246">
        <v>16632</v>
      </c>
      <c r="I157" s="246">
        <f>H157*0.75</f>
        <v>12474</v>
      </c>
      <c r="J157" s="247">
        <f>H157*0.5</f>
        <v>8316</v>
      </c>
    </row>
    <row r="158" spans="1:10" ht="36" customHeight="1" x14ac:dyDescent="0.25">
      <c r="A158" s="7" t="s">
        <v>111</v>
      </c>
      <c r="B158" s="256" t="s">
        <v>238</v>
      </c>
      <c r="C158" s="257"/>
      <c r="D158" s="257"/>
      <c r="E158" s="258"/>
      <c r="F158" s="41">
        <v>13788</v>
      </c>
      <c r="G158" s="42"/>
      <c r="H158" s="42"/>
      <c r="I158" s="42"/>
      <c r="J158" s="43"/>
    </row>
    <row r="159" spans="1:10" ht="36" customHeight="1" x14ac:dyDescent="0.25">
      <c r="A159" s="7" t="s">
        <v>111</v>
      </c>
      <c r="B159" s="256" t="s">
        <v>239</v>
      </c>
      <c r="C159" s="257"/>
      <c r="D159" s="257"/>
      <c r="E159" s="258"/>
      <c r="F159" s="41">
        <v>2484</v>
      </c>
      <c r="G159" s="42"/>
      <c r="H159" s="42"/>
      <c r="I159" s="42"/>
      <c r="J159" s="43"/>
    </row>
    <row r="160" spans="1:10" ht="36" customHeight="1" x14ac:dyDescent="0.25">
      <c r="A160" s="7" t="s">
        <v>113</v>
      </c>
      <c r="B160" s="256" t="s">
        <v>240</v>
      </c>
      <c r="C160" s="257"/>
      <c r="D160" s="257"/>
      <c r="E160" s="258"/>
      <c r="F160" s="245">
        <f>H160*1.2</f>
        <v>28512</v>
      </c>
      <c r="G160" s="246">
        <f>H160*1.1</f>
        <v>26136.000000000004</v>
      </c>
      <c r="H160" s="246">
        <v>23760</v>
      </c>
      <c r="I160" s="246">
        <f>H160*0.75</f>
        <v>17820</v>
      </c>
      <c r="J160" s="247">
        <f>H160*0.5</f>
        <v>11880</v>
      </c>
    </row>
    <row r="161" spans="1:10" ht="36" customHeight="1" x14ac:dyDescent="0.25">
      <c r="A161" s="7" t="s">
        <v>113</v>
      </c>
      <c r="B161" s="256" t="s">
        <v>241</v>
      </c>
      <c r="C161" s="257"/>
      <c r="D161" s="257"/>
      <c r="E161" s="258"/>
      <c r="F161" s="483">
        <v>19440</v>
      </c>
      <c r="G161" s="90"/>
      <c r="H161" s="90"/>
      <c r="I161" s="90"/>
      <c r="J161" s="151"/>
    </row>
    <row r="162" spans="1:10" ht="36" customHeight="1" x14ac:dyDescent="0.25">
      <c r="A162" s="7" t="s">
        <v>113</v>
      </c>
      <c r="B162" s="256" t="s">
        <v>242</v>
      </c>
      <c r="C162" s="257"/>
      <c r="D162" s="257"/>
      <c r="E162" s="258"/>
      <c r="F162" s="483">
        <v>3600</v>
      </c>
      <c r="G162" s="90"/>
      <c r="H162" s="90"/>
      <c r="I162" s="90"/>
      <c r="J162" s="151"/>
    </row>
    <row r="163" spans="1:10" ht="36" customHeight="1" x14ac:dyDescent="0.25">
      <c r="A163" s="7"/>
      <c r="B163" s="62" t="s">
        <v>243</v>
      </c>
      <c r="C163" s="63"/>
      <c r="D163" s="63"/>
      <c r="E163" s="35"/>
      <c r="F163" s="109">
        <f>H163*1.2</f>
        <v>39916.799999999996</v>
      </c>
      <c r="G163" s="109">
        <f>H163*1.1</f>
        <v>36590.400000000001</v>
      </c>
      <c r="H163" s="109">
        <v>33264</v>
      </c>
      <c r="I163" s="109">
        <f>H163*0.75</f>
        <v>24948</v>
      </c>
      <c r="J163" s="109">
        <f>H163*0.5</f>
        <v>16632</v>
      </c>
    </row>
    <row r="164" spans="1:10" ht="54" customHeight="1" thickBot="1" x14ac:dyDescent="0.3">
      <c r="A164" s="7"/>
      <c r="B164" s="311" t="s">
        <v>244</v>
      </c>
      <c r="C164" s="312"/>
      <c r="D164" s="312"/>
      <c r="E164" s="313"/>
      <c r="F164" s="453"/>
      <c r="G164" s="454"/>
      <c r="H164" s="454"/>
      <c r="I164" s="454"/>
      <c r="J164" s="455"/>
    </row>
    <row r="165" spans="1:10" ht="36" customHeight="1" x14ac:dyDescent="0.25">
      <c r="A165" s="7"/>
      <c r="B165" s="64" t="s">
        <v>245</v>
      </c>
      <c r="C165" s="65"/>
      <c r="D165" s="65"/>
      <c r="E165" s="66"/>
      <c r="F165" s="67">
        <v>16992</v>
      </c>
      <c r="G165" s="68"/>
      <c r="H165" s="68"/>
      <c r="I165" s="68"/>
      <c r="J165" s="69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33984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42480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720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249</v>
      </c>
      <c r="C169" s="63"/>
      <c r="D169" s="63"/>
      <c r="E169" s="40"/>
      <c r="F169" s="41">
        <v>25488</v>
      </c>
      <c r="G169" s="42"/>
      <c r="H169" s="42"/>
      <c r="I169" s="42"/>
      <c r="J169" s="43"/>
    </row>
    <row r="170" spans="1:10" ht="36" customHeight="1" x14ac:dyDescent="0.25">
      <c r="A170" s="7"/>
      <c r="B170" s="62" t="s">
        <v>250</v>
      </c>
      <c r="C170" s="63"/>
      <c r="D170" s="63"/>
      <c r="E170" s="40"/>
      <c r="F170" s="41">
        <v>50976</v>
      </c>
      <c r="G170" s="42"/>
      <c r="H170" s="42"/>
      <c r="I170" s="42"/>
      <c r="J170" s="43"/>
    </row>
    <row r="171" spans="1:10" ht="36" customHeight="1" x14ac:dyDescent="0.25">
      <c r="A171" s="7"/>
      <c r="B171" s="62" t="s">
        <v>251</v>
      </c>
      <c r="C171" s="63"/>
      <c r="D171" s="63"/>
      <c r="E171" s="40"/>
      <c r="F171" s="41">
        <v>63720</v>
      </c>
      <c r="G171" s="42"/>
      <c r="H171" s="42"/>
      <c r="I171" s="42"/>
      <c r="J171" s="43"/>
    </row>
    <row r="172" spans="1:10" ht="36" customHeight="1" thickBot="1" x14ac:dyDescent="0.3">
      <c r="A172" s="7"/>
      <c r="B172" s="110" t="s">
        <v>252</v>
      </c>
      <c r="C172" s="111"/>
      <c r="D172" s="111"/>
      <c r="E172" s="112"/>
      <c r="F172" s="113">
        <v>900</v>
      </c>
      <c r="G172" s="114"/>
      <c r="H172" s="114"/>
      <c r="I172" s="114"/>
      <c r="J172" s="115"/>
    </row>
    <row r="173" spans="1:10" ht="36" customHeight="1" x14ac:dyDescent="0.25">
      <c r="A173" s="7"/>
      <c r="B173" s="272" t="s">
        <v>232</v>
      </c>
      <c r="C173" s="273"/>
      <c r="D173" s="273"/>
      <c r="E173" s="273"/>
      <c r="F173" s="273"/>
      <c r="G173" s="273"/>
      <c r="H173" s="273"/>
      <c r="I173" s="273"/>
      <c r="J173" s="274"/>
    </row>
    <row r="174" spans="1:10" ht="36" customHeight="1" thickBot="1" x14ac:dyDescent="0.3">
      <c r="A174" s="7"/>
      <c r="B174" s="297" t="s">
        <v>253</v>
      </c>
      <c r="C174" s="297"/>
      <c r="D174" s="297"/>
      <c r="E174" s="297"/>
      <c r="F174" s="286">
        <v>90</v>
      </c>
      <c r="G174" s="286"/>
      <c r="H174" s="286"/>
      <c r="I174" s="286"/>
      <c r="J174" s="287"/>
    </row>
    <row r="175" spans="1:10" ht="24" thickBot="1" x14ac:dyDescent="0.3">
      <c r="A175" s="7"/>
      <c r="B175" s="27"/>
      <c r="C175" s="80"/>
      <c r="D175" s="80"/>
      <c r="E175" s="81"/>
      <c r="F175" s="82"/>
      <c r="G175" s="83"/>
      <c r="H175" s="83"/>
      <c r="I175" s="83"/>
      <c r="J175" s="84"/>
    </row>
    <row r="176" spans="1:10" ht="21" customHeight="1" x14ac:dyDescent="0.25">
      <c r="A176" s="7"/>
      <c r="B176" s="119"/>
      <c r="C176" s="120"/>
      <c r="D176" s="120"/>
      <c r="E176" s="120"/>
      <c r="F176" s="121"/>
      <c r="G176" s="121"/>
      <c r="H176" s="121"/>
      <c r="I176" s="121"/>
      <c r="J176" s="121"/>
    </row>
    <row r="177" spans="1:10" ht="56.25" customHeight="1" x14ac:dyDescent="0.25">
      <c r="A177" s="7"/>
      <c r="B177" s="122" t="s">
        <v>304</v>
      </c>
      <c r="C177" s="122"/>
      <c r="D177" s="122"/>
      <c r="E177" s="122"/>
      <c r="F177" s="122"/>
      <c r="G177" s="122"/>
      <c r="H177" s="122"/>
      <c r="I177" s="122"/>
      <c r="J177" s="122"/>
    </row>
    <row r="178" spans="1:10" ht="41.25" customHeight="1" x14ac:dyDescent="0.25">
      <c r="A178" s="7"/>
      <c r="B178" s="122" t="s">
        <v>255</v>
      </c>
      <c r="C178" s="122"/>
      <c r="D178" s="122"/>
      <c r="E178" s="122"/>
      <c r="F178" s="122"/>
      <c r="G178" s="122"/>
      <c r="H178" s="122"/>
      <c r="I178" s="122"/>
      <c r="J178" s="122"/>
    </row>
    <row r="179" spans="1:10" ht="21" x14ac:dyDescent="0.25">
      <c r="A179" s="7" t="s">
        <v>113</v>
      </c>
      <c r="B179" s="124" t="s">
        <v>308</v>
      </c>
      <c r="C179" s="124"/>
      <c r="D179" s="124"/>
      <c r="E179" s="124"/>
      <c r="F179" s="124"/>
      <c r="G179" s="124"/>
      <c r="H179" s="124"/>
      <c r="I179" s="124"/>
      <c r="J179" s="124"/>
    </row>
    <row r="180" spans="1:10" ht="42" customHeight="1" x14ac:dyDescent="0.25">
      <c r="A180" s="7"/>
      <c r="B180" s="126" t="s">
        <v>257</v>
      </c>
      <c r="C180" s="126"/>
      <c r="D180" s="126"/>
      <c r="E180" s="126"/>
      <c r="F180" s="126"/>
      <c r="G180" s="126"/>
      <c r="H180" s="126"/>
      <c r="I180" s="126"/>
      <c r="J180" s="126"/>
    </row>
    <row r="181" spans="1:10" ht="21" x14ac:dyDescent="0.25">
      <c r="A181" s="7"/>
    </row>
  </sheetData>
  <sheetProtection selectLockedCells="1" selectUnlockedCells="1"/>
  <mergeCells count="339">
    <mergeCell ref="B175:E175"/>
    <mergeCell ref="F175:J175"/>
    <mergeCell ref="B177:J177"/>
    <mergeCell ref="B178:J178"/>
    <mergeCell ref="B179:J179"/>
    <mergeCell ref="B180:J180"/>
    <mergeCell ref="B171:E171"/>
    <mergeCell ref="F171:J171"/>
    <mergeCell ref="B172:E172"/>
    <mergeCell ref="F172:J172"/>
    <mergeCell ref="B173:J173"/>
    <mergeCell ref="B174:E174"/>
    <mergeCell ref="F174:J174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1:E161"/>
    <mergeCell ref="F161:J161"/>
    <mergeCell ref="B162:E162"/>
    <mergeCell ref="F162:J162"/>
    <mergeCell ref="B163:E163"/>
    <mergeCell ref="B164:E164"/>
    <mergeCell ref="F164:J164"/>
    <mergeCell ref="B157:E157"/>
    <mergeCell ref="B158:E158"/>
    <mergeCell ref="F158:J158"/>
    <mergeCell ref="B159:E159"/>
    <mergeCell ref="F159:J159"/>
    <mergeCell ref="B160:E160"/>
    <mergeCell ref="B154:E154"/>
    <mergeCell ref="F154:J154"/>
    <mergeCell ref="B155:E155"/>
    <mergeCell ref="F155:J155"/>
    <mergeCell ref="B156:E156"/>
    <mergeCell ref="F156:J156"/>
    <mergeCell ref="B150:E150"/>
    <mergeCell ref="F150:J150"/>
    <mergeCell ref="F151:J151"/>
    <mergeCell ref="B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8"/>
  <sheetViews>
    <sheetView view="pageBreakPreview" zoomScale="50" zoomScaleNormal="60" zoomScaleSheetLayoutView="50" workbookViewId="0">
      <pane ySplit="4" topLeftCell="A125" activePane="bottomLeft" state="frozen"/>
      <selection activeCell="A198" sqref="A198:XFD198"/>
      <selection pane="bottomLeft" activeCell="F127" sqref="F127:J127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62467.199999999997</v>
      </c>
      <c r="G8" s="32">
        <f>H8*1.1</f>
        <v>57261.600000000006</v>
      </c>
      <c r="H8" s="32">
        <v>52056</v>
      </c>
      <c r="I8" s="32">
        <f>H8*0.75</f>
        <v>39042</v>
      </c>
      <c r="J8" s="32">
        <f>H8*0.5</f>
        <v>26028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156384</v>
      </c>
      <c r="G9" s="36">
        <f>H9*1.1</f>
        <v>143352</v>
      </c>
      <c r="H9" s="36">
        <v>130320</v>
      </c>
      <c r="I9" s="36">
        <f>H9*0.75</f>
        <v>97740</v>
      </c>
      <c r="J9" s="36">
        <f>H9*0.5</f>
        <v>65160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70156.800000000003</v>
      </c>
      <c r="G10" s="36">
        <f>H10*1.1</f>
        <v>64310.400000000009</v>
      </c>
      <c r="H10" s="36">
        <v>58464</v>
      </c>
      <c r="I10" s="36">
        <f>H10*0.75</f>
        <v>43848</v>
      </c>
      <c r="J10" s="36">
        <f>H10*0.5</f>
        <v>29232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175392</v>
      </c>
      <c r="G11" s="38">
        <f>H11*1.1</f>
        <v>160776</v>
      </c>
      <c r="H11" s="38">
        <v>146160</v>
      </c>
      <c r="I11" s="38">
        <f>H11*0.75</f>
        <v>109620</v>
      </c>
      <c r="J11" s="38">
        <f>H11*0.5</f>
        <v>73080</v>
      </c>
    </row>
    <row r="12" spans="1:10" ht="24" customHeight="1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0"/>
      <c r="F13" s="144">
        <v>14940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6"/>
      <c r="F14" s="113">
        <v>37440</v>
      </c>
      <c r="G14" s="114"/>
      <c r="H14" s="114"/>
      <c r="I14" s="114"/>
      <c r="J14" s="115"/>
    </row>
    <row r="15" spans="1:10" ht="24" customHeight="1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1620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4104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7128</v>
      </c>
      <c r="G19" s="186"/>
      <c r="H19" s="186"/>
      <c r="I19" s="186"/>
      <c r="J19" s="187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"&amp;MIN(F22:F66)&amp;" до "&amp;MAX(F22:F66)</f>
        <v>Цена от 14760 до 590400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44280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59040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73800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88560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103320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118080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132840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147600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162360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177120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191880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206640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221400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236160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250920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265680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280440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295200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284</v>
      </c>
      <c r="C42" s="35"/>
      <c r="D42" s="35"/>
      <c r="E42" s="40"/>
      <c r="F42" s="41">
        <v>309960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285</v>
      </c>
      <c r="C43" s="35"/>
      <c r="D43" s="35"/>
      <c r="E43" s="40"/>
      <c r="F43" s="41">
        <v>324720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286</v>
      </c>
      <c r="C44" s="35"/>
      <c r="D44" s="35"/>
      <c r="E44" s="40"/>
      <c r="F44" s="41">
        <v>339480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287</v>
      </c>
      <c r="C45" s="35"/>
      <c r="D45" s="35"/>
      <c r="E45" s="40"/>
      <c r="F45" s="41">
        <v>354240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288</v>
      </c>
      <c r="C46" s="35"/>
      <c r="D46" s="35"/>
      <c r="E46" s="40"/>
      <c r="F46" s="41">
        <v>369000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144</v>
      </c>
      <c r="C47" s="35"/>
      <c r="D47" s="35"/>
      <c r="E47" s="40"/>
      <c r="F47" s="41">
        <v>29520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145</v>
      </c>
      <c r="C48" s="35"/>
      <c r="D48" s="35"/>
      <c r="E48" s="40"/>
      <c r="F48" s="41">
        <v>59040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146</v>
      </c>
      <c r="C49" s="35"/>
      <c r="D49" s="35"/>
      <c r="E49" s="40"/>
      <c r="F49" s="41">
        <v>88560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147</v>
      </c>
      <c r="C50" s="35"/>
      <c r="D50" s="35"/>
      <c r="E50" s="40"/>
      <c r="F50" s="41">
        <v>118080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148</v>
      </c>
      <c r="C51" s="35"/>
      <c r="D51" s="35"/>
      <c r="E51" s="40"/>
      <c r="F51" s="41">
        <v>147600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149</v>
      </c>
      <c r="C52" s="35"/>
      <c r="D52" s="35"/>
      <c r="E52" s="40"/>
      <c r="F52" s="41">
        <v>177120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150</v>
      </c>
      <c r="C53" s="35"/>
      <c r="D53" s="35"/>
      <c r="E53" s="40"/>
      <c r="F53" s="41">
        <v>206640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151</v>
      </c>
      <c r="C54" s="35"/>
      <c r="D54" s="35"/>
      <c r="E54" s="40"/>
      <c r="F54" s="41">
        <v>236160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152</v>
      </c>
      <c r="C55" s="35"/>
      <c r="D55" s="35"/>
      <c r="E55" s="40"/>
      <c r="F55" s="41">
        <v>265680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153</v>
      </c>
      <c r="C56" s="35"/>
      <c r="D56" s="35"/>
      <c r="E56" s="40"/>
      <c r="F56" s="41">
        <v>295200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154</v>
      </c>
      <c r="C57" s="35"/>
      <c r="D57" s="35"/>
      <c r="E57" s="40"/>
      <c r="F57" s="41">
        <v>324720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155</v>
      </c>
      <c r="C58" s="35"/>
      <c r="D58" s="35"/>
      <c r="E58" s="40"/>
      <c r="F58" s="41">
        <v>354240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156</v>
      </c>
      <c r="C59" s="35"/>
      <c r="D59" s="35"/>
      <c r="E59" s="40"/>
      <c r="F59" s="41">
        <v>383760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157</v>
      </c>
      <c r="C60" s="35"/>
      <c r="D60" s="35"/>
      <c r="E60" s="40"/>
      <c r="F60" s="41">
        <v>413280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158</v>
      </c>
      <c r="C61" s="35"/>
      <c r="D61" s="35"/>
      <c r="E61" s="40"/>
      <c r="F61" s="41">
        <v>442800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159</v>
      </c>
      <c r="C62" s="35"/>
      <c r="D62" s="35"/>
      <c r="E62" s="40"/>
      <c r="F62" s="41">
        <v>472320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160</v>
      </c>
      <c r="C63" s="35"/>
      <c r="D63" s="35"/>
      <c r="E63" s="40"/>
      <c r="F63" s="41">
        <v>501840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161</v>
      </c>
      <c r="C64" s="35"/>
      <c r="D64" s="35"/>
      <c r="E64" s="40"/>
      <c r="F64" s="41">
        <v>531360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162</v>
      </c>
      <c r="C65" s="35"/>
      <c r="D65" s="35"/>
      <c r="E65" s="40"/>
      <c r="F65" s="41">
        <v>560880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163</v>
      </c>
      <c r="C66" s="35"/>
      <c r="D66" s="35"/>
      <c r="E66" s="40"/>
      <c r="F66" s="41">
        <v>590400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294</v>
      </c>
      <c r="C67" s="35"/>
      <c r="D67" s="35"/>
      <c r="E67" s="40"/>
      <c r="F67" s="213">
        <v>619920</v>
      </c>
      <c r="G67" s="280"/>
      <c r="H67" s="280"/>
      <c r="I67" s="280"/>
      <c r="J67" s="281"/>
    </row>
    <row r="68" spans="1:10" ht="36" customHeight="1" outlineLevel="1" x14ac:dyDescent="0.25">
      <c r="A68" s="7"/>
      <c r="B68" s="34" t="s">
        <v>295</v>
      </c>
      <c r="C68" s="35"/>
      <c r="D68" s="35"/>
      <c r="E68" s="40"/>
      <c r="F68" s="213">
        <v>649440</v>
      </c>
      <c r="G68" s="280"/>
      <c r="H68" s="280"/>
      <c r="I68" s="280"/>
      <c r="J68" s="281"/>
    </row>
    <row r="69" spans="1:10" ht="36" customHeight="1" outlineLevel="1" x14ac:dyDescent="0.25">
      <c r="A69" s="7"/>
      <c r="B69" s="34" t="s">
        <v>296</v>
      </c>
      <c r="C69" s="35"/>
      <c r="D69" s="35"/>
      <c r="E69" s="40"/>
      <c r="F69" s="213">
        <v>678960</v>
      </c>
      <c r="G69" s="280"/>
      <c r="H69" s="280"/>
      <c r="I69" s="280"/>
      <c r="J69" s="281"/>
    </row>
    <row r="70" spans="1:10" ht="36" customHeight="1" outlineLevel="1" x14ac:dyDescent="0.25">
      <c r="A70" s="7"/>
      <c r="B70" s="34" t="s">
        <v>297</v>
      </c>
      <c r="C70" s="35"/>
      <c r="D70" s="35"/>
      <c r="E70" s="40"/>
      <c r="F70" s="213">
        <v>708480</v>
      </c>
      <c r="G70" s="280"/>
      <c r="H70" s="280"/>
      <c r="I70" s="280"/>
      <c r="J70" s="281"/>
    </row>
    <row r="71" spans="1:10" ht="36" customHeight="1" outlineLevel="1" thickBot="1" x14ac:dyDescent="0.3">
      <c r="A71" s="7"/>
      <c r="B71" s="34" t="s">
        <v>298</v>
      </c>
      <c r="C71" s="35"/>
      <c r="D71" s="35"/>
      <c r="E71" s="40"/>
      <c r="F71" s="217">
        <v>738000</v>
      </c>
      <c r="G71" s="473"/>
      <c r="H71" s="473"/>
      <c r="I71" s="473"/>
      <c r="J71" s="474"/>
    </row>
    <row r="72" spans="1:10" ht="36" customHeight="1" thickBot="1" x14ac:dyDescent="0.3">
      <c r="A72" s="7"/>
      <c r="B72" s="50" t="s">
        <v>164</v>
      </c>
      <c r="C72" s="51"/>
      <c r="D72" s="51"/>
      <c r="E72" s="52"/>
      <c r="F72" s="53" t="str">
        <f>"Цена от "&amp;MIN(F73:F94)&amp;" до "&amp;MAX(F73:F94)</f>
        <v>Цена от 7632 до 317340</v>
      </c>
      <c r="G72" s="54"/>
      <c r="H72" s="54"/>
      <c r="I72" s="54"/>
      <c r="J72" s="55"/>
    </row>
    <row r="73" spans="1:10" ht="36" customHeight="1" outlineLevel="1" x14ac:dyDescent="0.25">
      <c r="A73" s="7"/>
      <c r="B73" s="56" t="s">
        <v>165</v>
      </c>
      <c r="C73" s="57"/>
      <c r="D73" s="57"/>
      <c r="E73" s="58"/>
      <c r="F73" s="59">
        <v>7632</v>
      </c>
      <c r="G73" s="60"/>
      <c r="H73" s="60"/>
      <c r="I73" s="60"/>
      <c r="J73" s="61"/>
    </row>
    <row r="74" spans="1:10" ht="36" customHeight="1" outlineLevel="1" x14ac:dyDescent="0.25">
      <c r="A74" s="7"/>
      <c r="B74" s="34" t="s">
        <v>166</v>
      </c>
      <c r="C74" s="35"/>
      <c r="D74" s="35"/>
      <c r="E74" s="40"/>
      <c r="F74" s="41">
        <v>10512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167</v>
      </c>
      <c r="C75" s="35"/>
      <c r="D75" s="35"/>
      <c r="E75" s="40"/>
      <c r="F75" s="41">
        <v>36900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168</v>
      </c>
      <c r="C76" s="35"/>
      <c r="D76" s="35"/>
      <c r="E76" s="40"/>
      <c r="F76" s="41">
        <v>51660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169</v>
      </c>
      <c r="C77" s="35"/>
      <c r="D77" s="35"/>
      <c r="E77" s="40"/>
      <c r="F77" s="41">
        <v>66420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170</v>
      </c>
      <c r="C78" s="35"/>
      <c r="D78" s="35"/>
      <c r="E78" s="40"/>
      <c r="F78" s="41">
        <v>81180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171</v>
      </c>
      <c r="C79" s="35"/>
      <c r="D79" s="35"/>
      <c r="E79" s="40"/>
      <c r="F79" s="41">
        <v>95940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172</v>
      </c>
      <c r="C80" s="35"/>
      <c r="D80" s="35"/>
      <c r="E80" s="40"/>
      <c r="F80" s="41">
        <v>110700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173</v>
      </c>
      <c r="C81" s="35"/>
      <c r="D81" s="35"/>
      <c r="E81" s="40"/>
      <c r="F81" s="41">
        <v>125460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174</v>
      </c>
      <c r="C82" s="35"/>
      <c r="D82" s="35"/>
      <c r="E82" s="40"/>
      <c r="F82" s="41">
        <v>140220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175</v>
      </c>
      <c r="C83" s="35"/>
      <c r="D83" s="35"/>
      <c r="E83" s="40"/>
      <c r="F83" s="41">
        <v>154980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176</v>
      </c>
      <c r="C84" s="35"/>
      <c r="D84" s="35"/>
      <c r="E84" s="40"/>
      <c r="F84" s="41">
        <v>169740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177</v>
      </c>
      <c r="C85" s="35"/>
      <c r="D85" s="35"/>
      <c r="E85" s="40"/>
      <c r="F85" s="41">
        <v>184500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178</v>
      </c>
      <c r="C86" s="35"/>
      <c r="D86" s="35"/>
      <c r="E86" s="40"/>
      <c r="F86" s="41">
        <v>199260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179</v>
      </c>
      <c r="C87" s="35"/>
      <c r="D87" s="35"/>
      <c r="E87" s="40"/>
      <c r="F87" s="41">
        <v>214020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180</v>
      </c>
      <c r="C88" s="35"/>
      <c r="D88" s="35"/>
      <c r="E88" s="40"/>
      <c r="F88" s="41">
        <v>228780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181</v>
      </c>
      <c r="C89" s="35"/>
      <c r="D89" s="35"/>
      <c r="E89" s="40"/>
      <c r="F89" s="41">
        <v>243540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182</v>
      </c>
      <c r="C90" s="35"/>
      <c r="D90" s="35"/>
      <c r="E90" s="40"/>
      <c r="F90" s="41">
        <v>258300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183</v>
      </c>
      <c r="C91" s="35"/>
      <c r="D91" s="35"/>
      <c r="E91" s="40"/>
      <c r="F91" s="41">
        <v>273060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184</v>
      </c>
      <c r="C92" s="35"/>
      <c r="D92" s="35"/>
      <c r="E92" s="40"/>
      <c r="F92" s="41">
        <v>287820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185</v>
      </c>
      <c r="C93" s="35"/>
      <c r="D93" s="35"/>
      <c r="E93" s="40"/>
      <c r="F93" s="41">
        <v>302580</v>
      </c>
      <c r="G93" s="42"/>
      <c r="H93" s="42"/>
      <c r="I93" s="42"/>
      <c r="J93" s="43"/>
    </row>
    <row r="94" spans="1:10" ht="36" customHeight="1" outlineLevel="1" thickBot="1" x14ac:dyDescent="0.3">
      <c r="A94" s="7"/>
      <c r="B94" s="34" t="s">
        <v>186</v>
      </c>
      <c r="C94" s="35"/>
      <c r="D94" s="35"/>
      <c r="E94" s="40"/>
      <c r="F94" s="41">
        <v>317340</v>
      </c>
      <c r="G94" s="42"/>
      <c r="H94" s="42"/>
      <c r="I94" s="42"/>
      <c r="J94" s="43"/>
    </row>
    <row r="95" spans="1:10" ht="36" customHeight="1" thickBot="1" x14ac:dyDescent="0.3">
      <c r="A95" s="7"/>
      <c r="B95" s="50" t="s">
        <v>187</v>
      </c>
      <c r="C95" s="51"/>
      <c r="D95" s="51"/>
      <c r="E95" s="52"/>
      <c r="F95" s="53" t="str">
        <f>"Цена от "&amp;MIN(F96:F106)&amp;" до "&amp;MAX(F96:F106)</f>
        <v>Цена от 1980 до 38340</v>
      </c>
      <c r="G95" s="54"/>
      <c r="H95" s="54"/>
      <c r="I95" s="54"/>
      <c r="J95" s="55"/>
    </row>
    <row r="96" spans="1:10" ht="36" customHeight="1" x14ac:dyDescent="0.25">
      <c r="A96" s="7"/>
      <c r="B96" s="62" t="s">
        <v>188</v>
      </c>
      <c r="C96" s="63"/>
      <c r="D96" s="63"/>
      <c r="E96" s="40"/>
      <c r="F96" s="41">
        <v>7416</v>
      </c>
      <c r="G96" s="42"/>
      <c r="H96" s="42"/>
      <c r="I96" s="42"/>
      <c r="J96" s="43"/>
    </row>
    <row r="97" spans="1:10" ht="36" customHeight="1" x14ac:dyDescent="0.25">
      <c r="A97" s="7"/>
      <c r="B97" s="62" t="s">
        <v>189</v>
      </c>
      <c r="C97" s="63"/>
      <c r="D97" s="63"/>
      <c r="E97" s="40"/>
      <c r="F97" s="41">
        <v>9360</v>
      </c>
      <c r="G97" s="42"/>
      <c r="H97" s="42"/>
      <c r="I97" s="42"/>
      <c r="J97" s="43"/>
    </row>
    <row r="98" spans="1:10" ht="36" customHeight="1" x14ac:dyDescent="0.25">
      <c r="A98" s="7"/>
      <c r="B98" s="62" t="s">
        <v>263</v>
      </c>
      <c r="C98" s="63"/>
      <c r="D98" s="63"/>
      <c r="E98" s="40"/>
      <c r="F98" s="41">
        <v>5400</v>
      </c>
      <c r="G98" s="42"/>
      <c r="H98" s="42"/>
      <c r="I98" s="42"/>
      <c r="J98" s="43"/>
    </row>
    <row r="99" spans="1:10" ht="36" customHeight="1" x14ac:dyDescent="0.25">
      <c r="A99" s="7"/>
      <c r="B99" s="64" t="s">
        <v>191</v>
      </c>
      <c r="C99" s="65"/>
      <c r="D99" s="65"/>
      <c r="E99" s="66"/>
      <c r="F99" s="67">
        <v>18540</v>
      </c>
      <c r="G99" s="68"/>
      <c r="H99" s="68"/>
      <c r="I99" s="68"/>
      <c r="J99" s="69"/>
    </row>
    <row r="100" spans="1:10" ht="36" customHeight="1" x14ac:dyDescent="0.25">
      <c r="A100" s="7"/>
      <c r="B100" s="62" t="s">
        <v>192</v>
      </c>
      <c r="C100" s="63"/>
      <c r="D100" s="63"/>
      <c r="E100" s="40"/>
      <c r="F100" s="41">
        <v>6552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193</v>
      </c>
      <c r="C101" s="63"/>
      <c r="D101" s="63"/>
      <c r="E101" s="40"/>
      <c r="F101" s="41">
        <v>13608</v>
      </c>
      <c r="G101" s="42"/>
      <c r="H101" s="42"/>
      <c r="I101" s="42"/>
      <c r="J101" s="43"/>
    </row>
    <row r="102" spans="1:10" ht="36" customHeight="1" x14ac:dyDescent="0.25">
      <c r="A102" s="7"/>
      <c r="B102" s="62" t="s">
        <v>194</v>
      </c>
      <c r="C102" s="63"/>
      <c r="D102" s="63"/>
      <c r="E102" s="40"/>
      <c r="F102" s="41">
        <v>1980</v>
      </c>
      <c r="G102" s="42"/>
      <c r="H102" s="42"/>
      <c r="I102" s="42"/>
      <c r="J102" s="43"/>
    </row>
    <row r="103" spans="1:10" ht="36" customHeight="1" x14ac:dyDescent="0.25">
      <c r="A103" s="7"/>
      <c r="B103" s="62" t="s">
        <v>195</v>
      </c>
      <c r="C103" s="63"/>
      <c r="D103" s="63"/>
      <c r="E103" s="40"/>
      <c r="F103" s="41">
        <v>1980</v>
      </c>
      <c r="G103" s="42"/>
      <c r="H103" s="42"/>
      <c r="I103" s="42"/>
      <c r="J103" s="43"/>
    </row>
    <row r="104" spans="1:10" ht="36" customHeight="1" x14ac:dyDescent="0.25">
      <c r="A104" s="7"/>
      <c r="B104" s="62" t="s">
        <v>196</v>
      </c>
      <c r="C104" s="63"/>
      <c r="D104" s="63"/>
      <c r="E104" s="40"/>
      <c r="F104" s="41">
        <v>3960</v>
      </c>
      <c r="G104" s="42"/>
      <c r="H104" s="42"/>
      <c r="I104" s="42"/>
      <c r="J104" s="43"/>
    </row>
    <row r="105" spans="1:10" ht="36" customHeight="1" x14ac:dyDescent="0.25">
      <c r="A105" s="7"/>
      <c r="B105" s="62" t="s">
        <v>197</v>
      </c>
      <c r="C105" s="63"/>
      <c r="D105" s="63"/>
      <c r="E105" s="40"/>
      <c r="F105" s="41">
        <v>5940</v>
      </c>
      <c r="G105" s="42"/>
      <c r="H105" s="42"/>
      <c r="I105" s="42"/>
      <c r="J105" s="43"/>
    </row>
    <row r="106" spans="1:10" ht="36" customHeight="1" thickBot="1" x14ac:dyDescent="0.3">
      <c r="A106" s="7"/>
      <c r="B106" s="62" t="s">
        <v>198</v>
      </c>
      <c r="C106" s="63"/>
      <c r="D106" s="63"/>
      <c r="E106" s="40"/>
      <c r="F106" s="41">
        <v>38340</v>
      </c>
      <c r="G106" s="42"/>
      <c r="H106" s="42"/>
      <c r="I106" s="42"/>
      <c r="J106" s="43"/>
    </row>
    <row r="107" spans="1:10" ht="54" customHeight="1" thickBot="1" x14ac:dyDescent="0.3">
      <c r="A107" s="7"/>
      <c r="B107" s="220" t="s">
        <v>264</v>
      </c>
      <c r="C107" s="221"/>
      <c r="D107" s="221"/>
      <c r="E107" s="222"/>
      <c r="F107" s="239" t="str">
        <f>"Цена от "&amp;MIN(F109,F113:F126)&amp;" до "&amp;MAX(F109,F113:F126)</f>
        <v>Цена от 3240 до 787140</v>
      </c>
      <c r="G107" s="240"/>
      <c r="H107" s="240"/>
      <c r="I107" s="240"/>
      <c r="J107" s="241"/>
    </row>
    <row r="108" spans="1:10" ht="24" customHeight="1" thickBot="1" x14ac:dyDescent="0.3">
      <c r="A108" s="7"/>
      <c r="B108" s="27"/>
      <c r="C108" s="80"/>
      <c r="D108" s="80"/>
      <c r="E108" s="81"/>
      <c r="F108" s="82"/>
      <c r="G108" s="83"/>
      <c r="H108" s="83"/>
      <c r="I108" s="83"/>
      <c r="J108" s="84"/>
    </row>
    <row r="109" spans="1:10" ht="36" customHeight="1" x14ac:dyDescent="0.25">
      <c r="A109" s="7"/>
      <c r="B109" s="62" t="s">
        <v>200</v>
      </c>
      <c r="C109" s="63"/>
      <c r="D109" s="63"/>
      <c r="E109" s="40"/>
      <c r="F109" s="41">
        <v>67320</v>
      </c>
      <c r="G109" s="42"/>
      <c r="H109" s="42"/>
      <c r="I109" s="42"/>
      <c r="J109" s="43"/>
    </row>
    <row r="110" spans="1:10" ht="36" customHeight="1" x14ac:dyDescent="0.25">
      <c r="A110" s="7"/>
      <c r="B110" s="71" t="s">
        <v>201</v>
      </c>
      <c r="C110" s="72"/>
      <c r="D110" s="72"/>
      <c r="E110" s="73"/>
      <c r="F110" s="41">
        <v>6732</v>
      </c>
      <c r="G110" s="42"/>
      <c r="H110" s="42"/>
      <c r="I110" s="42"/>
      <c r="J110" s="43"/>
    </row>
    <row r="111" spans="1:10" ht="36" customHeight="1" thickBot="1" x14ac:dyDescent="0.3">
      <c r="A111" s="7"/>
      <c r="B111" s="71" t="s">
        <v>202</v>
      </c>
      <c r="C111" s="72"/>
      <c r="D111" s="72"/>
      <c r="E111" s="73"/>
      <c r="F111" s="41">
        <v>16830</v>
      </c>
      <c r="G111" s="42"/>
      <c r="H111" s="42"/>
      <c r="I111" s="42"/>
      <c r="J111" s="43"/>
    </row>
    <row r="112" spans="1:10" ht="24" customHeight="1" thickBot="1" x14ac:dyDescent="0.3">
      <c r="A112" s="7"/>
      <c r="B112" s="135"/>
      <c r="C112" s="136"/>
      <c r="D112" s="136"/>
      <c r="E112" s="137"/>
      <c r="F112" s="82"/>
      <c r="G112" s="83"/>
      <c r="H112" s="83"/>
      <c r="I112" s="83"/>
      <c r="J112" s="84"/>
    </row>
    <row r="113" spans="1:10" ht="36" customHeight="1" x14ac:dyDescent="0.25">
      <c r="A113" s="7" t="s">
        <v>111</v>
      </c>
      <c r="B113" s="480" t="s">
        <v>203</v>
      </c>
      <c r="C113" s="481"/>
      <c r="D113" s="481"/>
      <c r="E113" s="482"/>
      <c r="F113" s="67">
        <v>103140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256" t="s">
        <v>204</v>
      </c>
      <c r="C114" s="257"/>
      <c r="D114" s="257"/>
      <c r="E114" s="258"/>
      <c r="F114" s="280">
        <v>25452</v>
      </c>
      <c r="G114" s="280"/>
      <c r="H114" s="280"/>
      <c r="I114" s="280"/>
      <c r="J114" s="281"/>
    </row>
    <row r="115" spans="1:10" ht="36" customHeight="1" x14ac:dyDescent="0.25">
      <c r="A115" s="7"/>
      <c r="B115" s="256" t="s">
        <v>330</v>
      </c>
      <c r="C115" s="257"/>
      <c r="D115" s="257"/>
      <c r="E115" s="258"/>
      <c r="F115" s="280">
        <v>787140</v>
      </c>
      <c r="G115" s="280"/>
      <c r="H115" s="280"/>
      <c r="I115" s="280"/>
      <c r="J115" s="281"/>
    </row>
    <row r="116" spans="1:10" ht="36" customHeight="1" x14ac:dyDescent="0.25">
      <c r="A116" s="7" t="s">
        <v>111</v>
      </c>
      <c r="B116" s="256" t="s">
        <v>205</v>
      </c>
      <c r="C116" s="257"/>
      <c r="D116" s="257"/>
      <c r="E116" s="258"/>
      <c r="F116" s="280">
        <v>76248</v>
      </c>
      <c r="G116" s="280"/>
      <c r="H116" s="280"/>
      <c r="I116" s="280"/>
      <c r="J116" s="281"/>
    </row>
    <row r="117" spans="1:10" ht="36" customHeight="1" x14ac:dyDescent="0.25">
      <c r="A117" s="7" t="s">
        <v>111</v>
      </c>
      <c r="B117" s="256" t="s">
        <v>206</v>
      </c>
      <c r="C117" s="257"/>
      <c r="D117" s="257"/>
      <c r="E117" s="258"/>
      <c r="F117" s="280">
        <v>83340</v>
      </c>
      <c r="G117" s="280"/>
      <c r="H117" s="280"/>
      <c r="I117" s="280"/>
      <c r="J117" s="281"/>
    </row>
    <row r="118" spans="1:10" ht="36" customHeight="1" x14ac:dyDescent="0.25">
      <c r="A118" s="7" t="s">
        <v>111</v>
      </c>
      <c r="B118" s="256" t="s">
        <v>207</v>
      </c>
      <c r="C118" s="257"/>
      <c r="D118" s="257"/>
      <c r="E118" s="258"/>
      <c r="F118" s="280">
        <v>100008</v>
      </c>
      <c r="G118" s="280"/>
      <c r="H118" s="280"/>
      <c r="I118" s="280"/>
      <c r="J118" s="281"/>
    </row>
    <row r="119" spans="1:10" ht="36" customHeight="1" x14ac:dyDescent="0.25">
      <c r="A119" s="7" t="s">
        <v>111</v>
      </c>
      <c r="B119" s="256" t="s">
        <v>208</v>
      </c>
      <c r="C119" s="257"/>
      <c r="D119" s="257"/>
      <c r="E119" s="258"/>
      <c r="F119" s="280">
        <v>33588</v>
      </c>
      <c r="G119" s="280"/>
      <c r="H119" s="280"/>
      <c r="I119" s="280"/>
      <c r="J119" s="281"/>
    </row>
    <row r="120" spans="1:10" ht="36" customHeight="1" x14ac:dyDescent="0.25">
      <c r="A120" s="7" t="s">
        <v>111</v>
      </c>
      <c r="B120" s="256" t="s">
        <v>209</v>
      </c>
      <c r="C120" s="257"/>
      <c r="D120" s="257"/>
      <c r="E120" s="258"/>
      <c r="F120" s="280">
        <v>44388</v>
      </c>
      <c r="G120" s="280"/>
      <c r="H120" s="280"/>
      <c r="I120" s="280"/>
      <c r="J120" s="281"/>
    </row>
    <row r="121" spans="1:10" ht="36" customHeight="1" x14ac:dyDescent="0.25">
      <c r="A121" s="7" t="s">
        <v>111</v>
      </c>
      <c r="B121" s="256" t="s">
        <v>210</v>
      </c>
      <c r="C121" s="257"/>
      <c r="D121" s="257"/>
      <c r="E121" s="258"/>
      <c r="F121" s="280">
        <v>80064</v>
      </c>
      <c r="G121" s="280"/>
      <c r="H121" s="280"/>
      <c r="I121" s="280"/>
      <c r="J121" s="281"/>
    </row>
    <row r="122" spans="1:10" ht="36" customHeight="1" x14ac:dyDescent="0.25">
      <c r="A122" s="7"/>
      <c r="B122" s="256" t="s">
        <v>211</v>
      </c>
      <c r="C122" s="257"/>
      <c r="D122" s="257"/>
      <c r="E122" s="258"/>
      <c r="F122" s="280">
        <v>134640</v>
      </c>
      <c r="G122" s="280"/>
      <c r="H122" s="280"/>
      <c r="I122" s="280"/>
      <c r="J122" s="281"/>
    </row>
    <row r="123" spans="1:10" ht="36" customHeight="1" x14ac:dyDescent="0.25">
      <c r="A123" s="7" t="s">
        <v>111</v>
      </c>
      <c r="B123" s="256" t="s">
        <v>212</v>
      </c>
      <c r="C123" s="257"/>
      <c r="D123" s="257"/>
      <c r="E123" s="258"/>
      <c r="F123" s="280">
        <v>3240</v>
      </c>
      <c r="G123" s="280"/>
      <c r="H123" s="280"/>
      <c r="I123" s="280"/>
      <c r="J123" s="281"/>
    </row>
    <row r="124" spans="1:10" ht="36" customHeight="1" x14ac:dyDescent="0.25">
      <c r="B124" s="256" t="s">
        <v>213</v>
      </c>
      <c r="C124" s="257"/>
      <c r="D124" s="257"/>
      <c r="E124" s="258"/>
      <c r="F124" s="280">
        <v>76140</v>
      </c>
      <c r="G124" s="280"/>
      <c r="H124" s="280"/>
      <c r="I124" s="280"/>
      <c r="J124" s="281"/>
    </row>
    <row r="125" spans="1:10" ht="36" customHeight="1" x14ac:dyDescent="0.25">
      <c r="B125" s="256" t="s">
        <v>214</v>
      </c>
      <c r="C125" s="257"/>
      <c r="D125" s="257"/>
      <c r="E125" s="258"/>
      <c r="F125" s="280">
        <v>63540</v>
      </c>
      <c r="G125" s="280"/>
      <c r="H125" s="280"/>
      <c r="I125" s="280"/>
      <c r="J125" s="281"/>
    </row>
    <row r="126" spans="1:10" ht="36" customHeight="1" x14ac:dyDescent="0.25">
      <c r="A126" s="7" t="s">
        <v>111</v>
      </c>
      <c r="B126" s="256" t="s">
        <v>216</v>
      </c>
      <c r="C126" s="257"/>
      <c r="D126" s="257"/>
      <c r="E126" s="258"/>
      <c r="F126" s="280">
        <v>35352</v>
      </c>
      <c r="G126" s="280"/>
      <c r="H126" s="280"/>
      <c r="I126" s="280"/>
      <c r="J126" s="281"/>
    </row>
    <row r="127" spans="1:10" ht="37.5" customHeight="1" x14ac:dyDescent="0.25">
      <c r="A127" s="7"/>
      <c r="B127" s="62" t="s">
        <v>217</v>
      </c>
      <c r="C127" s="63"/>
      <c r="D127" s="63"/>
      <c r="E127" s="40"/>
      <c r="F127" s="280">
        <v>7416</v>
      </c>
      <c r="G127" s="280"/>
      <c r="H127" s="280"/>
      <c r="I127" s="280"/>
      <c r="J127" s="281"/>
    </row>
    <row r="128" spans="1:10" ht="36" customHeight="1" x14ac:dyDescent="0.25">
      <c r="A128" s="7"/>
      <c r="B128" s="62" t="s">
        <v>218</v>
      </c>
      <c r="C128" s="63"/>
      <c r="D128" s="63"/>
      <c r="E128" s="40"/>
      <c r="F128" s="280">
        <v>70830</v>
      </c>
      <c r="G128" s="280"/>
      <c r="H128" s="280"/>
      <c r="I128" s="280"/>
      <c r="J128" s="281"/>
    </row>
    <row r="129" spans="1:10" ht="36" customHeight="1" x14ac:dyDescent="0.25">
      <c r="A129" s="7"/>
      <c r="B129" s="62" t="s">
        <v>219</v>
      </c>
      <c r="C129" s="63"/>
      <c r="D129" s="63"/>
      <c r="E129" s="35"/>
      <c r="F129" s="280">
        <v>60030</v>
      </c>
      <c r="G129" s="280"/>
      <c r="H129" s="280"/>
      <c r="I129" s="280"/>
      <c r="J129" s="281"/>
    </row>
    <row r="130" spans="1:10" ht="36" customHeight="1" x14ac:dyDescent="0.25">
      <c r="A130" s="7" t="s">
        <v>113</v>
      </c>
      <c r="B130" s="256" t="s">
        <v>220</v>
      </c>
      <c r="C130" s="257"/>
      <c r="D130" s="257"/>
      <c r="E130" s="258"/>
      <c r="F130" s="280">
        <v>258480</v>
      </c>
      <c r="G130" s="280"/>
      <c r="H130" s="280"/>
      <c r="I130" s="280"/>
      <c r="J130" s="281"/>
    </row>
    <row r="131" spans="1:10" ht="36" customHeight="1" x14ac:dyDescent="0.25">
      <c r="A131" s="7" t="s">
        <v>113</v>
      </c>
      <c r="B131" s="62" t="s">
        <v>221</v>
      </c>
      <c r="C131" s="63"/>
      <c r="D131" s="63"/>
      <c r="E131" s="40"/>
      <c r="F131" s="280">
        <v>64080</v>
      </c>
      <c r="G131" s="280"/>
      <c r="H131" s="280"/>
      <c r="I131" s="280"/>
      <c r="J131" s="281"/>
    </row>
    <row r="132" spans="1:10" ht="36" customHeight="1" x14ac:dyDescent="0.25">
      <c r="A132" s="7" t="s">
        <v>113</v>
      </c>
      <c r="B132" s="62" t="s">
        <v>222</v>
      </c>
      <c r="C132" s="63"/>
      <c r="D132" s="63"/>
      <c r="E132" s="40"/>
      <c r="F132" s="280">
        <v>190800</v>
      </c>
      <c r="G132" s="280"/>
      <c r="H132" s="280"/>
      <c r="I132" s="280"/>
      <c r="J132" s="281"/>
    </row>
    <row r="133" spans="1:10" ht="36" customHeight="1" x14ac:dyDescent="0.25">
      <c r="A133" s="7" t="s">
        <v>113</v>
      </c>
      <c r="B133" s="62" t="s">
        <v>223</v>
      </c>
      <c r="C133" s="63"/>
      <c r="D133" s="63"/>
      <c r="E133" s="40"/>
      <c r="F133" s="280">
        <v>208800</v>
      </c>
      <c r="G133" s="280"/>
      <c r="H133" s="280"/>
      <c r="I133" s="280"/>
      <c r="J133" s="281"/>
    </row>
    <row r="134" spans="1:10" ht="36" customHeight="1" x14ac:dyDescent="0.25">
      <c r="A134" s="7" t="s">
        <v>113</v>
      </c>
      <c r="B134" s="62" t="s">
        <v>224</v>
      </c>
      <c r="C134" s="63"/>
      <c r="D134" s="63"/>
      <c r="E134" s="40"/>
      <c r="F134" s="484">
        <v>250560</v>
      </c>
      <c r="G134" s="484"/>
      <c r="H134" s="484"/>
      <c r="I134" s="484"/>
      <c r="J134" s="485"/>
    </row>
    <row r="135" spans="1:10" ht="36" customHeight="1" x14ac:dyDescent="0.25">
      <c r="A135" s="7" t="s">
        <v>113</v>
      </c>
      <c r="B135" s="62" t="s">
        <v>225</v>
      </c>
      <c r="C135" s="63"/>
      <c r="D135" s="63"/>
      <c r="E135" s="40"/>
      <c r="F135" s="280">
        <v>84240</v>
      </c>
      <c r="G135" s="280"/>
      <c r="H135" s="280"/>
      <c r="I135" s="280"/>
      <c r="J135" s="281"/>
    </row>
    <row r="136" spans="1:10" ht="36" customHeight="1" x14ac:dyDescent="0.25">
      <c r="A136" s="7" t="s">
        <v>113</v>
      </c>
      <c r="B136" s="62" t="s">
        <v>226</v>
      </c>
      <c r="C136" s="63"/>
      <c r="D136" s="63"/>
      <c r="E136" s="40"/>
      <c r="F136" s="280">
        <v>111600</v>
      </c>
      <c r="G136" s="280"/>
      <c r="H136" s="280"/>
      <c r="I136" s="280"/>
      <c r="J136" s="281"/>
    </row>
    <row r="137" spans="1:10" ht="36" customHeight="1" x14ac:dyDescent="0.25">
      <c r="A137" s="7" t="s">
        <v>113</v>
      </c>
      <c r="B137" s="256" t="s">
        <v>227</v>
      </c>
      <c r="C137" s="257"/>
      <c r="D137" s="257"/>
      <c r="E137" s="258"/>
      <c r="F137" s="280">
        <v>200160</v>
      </c>
      <c r="G137" s="280"/>
      <c r="H137" s="280"/>
      <c r="I137" s="280"/>
      <c r="J137" s="281"/>
    </row>
    <row r="138" spans="1:10" ht="36" customHeight="1" x14ac:dyDescent="0.25">
      <c r="A138" s="7" t="s">
        <v>113</v>
      </c>
      <c r="B138" s="256" t="s">
        <v>228</v>
      </c>
      <c r="C138" s="257"/>
      <c r="D138" s="257"/>
      <c r="E138" s="258"/>
      <c r="F138" s="280">
        <v>8640</v>
      </c>
      <c r="G138" s="280"/>
      <c r="H138" s="280"/>
      <c r="I138" s="280"/>
      <c r="J138" s="281"/>
    </row>
    <row r="139" spans="1:10" ht="36" customHeight="1" thickBot="1" x14ac:dyDescent="0.3">
      <c r="A139" s="7" t="s">
        <v>113</v>
      </c>
      <c r="B139" s="395" t="s">
        <v>230</v>
      </c>
      <c r="C139" s="396"/>
      <c r="D139" s="396"/>
      <c r="E139" s="397"/>
      <c r="F139" s="280">
        <v>88560</v>
      </c>
      <c r="G139" s="280"/>
      <c r="H139" s="280"/>
      <c r="I139" s="280"/>
      <c r="J139" s="281"/>
    </row>
    <row r="140" spans="1:10" ht="22.5" customHeight="1" x14ac:dyDescent="0.25">
      <c r="A140" s="7" t="s">
        <v>111</v>
      </c>
      <c r="B140" s="97" t="s">
        <v>232</v>
      </c>
      <c r="C140" s="98"/>
      <c r="D140" s="98"/>
      <c r="E140" s="98"/>
      <c r="F140" s="98"/>
      <c r="G140" s="98"/>
      <c r="H140" s="98"/>
      <c r="I140" s="98"/>
      <c r="J140" s="99"/>
    </row>
    <row r="141" spans="1:10" ht="36" customHeight="1" thickBot="1" x14ac:dyDescent="0.3">
      <c r="A141" s="7"/>
      <c r="B141" s="34" t="s">
        <v>215</v>
      </c>
      <c r="C141" s="88"/>
      <c r="D141" s="88"/>
      <c r="E141" s="89"/>
      <c r="F141" s="41">
        <v>40</v>
      </c>
      <c r="G141" s="42"/>
      <c r="H141" s="42"/>
      <c r="I141" s="42"/>
      <c r="J141" s="43"/>
    </row>
    <row r="142" spans="1:10" ht="36" customHeight="1" thickBot="1" x14ac:dyDescent="0.3">
      <c r="A142" s="7"/>
      <c r="B142" s="91" t="s">
        <v>231</v>
      </c>
      <c r="C142" s="92"/>
      <c r="D142" s="92"/>
      <c r="E142" s="93"/>
      <c r="F142" s="94"/>
      <c r="G142" s="95"/>
      <c r="H142" s="95"/>
      <c r="I142" s="95"/>
      <c r="J142" s="96"/>
    </row>
    <row r="143" spans="1:10" ht="36" customHeight="1" thickBot="1" x14ac:dyDescent="0.3">
      <c r="A143" s="7"/>
      <c r="B143" s="177" t="s">
        <v>232</v>
      </c>
      <c r="C143" s="178"/>
      <c r="D143" s="178"/>
      <c r="E143" s="178"/>
      <c r="F143" s="178"/>
      <c r="G143" s="178"/>
      <c r="H143" s="178"/>
      <c r="I143" s="178"/>
      <c r="J143" s="179"/>
    </row>
    <row r="144" spans="1:10" ht="36" customHeight="1" x14ac:dyDescent="0.25">
      <c r="A144" s="7"/>
      <c r="B144" s="56" t="s">
        <v>233</v>
      </c>
      <c r="C144" s="100"/>
      <c r="D144" s="100"/>
      <c r="E144" s="101"/>
      <c r="F144" s="41">
        <v>60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234</v>
      </c>
      <c r="C145" s="63"/>
      <c r="D145" s="63"/>
      <c r="E145" s="40"/>
      <c r="F145" s="41">
        <v>99</v>
      </c>
      <c r="G145" s="42"/>
      <c r="H145" s="42"/>
      <c r="I145" s="42"/>
      <c r="J145" s="43"/>
    </row>
    <row r="146" spans="1:10" ht="36" customHeight="1" thickBot="1" x14ac:dyDescent="0.3">
      <c r="A146" s="7"/>
      <c r="B146" s="62" t="s">
        <v>235</v>
      </c>
      <c r="C146" s="63"/>
      <c r="D146" s="63"/>
      <c r="E146" s="40"/>
      <c r="F146" s="41">
        <v>150</v>
      </c>
      <c r="G146" s="42"/>
      <c r="H146" s="42"/>
      <c r="I146" s="42"/>
      <c r="J146" s="43"/>
    </row>
    <row r="147" spans="1:10" ht="36" customHeight="1" thickBot="1" x14ac:dyDescent="0.3">
      <c r="A147" s="7"/>
      <c r="B147" s="18" t="s">
        <v>236</v>
      </c>
      <c r="C147" s="19"/>
      <c r="D147" s="19"/>
      <c r="E147" s="20"/>
      <c r="F147" s="239"/>
      <c r="G147" s="240"/>
      <c r="H147" s="240"/>
      <c r="I147" s="240"/>
      <c r="J147" s="241"/>
    </row>
    <row r="148" spans="1:10" ht="36" customHeight="1" x14ac:dyDescent="0.25">
      <c r="A148" s="7" t="s">
        <v>111</v>
      </c>
      <c r="B148" s="256" t="s">
        <v>305</v>
      </c>
      <c r="C148" s="257"/>
      <c r="D148" s="257"/>
      <c r="E148" s="258"/>
      <c r="F148" s="41">
        <v>54540</v>
      </c>
      <c r="G148" s="42"/>
      <c r="H148" s="42"/>
      <c r="I148" s="42"/>
      <c r="J148" s="43"/>
    </row>
    <row r="149" spans="1:10" ht="36" customHeight="1" x14ac:dyDescent="0.25">
      <c r="A149" s="7" t="s">
        <v>111</v>
      </c>
      <c r="B149" s="256" t="s">
        <v>331</v>
      </c>
      <c r="C149" s="257"/>
      <c r="D149" s="257"/>
      <c r="E149" s="258"/>
      <c r="F149" s="41">
        <v>36936</v>
      </c>
      <c r="G149" s="42"/>
      <c r="H149" s="42"/>
      <c r="I149" s="42"/>
      <c r="J149" s="43"/>
    </row>
    <row r="150" spans="1:10" ht="36" customHeight="1" x14ac:dyDescent="0.25">
      <c r="A150" s="7" t="s">
        <v>113</v>
      </c>
      <c r="B150" s="62" t="s">
        <v>332</v>
      </c>
      <c r="C150" s="63"/>
      <c r="D150" s="63"/>
      <c r="E150" s="40"/>
      <c r="F150" s="41">
        <v>136800</v>
      </c>
      <c r="G150" s="42"/>
      <c r="H150" s="42"/>
      <c r="I150" s="42"/>
      <c r="J150" s="43"/>
    </row>
    <row r="151" spans="1:10" ht="36" customHeight="1" x14ac:dyDescent="0.25">
      <c r="A151" s="7" t="s">
        <v>113</v>
      </c>
      <c r="B151" s="62" t="s">
        <v>333</v>
      </c>
      <c r="C151" s="63"/>
      <c r="D151" s="63"/>
      <c r="E151" s="40"/>
      <c r="F151" s="41">
        <v>92880</v>
      </c>
      <c r="G151" s="42"/>
      <c r="H151" s="42"/>
      <c r="I151" s="42"/>
      <c r="J151" s="43"/>
    </row>
    <row r="152" spans="1:10" ht="36" customHeight="1" thickBot="1" x14ac:dyDescent="0.3">
      <c r="A152" s="7"/>
      <c r="B152" s="62" t="s">
        <v>243</v>
      </c>
      <c r="C152" s="63"/>
      <c r="D152" s="63"/>
      <c r="E152" s="40"/>
      <c r="F152" s="280">
        <v>36936</v>
      </c>
      <c r="G152" s="280"/>
      <c r="H152" s="280"/>
      <c r="I152" s="280"/>
      <c r="J152" s="281"/>
    </row>
    <row r="153" spans="1:10" ht="54" customHeight="1" thickBot="1" x14ac:dyDescent="0.3">
      <c r="A153" s="7"/>
      <c r="B153" s="311" t="s">
        <v>244</v>
      </c>
      <c r="C153" s="312"/>
      <c r="D153" s="312"/>
      <c r="E153" s="313"/>
      <c r="F153" s="102"/>
      <c r="G153" s="103"/>
      <c r="H153" s="103"/>
      <c r="I153" s="103"/>
      <c r="J153" s="104"/>
    </row>
    <row r="154" spans="1:10" ht="36" customHeight="1" x14ac:dyDescent="0.25">
      <c r="A154" s="7"/>
      <c r="B154" s="30" t="s">
        <v>245</v>
      </c>
      <c r="C154" s="180"/>
      <c r="D154" s="180"/>
      <c r="E154" s="181"/>
      <c r="F154" s="288">
        <v>45540</v>
      </c>
      <c r="G154" s="289"/>
      <c r="H154" s="289"/>
      <c r="I154" s="289"/>
      <c r="J154" s="290"/>
    </row>
    <row r="155" spans="1:10" ht="36" customHeight="1" x14ac:dyDescent="0.25">
      <c r="A155" s="7"/>
      <c r="B155" s="34" t="s">
        <v>246</v>
      </c>
      <c r="C155" s="88"/>
      <c r="D155" s="88"/>
      <c r="E155" s="89"/>
      <c r="F155" s="213">
        <v>92340</v>
      </c>
      <c r="G155" s="280"/>
      <c r="H155" s="280"/>
      <c r="I155" s="280"/>
      <c r="J155" s="281"/>
    </row>
    <row r="156" spans="1:10" ht="36" customHeight="1" x14ac:dyDescent="0.25">
      <c r="A156" s="7"/>
      <c r="B156" s="34" t="s">
        <v>247</v>
      </c>
      <c r="C156" s="88"/>
      <c r="D156" s="88"/>
      <c r="E156" s="89"/>
      <c r="F156" s="213">
        <v>110340</v>
      </c>
      <c r="G156" s="280"/>
      <c r="H156" s="280"/>
      <c r="I156" s="280"/>
      <c r="J156" s="281"/>
    </row>
    <row r="157" spans="1:10" ht="36" customHeight="1" x14ac:dyDescent="0.25">
      <c r="A157" s="7"/>
      <c r="B157" s="34" t="s">
        <v>248</v>
      </c>
      <c r="C157" s="88"/>
      <c r="D157" s="88"/>
      <c r="E157" s="89"/>
      <c r="F157" s="213">
        <v>1080</v>
      </c>
      <c r="G157" s="280"/>
      <c r="H157" s="280"/>
      <c r="I157" s="280"/>
      <c r="J157" s="281"/>
    </row>
    <row r="158" spans="1:10" ht="36" customHeight="1" x14ac:dyDescent="0.25">
      <c r="A158" s="7"/>
      <c r="B158" s="34" t="s">
        <v>249</v>
      </c>
      <c r="C158" s="88"/>
      <c r="D158" s="88"/>
      <c r="E158" s="89"/>
      <c r="F158" s="213">
        <v>63540</v>
      </c>
      <c r="G158" s="280"/>
      <c r="H158" s="280"/>
      <c r="I158" s="280"/>
      <c r="J158" s="281"/>
    </row>
    <row r="159" spans="1:10" ht="36" customHeight="1" x14ac:dyDescent="0.25">
      <c r="A159" s="7"/>
      <c r="B159" s="34" t="s">
        <v>250</v>
      </c>
      <c r="C159" s="88"/>
      <c r="D159" s="88"/>
      <c r="E159" s="89"/>
      <c r="F159" s="213">
        <v>131940</v>
      </c>
      <c r="G159" s="280"/>
      <c r="H159" s="280"/>
      <c r="I159" s="280"/>
      <c r="J159" s="281"/>
    </row>
    <row r="160" spans="1:10" ht="36" customHeight="1" x14ac:dyDescent="0.25">
      <c r="A160" s="7"/>
      <c r="B160" s="34" t="s">
        <v>251</v>
      </c>
      <c r="C160" s="88"/>
      <c r="D160" s="88"/>
      <c r="E160" s="89"/>
      <c r="F160" s="213">
        <v>158940</v>
      </c>
      <c r="G160" s="280"/>
      <c r="H160" s="280"/>
      <c r="I160" s="280"/>
      <c r="J160" s="281"/>
    </row>
    <row r="161" spans="1:10" ht="36" customHeight="1" thickBot="1" x14ac:dyDescent="0.3">
      <c r="A161" s="7"/>
      <c r="B161" s="34" t="s">
        <v>252</v>
      </c>
      <c r="C161" s="88"/>
      <c r="D161" s="88"/>
      <c r="E161" s="89"/>
      <c r="F161" s="213">
        <v>1800</v>
      </c>
      <c r="G161" s="280"/>
      <c r="H161" s="280"/>
      <c r="I161" s="280"/>
      <c r="J161" s="281"/>
    </row>
    <row r="162" spans="1:10" ht="36" customHeight="1" x14ac:dyDescent="0.25">
      <c r="A162" s="7"/>
      <c r="B162" s="272" t="s">
        <v>232</v>
      </c>
      <c r="C162" s="273"/>
      <c r="D162" s="273"/>
      <c r="E162" s="273"/>
      <c r="F162" s="273"/>
      <c r="G162" s="273"/>
      <c r="H162" s="273"/>
      <c r="I162" s="273"/>
      <c r="J162" s="274"/>
    </row>
    <row r="163" spans="1:10" ht="36" customHeight="1" thickBot="1" x14ac:dyDescent="0.3">
      <c r="A163" s="7"/>
      <c r="B163" s="297" t="s">
        <v>253</v>
      </c>
      <c r="C163" s="297"/>
      <c r="D163" s="297"/>
      <c r="E163" s="297"/>
      <c r="F163" s="286">
        <v>150</v>
      </c>
      <c r="G163" s="286"/>
      <c r="H163" s="286"/>
      <c r="I163" s="286"/>
      <c r="J163" s="287"/>
    </row>
    <row r="164" spans="1:10" ht="24" customHeight="1" thickBot="1" x14ac:dyDescent="0.3">
      <c r="A164" s="7"/>
      <c r="B164" s="27"/>
      <c r="C164" s="80"/>
      <c r="D164" s="80"/>
      <c r="E164" s="81"/>
      <c r="F164" s="82"/>
      <c r="G164" s="83"/>
      <c r="H164" s="83"/>
      <c r="I164" s="83"/>
      <c r="J164" s="84"/>
    </row>
    <row r="165" spans="1:10" ht="21" customHeight="1" x14ac:dyDescent="0.25">
      <c r="A165" s="7"/>
      <c r="B165" s="119"/>
      <c r="C165" s="120"/>
      <c r="D165" s="120"/>
      <c r="E165" s="120"/>
      <c r="F165" s="121"/>
      <c r="G165" s="121"/>
      <c r="H165" s="121"/>
      <c r="I165" s="121"/>
      <c r="J165" s="121"/>
    </row>
    <row r="166" spans="1:10" ht="67.5" customHeight="1" x14ac:dyDescent="0.25">
      <c r="A166" s="7"/>
      <c r="B166" s="122" t="s">
        <v>337</v>
      </c>
      <c r="C166" s="122"/>
      <c r="D166" s="122"/>
      <c r="E166" s="122"/>
      <c r="F166" s="122"/>
      <c r="G166" s="122"/>
      <c r="H166" s="122"/>
      <c r="I166" s="122"/>
      <c r="J166" s="122"/>
    </row>
    <row r="167" spans="1:10" ht="21" x14ac:dyDescent="0.25">
      <c r="A167" s="7" t="s">
        <v>113</v>
      </c>
      <c r="B167" s="124" t="s">
        <v>256</v>
      </c>
      <c r="C167" s="124"/>
      <c r="D167" s="124"/>
      <c r="E167" s="124"/>
      <c r="F167" s="124"/>
      <c r="G167" s="124"/>
      <c r="H167" s="124"/>
      <c r="I167" s="124"/>
      <c r="J167" s="124"/>
    </row>
    <row r="168" spans="1:10" s="194" customFormat="1" ht="20.100000000000001" customHeight="1" x14ac:dyDescent="0.25">
      <c r="B168" s="385"/>
      <c r="F168" s="386"/>
      <c r="G168" s="386"/>
      <c r="H168" s="386"/>
      <c r="I168" s="386"/>
      <c r="J168" s="386"/>
    </row>
    <row r="169" spans="1:10" s="322" customFormat="1" ht="36" customHeight="1" thickBot="1" x14ac:dyDescent="0.3">
      <c r="B169" s="323" t="s">
        <v>338</v>
      </c>
      <c r="C169" s="323"/>
      <c r="D169" s="323"/>
      <c r="E169" s="323"/>
      <c r="F169" s="323"/>
      <c r="G169" s="323"/>
      <c r="H169" s="323"/>
      <c r="I169" s="323"/>
    </row>
    <row r="170" spans="1:10" s="127" customFormat="1" ht="36" customHeight="1" thickBot="1" x14ac:dyDescent="0.3">
      <c r="B170" s="324" t="s">
        <v>339</v>
      </c>
      <c r="C170" s="325"/>
      <c r="D170" s="325"/>
      <c r="E170" s="325"/>
      <c r="F170" s="325"/>
      <c r="G170" s="325"/>
      <c r="H170" s="325"/>
      <c r="I170" s="326"/>
    </row>
    <row r="171" spans="1:10" ht="84" customHeight="1" thickBot="1" x14ac:dyDescent="0.3">
      <c r="B171" s="327" t="s">
        <v>340</v>
      </c>
      <c r="C171" s="328"/>
      <c r="D171" s="329" t="s">
        <v>341</v>
      </c>
      <c r="E171" s="330"/>
      <c r="F171" s="331"/>
      <c r="G171" s="330" t="s">
        <v>342</v>
      </c>
      <c r="H171" s="330"/>
      <c r="I171" s="331"/>
      <c r="J171" s="9"/>
    </row>
    <row r="172" spans="1:10" ht="36" customHeight="1" x14ac:dyDescent="0.25">
      <c r="B172" s="332" t="s">
        <v>343</v>
      </c>
      <c r="C172" s="333"/>
      <c r="D172" s="334" t="s">
        <v>344</v>
      </c>
      <c r="E172" s="334"/>
      <c r="F172" s="334"/>
      <c r="G172" s="335">
        <v>2190</v>
      </c>
      <c r="H172" s="334"/>
      <c r="I172" s="336"/>
      <c r="J172" s="9"/>
    </row>
    <row r="173" spans="1:10" ht="36" customHeight="1" x14ac:dyDescent="0.25">
      <c r="B173" s="337" t="s">
        <v>345</v>
      </c>
      <c r="C173" s="338"/>
      <c r="D173" s="339"/>
      <c r="E173" s="339"/>
      <c r="F173" s="339"/>
      <c r="G173" s="340">
        <v>1590</v>
      </c>
      <c r="H173" s="339"/>
      <c r="I173" s="341"/>
      <c r="J173" s="9"/>
    </row>
    <row r="174" spans="1:10" ht="36" customHeight="1" x14ac:dyDescent="0.25">
      <c r="B174" s="337" t="s">
        <v>346</v>
      </c>
      <c r="C174" s="338"/>
      <c r="D174" s="339"/>
      <c r="E174" s="339"/>
      <c r="F174" s="339"/>
      <c r="G174" s="340">
        <v>1440</v>
      </c>
      <c r="H174" s="339"/>
      <c r="I174" s="341"/>
      <c r="J174" s="9"/>
    </row>
    <row r="175" spans="1:10" ht="54" customHeight="1" x14ac:dyDescent="0.25">
      <c r="B175" s="337" t="s">
        <v>347</v>
      </c>
      <c r="C175" s="338"/>
      <c r="D175" s="339"/>
      <c r="E175" s="339"/>
      <c r="F175" s="339"/>
      <c r="G175" s="340">
        <v>1290</v>
      </c>
      <c r="H175" s="339"/>
      <c r="I175" s="341"/>
      <c r="J175" s="9"/>
    </row>
    <row r="176" spans="1:10" ht="16.5" customHeight="1" x14ac:dyDescent="0.25">
      <c r="B176" s="342"/>
      <c r="C176" s="342"/>
      <c r="D176" s="343"/>
      <c r="E176" s="343"/>
      <c r="F176" s="343"/>
      <c r="G176" s="344"/>
      <c r="H176" s="343"/>
      <c r="I176" s="343"/>
      <c r="J176" s="9"/>
    </row>
    <row r="177" spans="1:10" ht="40.5" customHeight="1" x14ac:dyDescent="0.25">
      <c r="A177" s="7"/>
      <c r="B177" s="126" t="s">
        <v>257</v>
      </c>
      <c r="C177" s="126"/>
      <c r="D177" s="126"/>
      <c r="E177" s="126"/>
      <c r="F177" s="126"/>
      <c r="G177" s="126"/>
      <c r="H177" s="126"/>
      <c r="I177" s="126"/>
      <c r="J177" s="126"/>
    </row>
    <row r="178" spans="1:10" ht="18" customHeight="1" x14ac:dyDescent="0.25">
      <c r="A178" s="7"/>
    </row>
  </sheetData>
  <sheetProtection selectLockedCells="1" selectUnlockedCells="1"/>
  <mergeCells count="332">
    <mergeCell ref="B177:J177"/>
    <mergeCell ref="B172:C172"/>
    <mergeCell ref="D172:F175"/>
    <mergeCell ref="G172:I172"/>
    <mergeCell ref="B173:C173"/>
    <mergeCell ref="G173:I173"/>
    <mergeCell ref="B174:C174"/>
    <mergeCell ref="G174:I174"/>
    <mergeCell ref="B175:C175"/>
    <mergeCell ref="G175:I175"/>
    <mergeCell ref="B166:J166"/>
    <mergeCell ref="B167:J167"/>
    <mergeCell ref="B169:I169"/>
    <mergeCell ref="B170:I170"/>
    <mergeCell ref="B171:C171"/>
    <mergeCell ref="D171:F171"/>
    <mergeCell ref="G171:I171"/>
    <mergeCell ref="B161:E161"/>
    <mergeCell ref="F161:J161"/>
    <mergeCell ref="B162:J162"/>
    <mergeCell ref="B163:E163"/>
    <mergeCell ref="F163:J163"/>
    <mergeCell ref="B164:E164"/>
    <mergeCell ref="F164:J164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F142:J142"/>
    <mergeCell ref="B143:J143"/>
    <mergeCell ref="B144:E144"/>
    <mergeCell ref="F144:J144"/>
    <mergeCell ref="B145:E145"/>
    <mergeCell ref="F145:J145"/>
    <mergeCell ref="B138:E138"/>
    <mergeCell ref="F138:J138"/>
    <mergeCell ref="B139:E139"/>
    <mergeCell ref="F139:J139"/>
    <mergeCell ref="B140:J140"/>
    <mergeCell ref="B141:E141"/>
    <mergeCell ref="F141:J141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1"/>
  <sheetViews>
    <sheetView view="pageBreakPreview" topLeftCell="B1" zoomScale="65" zoomScaleNormal="60" zoomScaleSheetLayoutView="65" workbookViewId="0">
      <pane ySplit="4" topLeftCell="A134" activePane="bottomLeft" state="frozen"/>
      <selection activeCell="A198" sqref="A198:XFD198"/>
      <selection pane="bottomLeft" activeCell="F139" sqref="F139:J139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46656</v>
      </c>
      <c r="G8" s="32">
        <f>H8*1.1</f>
        <v>42768</v>
      </c>
      <c r="H8" s="32">
        <v>38880</v>
      </c>
      <c r="I8" s="32">
        <f>H8*0.75</f>
        <v>29160</v>
      </c>
      <c r="J8" s="32">
        <f>H8*0.5</f>
        <v>19440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65664</v>
      </c>
      <c r="G9" s="36">
        <f>H9*1.1</f>
        <v>60192.000000000007</v>
      </c>
      <c r="H9" s="36">
        <v>54720</v>
      </c>
      <c r="I9" s="36">
        <f>H9*0.75</f>
        <v>41040</v>
      </c>
      <c r="J9" s="36">
        <f>H9*0.5</f>
        <v>27360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57628.799999999996</v>
      </c>
      <c r="G10" s="36">
        <f>H10*1.1</f>
        <v>52826.400000000001</v>
      </c>
      <c r="H10" s="36">
        <v>48024</v>
      </c>
      <c r="I10" s="36">
        <f>H10*0.75</f>
        <v>36018</v>
      </c>
      <c r="J10" s="36">
        <f>H10*0.5</f>
        <v>24012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81216</v>
      </c>
      <c r="G11" s="38">
        <f>H11*1.1</f>
        <v>74448</v>
      </c>
      <c r="H11" s="38">
        <v>67680</v>
      </c>
      <c r="I11" s="38">
        <f>H11*0.75</f>
        <v>50760</v>
      </c>
      <c r="J11" s="38">
        <f>H11*0.5</f>
        <v>33840</v>
      </c>
    </row>
    <row r="12" spans="1:10" ht="24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0"/>
      <c r="F13" s="144">
        <v>9144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6"/>
      <c r="F14" s="113">
        <v>12960</v>
      </c>
      <c r="G14" s="114"/>
      <c r="H14" s="114"/>
      <c r="I14" s="114"/>
      <c r="J14" s="115"/>
    </row>
    <row r="15" spans="1:10" ht="24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1584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2232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2052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2880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7.5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"&amp;MIN(F22:F76)&amp;" до "&amp;MAX(F22:F71)</f>
        <v>Цена от 6012 до 240480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6012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12024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18036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24048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30060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36072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42084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48096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54108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60120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66132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72144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78156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84168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90180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96192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102204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108216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114228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120240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284</v>
      </c>
      <c r="C42" s="35"/>
      <c r="D42" s="35"/>
      <c r="E42" s="40"/>
      <c r="F42" s="41">
        <v>126252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285</v>
      </c>
      <c r="C43" s="35"/>
      <c r="D43" s="35"/>
      <c r="E43" s="40"/>
      <c r="F43" s="41">
        <v>132264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286</v>
      </c>
      <c r="C44" s="35"/>
      <c r="D44" s="35"/>
      <c r="E44" s="40"/>
      <c r="F44" s="41">
        <v>138276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287</v>
      </c>
      <c r="C45" s="35"/>
      <c r="D45" s="35"/>
      <c r="E45" s="40"/>
      <c r="F45" s="41">
        <v>144288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288</v>
      </c>
      <c r="C46" s="35"/>
      <c r="D46" s="35"/>
      <c r="E46" s="40"/>
      <c r="F46" s="41">
        <v>150300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289</v>
      </c>
      <c r="C47" s="35"/>
      <c r="D47" s="35"/>
      <c r="E47" s="40"/>
      <c r="F47" s="41">
        <v>156312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290</v>
      </c>
      <c r="C48" s="35"/>
      <c r="D48" s="35"/>
      <c r="E48" s="40"/>
      <c r="F48" s="41">
        <v>162324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291</v>
      </c>
      <c r="C49" s="35"/>
      <c r="D49" s="35"/>
      <c r="E49" s="40"/>
      <c r="F49" s="41">
        <v>168336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292</v>
      </c>
      <c r="C50" s="35"/>
      <c r="D50" s="35"/>
      <c r="E50" s="40"/>
      <c r="F50" s="41">
        <v>174348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293</v>
      </c>
      <c r="C51" s="35"/>
      <c r="D51" s="35"/>
      <c r="E51" s="40"/>
      <c r="F51" s="41">
        <v>180360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12024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24048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36072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48096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60120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72144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84168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96192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108216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120240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132264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144288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156312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168336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180360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192384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204408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216432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228456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240480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294</v>
      </c>
      <c r="C72" s="35"/>
      <c r="D72" s="35"/>
      <c r="E72" s="40"/>
      <c r="F72" s="41">
        <v>252504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295</v>
      </c>
      <c r="C73" s="35"/>
      <c r="D73" s="35"/>
      <c r="E73" s="40"/>
      <c r="F73" s="41">
        <v>264528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296</v>
      </c>
      <c r="C74" s="35"/>
      <c r="D74" s="35"/>
      <c r="E74" s="40"/>
      <c r="F74" s="41">
        <v>276552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297</v>
      </c>
      <c r="C75" s="35"/>
      <c r="D75" s="35"/>
      <c r="E75" s="40"/>
      <c r="F75" s="41">
        <v>288576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298</v>
      </c>
      <c r="C76" s="35"/>
      <c r="D76" s="35"/>
      <c r="E76" s="40"/>
      <c r="F76" s="41">
        <v>300600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299</v>
      </c>
      <c r="C77" s="35"/>
      <c r="D77" s="35"/>
      <c r="E77" s="40"/>
      <c r="F77" s="41">
        <v>312624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300</v>
      </c>
      <c r="C78" s="35"/>
      <c r="D78" s="35"/>
      <c r="E78" s="40"/>
      <c r="F78" s="41">
        <v>324648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301</v>
      </c>
      <c r="C79" s="35"/>
      <c r="D79" s="35"/>
      <c r="E79" s="40"/>
      <c r="F79" s="41">
        <v>336672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302</v>
      </c>
      <c r="C80" s="35"/>
      <c r="D80" s="35"/>
      <c r="E80" s="40"/>
      <c r="F80" s="41">
        <v>348696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303</v>
      </c>
      <c r="C81" s="35"/>
      <c r="D81" s="35"/>
      <c r="E81" s="40"/>
      <c r="F81" s="41">
        <v>360720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9576 до 129258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9576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14184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15030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21042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27054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33066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39078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45090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51102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57114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63126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69138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75150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81162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87174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93186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99198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105210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111222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117234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123246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129258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2880 до 33912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8460</v>
      </c>
      <c r="G106" s="42"/>
      <c r="H106" s="42"/>
      <c r="I106" s="42"/>
      <c r="J106" s="43"/>
    </row>
    <row r="107" spans="1:10" ht="36" customHeight="1" x14ac:dyDescent="0.25">
      <c r="A107" s="7"/>
      <c r="B107" s="64" t="s">
        <v>189</v>
      </c>
      <c r="C107" s="65"/>
      <c r="D107" s="65"/>
      <c r="E107" s="66"/>
      <c r="F107" s="41">
        <v>13680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263</v>
      </c>
      <c r="C108" s="63"/>
      <c r="D108" s="63"/>
      <c r="E108" s="40"/>
      <c r="F108" s="41">
        <v>3960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26424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6264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7956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2880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2880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5760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8640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33912</v>
      </c>
      <c r="G116" s="42"/>
      <c r="H116" s="42"/>
      <c r="I116" s="42"/>
      <c r="J116" s="43"/>
    </row>
    <row r="117" spans="1:10" ht="54" customHeight="1" thickBot="1" x14ac:dyDescent="0.3">
      <c r="A117" s="7"/>
      <c r="B117" s="220" t="s">
        <v>264</v>
      </c>
      <c r="C117" s="221"/>
      <c r="D117" s="221"/>
      <c r="E117" s="222"/>
      <c r="F117" s="239" t="str">
        <f>"Цена от "&amp;MIN(F119,F123:J124,H157,F125:J136)&amp;" до "&amp;MAX(F119,F123:J124,H157,F125:J136)</f>
        <v>Цена от 3780 до 101700</v>
      </c>
      <c r="G117" s="240"/>
      <c r="H117" s="240"/>
      <c r="I117" s="240"/>
      <c r="J117" s="241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25200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2520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11196</v>
      </c>
      <c r="G121" s="86"/>
      <c r="H121" s="86"/>
      <c r="I121" s="86"/>
      <c r="J121" s="87"/>
    </row>
    <row r="122" spans="1:10" ht="24" thickBot="1" x14ac:dyDescent="0.3">
      <c r="A122" s="7"/>
      <c r="B122" s="135"/>
      <c r="C122" s="136"/>
      <c r="D122" s="136"/>
      <c r="E122" s="137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480" t="s">
        <v>203</v>
      </c>
      <c r="C123" s="481"/>
      <c r="D123" s="481"/>
      <c r="E123" s="482"/>
      <c r="F123" s="211">
        <v>21600</v>
      </c>
      <c r="G123" s="236"/>
      <c r="H123" s="236"/>
      <c r="I123" s="236"/>
      <c r="J123" s="237"/>
    </row>
    <row r="124" spans="1:10" ht="36" customHeight="1" x14ac:dyDescent="0.25">
      <c r="A124" s="7" t="s">
        <v>111</v>
      </c>
      <c r="B124" s="256" t="s">
        <v>204</v>
      </c>
      <c r="C124" s="257"/>
      <c r="D124" s="257"/>
      <c r="E124" s="258"/>
      <c r="F124" s="280">
        <v>15084</v>
      </c>
      <c r="G124" s="280"/>
      <c r="H124" s="280"/>
      <c r="I124" s="280"/>
      <c r="J124" s="281"/>
    </row>
    <row r="125" spans="1:10" ht="36" customHeight="1" x14ac:dyDescent="0.25">
      <c r="A125" s="7" t="s">
        <v>111</v>
      </c>
      <c r="B125" s="256" t="s">
        <v>205</v>
      </c>
      <c r="C125" s="257"/>
      <c r="D125" s="257"/>
      <c r="E125" s="258"/>
      <c r="F125" s="280">
        <v>57168</v>
      </c>
      <c r="G125" s="280"/>
      <c r="H125" s="280"/>
      <c r="I125" s="280"/>
      <c r="J125" s="281"/>
    </row>
    <row r="126" spans="1:10" ht="36" customHeight="1" x14ac:dyDescent="0.25">
      <c r="A126" s="7" t="s">
        <v>111</v>
      </c>
      <c r="B126" s="256" t="s">
        <v>206</v>
      </c>
      <c r="C126" s="257"/>
      <c r="D126" s="257"/>
      <c r="E126" s="258"/>
      <c r="F126" s="280">
        <v>42300</v>
      </c>
      <c r="G126" s="280"/>
      <c r="H126" s="280"/>
      <c r="I126" s="280"/>
      <c r="J126" s="281"/>
    </row>
    <row r="127" spans="1:10" ht="36" customHeight="1" x14ac:dyDescent="0.25">
      <c r="A127" s="7" t="s">
        <v>111</v>
      </c>
      <c r="B127" s="256" t="s">
        <v>207</v>
      </c>
      <c r="C127" s="257"/>
      <c r="D127" s="257"/>
      <c r="E127" s="258"/>
      <c r="F127" s="280">
        <v>50760</v>
      </c>
      <c r="G127" s="280"/>
      <c r="H127" s="280"/>
      <c r="I127" s="280"/>
      <c r="J127" s="281"/>
    </row>
    <row r="128" spans="1:10" ht="36" customHeight="1" x14ac:dyDescent="0.25">
      <c r="A128" s="7" t="s">
        <v>111</v>
      </c>
      <c r="B128" s="256" t="s">
        <v>208</v>
      </c>
      <c r="C128" s="257"/>
      <c r="D128" s="257"/>
      <c r="E128" s="258"/>
      <c r="F128" s="280">
        <v>20700</v>
      </c>
      <c r="G128" s="280"/>
      <c r="H128" s="280"/>
      <c r="I128" s="280"/>
      <c r="J128" s="281"/>
    </row>
    <row r="129" spans="1:10" ht="36" customHeight="1" x14ac:dyDescent="0.25">
      <c r="A129" s="7" t="s">
        <v>111</v>
      </c>
      <c r="B129" s="256" t="s">
        <v>209</v>
      </c>
      <c r="C129" s="257"/>
      <c r="D129" s="257"/>
      <c r="E129" s="258"/>
      <c r="F129" s="280">
        <v>18504</v>
      </c>
      <c r="G129" s="280"/>
      <c r="H129" s="280"/>
      <c r="I129" s="280"/>
      <c r="J129" s="281"/>
    </row>
    <row r="130" spans="1:10" ht="36" customHeight="1" x14ac:dyDescent="0.25">
      <c r="A130" s="7" t="s">
        <v>111</v>
      </c>
      <c r="B130" s="256" t="s">
        <v>210</v>
      </c>
      <c r="C130" s="257"/>
      <c r="D130" s="257"/>
      <c r="E130" s="258"/>
      <c r="F130" s="280">
        <v>58824</v>
      </c>
      <c r="G130" s="280"/>
      <c r="H130" s="280"/>
      <c r="I130" s="280"/>
      <c r="J130" s="281"/>
    </row>
    <row r="131" spans="1:10" ht="36" customHeight="1" x14ac:dyDescent="0.25">
      <c r="A131" s="7"/>
      <c r="B131" s="256" t="s">
        <v>211</v>
      </c>
      <c r="C131" s="257"/>
      <c r="D131" s="257"/>
      <c r="E131" s="258"/>
      <c r="F131" s="280">
        <v>101700</v>
      </c>
      <c r="G131" s="280"/>
      <c r="H131" s="280"/>
      <c r="I131" s="280"/>
      <c r="J131" s="281"/>
    </row>
    <row r="132" spans="1:10" ht="36" customHeight="1" x14ac:dyDescent="0.25">
      <c r="A132" s="7" t="s">
        <v>111</v>
      </c>
      <c r="B132" s="256" t="s">
        <v>212</v>
      </c>
      <c r="C132" s="257"/>
      <c r="D132" s="257"/>
      <c r="E132" s="258"/>
      <c r="F132" s="280">
        <v>3780</v>
      </c>
      <c r="G132" s="280"/>
      <c r="H132" s="280"/>
      <c r="I132" s="280"/>
      <c r="J132" s="281"/>
    </row>
    <row r="133" spans="1:10" ht="36" customHeight="1" x14ac:dyDescent="0.25">
      <c r="A133" s="7"/>
      <c r="B133" s="256" t="s">
        <v>213</v>
      </c>
      <c r="C133" s="257"/>
      <c r="D133" s="257"/>
      <c r="E133" s="258"/>
      <c r="F133" s="280">
        <v>18000</v>
      </c>
      <c r="G133" s="280"/>
      <c r="H133" s="280"/>
      <c r="I133" s="280"/>
      <c r="J133" s="281"/>
    </row>
    <row r="134" spans="1:10" ht="36" customHeight="1" x14ac:dyDescent="0.25">
      <c r="B134" s="256" t="s">
        <v>214</v>
      </c>
      <c r="C134" s="257"/>
      <c r="D134" s="257"/>
      <c r="E134" s="258"/>
      <c r="F134" s="280">
        <v>14400</v>
      </c>
      <c r="G134" s="280"/>
      <c r="H134" s="280"/>
      <c r="I134" s="280"/>
      <c r="J134" s="281"/>
    </row>
    <row r="135" spans="1:10" ht="36" customHeight="1" x14ac:dyDescent="0.25">
      <c r="A135" s="7" t="s">
        <v>111</v>
      </c>
      <c r="B135" s="256" t="s">
        <v>215</v>
      </c>
      <c r="C135" s="257"/>
      <c r="D135" s="257"/>
      <c r="E135" s="258"/>
      <c r="F135" s="280">
        <v>82800</v>
      </c>
      <c r="G135" s="280"/>
      <c r="H135" s="280"/>
      <c r="I135" s="280"/>
      <c r="J135" s="281"/>
    </row>
    <row r="136" spans="1:10" ht="36" customHeight="1" x14ac:dyDescent="0.25">
      <c r="A136" s="7" t="s">
        <v>111</v>
      </c>
      <c r="B136" s="256" t="s">
        <v>216</v>
      </c>
      <c r="C136" s="257"/>
      <c r="D136" s="257"/>
      <c r="E136" s="258"/>
      <c r="F136" s="280">
        <v>6660</v>
      </c>
      <c r="G136" s="280"/>
      <c r="H136" s="280"/>
      <c r="I136" s="280"/>
      <c r="J136" s="281"/>
    </row>
    <row r="137" spans="1:10" ht="37.5" customHeight="1" x14ac:dyDescent="0.25">
      <c r="A137" s="7"/>
      <c r="B137" s="62" t="s">
        <v>217</v>
      </c>
      <c r="C137" s="63"/>
      <c r="D137" s="63"/>
      <c r="E137" s="40"/>
      <c r="F137" s="280">
        <v>8460</v>
      </c>
      <c r="G137" s="280"/>
      <c r="H137" s="280"/>
      <c r="I137" s="280"/>
      <c r="J137" s="281"/>
    </row>
    <row r="138" spans="1:10" ht="36" customHeight="1" x14ac:dyDescent="0.25">
      <c r="A138" s="7"/>
      <c r="B138" s="62" t="s">
        <v>218</v>
      </c>
      <c r="C138" s="63"/>
      <c r="D138" s="63"/>
      <c r="E138" s="40"/>
      <c r="F138" s="280">
        <v>60030</v>
      </c>
      <c r="G138" s="280"/>
      <c r="H138" s="280"/>
      <c r="I138" s="280"/>
      <c r="J138" s="281"/>
    </row>
    <row r="139" spans="1:10" ht="36" customHeight="1" x14ac:dyDescent="0.25">
      <c r="A139" s="7"/>
      <c r="B139" s="62" t="s">
        <v>219</v>
      </c>
      <c r="C139" s="63"/>
      <c r="D139" s="63"/>
      <c r="E139" s="35"/>
      <c r="F139" s="280">
        <v>30060</v>
      </c>
      <c r="G139" s="280"/>
      <c r="H139" s="280"/>
      <c r="I139" s="280"/>
      <c r="J139" s="281"/>
    </row>
    <row r="140" spans="1:10" ht="36" customHeight="1" x14ac:dyDescent="0.25">
      <c r="A140" s="7" t="s">
        <v>113</v>
      </c>
      <c r="B140" s="256" t="s">
        <v>220</v>
      </c>
      <c r="C140" s="257"/>
      <c r="D140" s="257"/>
      <c r="E140" s="258"/>
      <c r="F140" s="280">
        <v>30240</v>
      </c>
      <c r="G140" s="280"/>
      <c r="H140" s="280"/>
      <c r="I140" s="280"/>
      <c r="J140" s="281"/>
    </row>
    <row r="141" spans="1:10" ht="36" customHeight="1" x14ac:dyDescent="0.25">
      <c r="A141" s="7" t="s">
        <v>113</v>
      </c>
      <c r="B141" s="256" t="s">
        <v>221</v>
      </c>
      <c r="C141" s="257"/>
      <c r="D141" s="257"/>
      <c r="E141" s="258"/>
      <c r="F141" s="280">
        <v>21600</v>
      </c>
      <c r="G141" s="280"/>
      <c r="H141" s="280"/>
      <c r="I141" s="280"/>
      <c r="J141" s="281"/>
    </row>
    <row r="142" spans="1:10" ht="36" customHeight="1" x14ac:dyDescent="0.25">
      <c r="A142" s="7" t="s">
        <v>113</v>
      </c>
      <c r="B142" s="256" t="s">
        <v>222</v>
      </c>
      <c r="C142" s="257"/>
      <c r="D142" s="257"/>
      <c r="E142" s="258"/>
      <c r="F142" s="483">
        <v>80640</v>
      </c>
      <c r="G142" s="90"/>
      <c r="H142" s="90"/>
      <c r="I142" s="90"/>
      <c r="J142" s="151"/>
    </row>
    <row r="143" spans="1:10" ht="36" customHeight="1" x14ac:dyDescent="0.25">
      <c r="A143" s="7" t="s">
        <v>113</v>
      </c>
      <c r="B143" s="256" t="s">
        <v>223</v>
      </c>
      <c r="C143" s="257"/>
      <c r="D143" s="257"/>
      <c r="E143" s="258"/>
      <c r="F143" s="483">
        <v>59760</v>
      </c>
      <c r="G143" s="90"/>
      <c r="H143" s="90"/>
      <c r="I143" s="90"/>
      <c r="J143" s="151"/>
    </row>
    <row r="144" spans="1:10" ht="36" customHeight="1" x14ac:dyDescent="0.25">
      <c r="A144" s="7" t="s">
        <v>113</v>
      </c>
      <c r="B144" s="256" t="s">
        <v>224</v>
      </c>
      <c r="C144" s="257"/>
      <c r="D144" s="257"/>
      <c r="E144" s="258"/>
      <c r="F144" s="483">
        <v>71712</v>
      </c>
      <c r="G144" s="90"/>
      <c r="H144" s="90"/>
      <c r="I144" s="90"/>
      <c r="J144" s="151"/>
    </row>
    <row r="145" spans="1:10" ht="36" customHeight="1" x14ac:dyDescent="0.25">
      <c r="A145" s="7" t="s">
        <v>113</v>
      </c>
      <c r="B145" s="256" t="s">
        <v>225</v>
      </c>
      <c r="C145" s="257"/>
      <c r="D145" s="257"/>
      <c r="E145" s="258"/>
      <c r="F145" s="483">
        <v>29520</v>
      </c>
      <c r="G145" s="90"/>
      <c r="H145" s="90"/>
      <c r="I145" s="90"/>
      <c r="J145" s="151"/>
    </row>
    <row r="146" spans="1:10" ht="36" customHeight="1" x14ac:dyDescent="0.25">
      <c r="A146" s="7" t="s">
        <v>113</v>
      </c>
      <c r="B146" s="256" t="s">
        <v>226</v>
      </c>
      <c r="C146" s="257"/>
      <c r="D146" s="257"/>
      <c r="E146" s="258"/>
      <c r="F146" s="483">
        <v>25920</v>
      </c>
      <c r="G146" s="90"/>
      <c r="H146" s="90"/>
      <c r="I146" s="90"/>
      <c r="J146" s="151"/>
    </row>
    <row r="147" spans="1:10" ht="36" customHeight="1" x14ac:dyDescent="0.25">
      <c r="A147" s="7" t="s">
        <v>113</v>
      </c>
      <c r="B147" s="256" t="s">
        <v>227</v>
      </c>
      <c r="C147" s="257"/>
      <c r="D147" s="257"/>
      <c r="E147" s="258"/>
      <c r="F147" s="483">
        <v>82800</v>
      </c>
      <c r="G147" s="90"/>
      <c r="H147" s="90"/>
      <c r="I147" s="90"/>
      <c r="J147" s="151"/>
    </row>
    <row r="148" spans="1:10" ht="36" customHeight="1" x14ac:dyDescent="0.25">
      <c r="A148" s="7" t="s">
        <v>113</v>
      </c>
      <c r="B148" s="256" t="s">
        <v>228</v>
      </c>
      <c r="C148" s="257"/>
      <c r="D148" s="257"/>
      <c r="E148" s="258"/>
      <c r="F148" s="483">
        <v>5760</v>
      </c>
      <c r="G148" s="90"/>
      <c r="H148" s="90"/>
      <c r="I148" s="90"/>
      <c r="J148" s="151"/>
    </row>
    <row r="149" spans="1:10" ht="36" customHeight="1" x14ac:dyDescent="0.25">
      <c r="A149" s="7" t="s">
        <v>113</v>
      </c>
      <c r="B149" s="256" t="s">
        <v>229</v>
      </c>
      <c r="C149" s="257"/>
      <c r="D149" s="257"/>
      <c r="E149" s="258"/>
      <c r="F149" s="483">
        <v>115920</v>
      </c>
      <c r="G149" s="90"/>
      <c r="H149" s="90"/>
      <c r="I149" s="90"/>
      <c r="J149" s="151"/>
    </row>
    <row r="150" spans="1:10" ht="36" customHeight="1" thickBot="1" x14ac:dyDescent="0.3">
      <c r="A150" s="7" t="s">
        <v>113</v>
      </c>
      <c r="B150" s="395" t="s">
        <v>230</v>
      </c>
      <c r="C150" s="396"/>
      <c r="D150" s="396"/>
      <c r="E150" s="397"/>
      <c r="F150" s="164">
        <v>9360</v>
      </c>
      <c r="G150" s="114"/>
      <c r="H150" s="114"/>
      <c r="I150" s="114"/>
      <c r="J150" s="115"/>
    </row>
    <row r="151" spans="1:10" ht="36" customHeight="1" thickBot="1" x14ac:dyDescent="0.3">
      <c r="A151" s="7"/>
      <c r="B151" s="242" t="s">
        <v>231</v>
      </c>
      <c r="C151" s="243"/>
      <c r="D151" s="243"/>
      <c r="E151" s="244"/>
      <c r="F151" s="239"/>
      <c r="G151" s="240"/>
      <c r="H151" s="240"/>
      <c r="I151" s="240"/>
      <c r="J151" s="241"/>
    </row>
    <row r="152" spans="1:10" ht="22.5" customHeight="1" thickBot="1" x14ac:dyDescent="0.3">
      <c r="A152" s="7" t="s">
        <v>111</v>
      </c>
      <c r="B152" s="177" t="s">
        <v>232</v>
      </c>
      <c r="C152" s="178"/>
      <c r="D152" s="178"/>
      <c r="E152" s="178"/>
      <c r="F152" s="178"/>
      <c r="G152" s="178"/>
      <c r="H152" s="178"/>
      <c r="I152" s="178"/>
      <c r="J152" s="179"/>
    </row>
    <row r="153" spans="1:10" ht="36" customHeight="1" x14ac:dyDescent="0.25">
      <c r="A153" s="7"/>
      <c r="B153" s="30" t="s">
        <v>233</v>
      </c>
      <c r="C153" s="180"/>
      <c r="D153" s="180"/>
      <c r="E153" s="181"/>
      <c r="F153" s="67">
        <v>60</v>
      </c>
      <c r="G153" s="68"/>
      <c r="H153" s="68"/>
      <c r="I153" s="68"/>
      <c r="J153" s="69"/>
    </row>
    <row r="154" spans="1:10" ht="36" customHeight="1" x14ac:dyDescent="0.25">
      <c r="A154" s="7"/>
      <c r="B154" s="62" t="s">
        <v>234</v>
      </c>
      <c r="C154" s="63"/>
      <c r="D154" s="63"/>
      <c r="E154" s="40"/>
      <c r="F154" s="41">
        <v>60</v>
      </c>
      <c r="G154" s="42"/>
      <c r="H154" s="42"/>
      <c r="I154" s="42"/>
      <c r="J154" s="43"/>
    </row>
    <row r="155" spans="1:10" ht="36" customHeight="1" thickBot="1" x14ac:dyDescent="0.3">
      <c r="A155" s="7"/>
      <c r="B155" s="62" t="s">
        <v>235</v>
      </c>
      <c r="C155" s="63"/>
      <c r="D155" s="63"/>
      <c r="E155" s="40"/>
      <c r="F155" s="41">
        <v>120</v>
      </c>
      <c r="G155" s="42"/>
      <c r="H155" s="42"/>
      <c r="I155" s="42"/>
      <c r="J155" s="43"/>
    </row>
    <row r="156" spans="1:10" ht="36" customHeight="1" thickBot="1" x14ac:dyDescent="0.3">
      <c r="A156" s="7"/>
      <c r="B156" s="18" t="s">
        <v>236</v>
      </c>
      <c r="C156" s="19"/>
      <c r="D156" s="19"/>
      <c r="E156" s="20"/>
      <c r="F156" s="239"/>
      <c r="G156" s="240"/>
      <c r="H156" s="240"/>
      <c r="I156" s="240"/>
      <c r="J156" s="241"/>
    </row>
    <row r="157" spans="1:10" ht="36" customHeight="1" x14ac:dyDescent="0.25">
      <c r="A157" s="7" t="s">
        <v>111</v>
      </c>
      <c r="B157" s="256" t="s">
        <v>237</v>
      </c>
      <c r="C157" s="257"/>
      <c r="D157" s="257"/>
      <c r="E157" s="258"/>
      <c r="F157" s="245">
        <f>H157*1.2</f>
        <v>36028.799999999996</v>
      </c>
      <c r="G157" s="246">
        <f>H157*1.1</f>
        <v>33026.400000000001</v>
      </c>
      <c r="H157" s="246">
        <v>30024</v>
      </c>
      <c r="I157" s="246">
        <f>H157*0.75</f>
        <v>22518</v>
      </c>
      <c r="J157" s="247">
        <f>H157*0.5</f>
        <v>15012</v>
      </c>
    </row>
    <row r="158" spans="1:10" ht="36" customHeight="1" x14ac:dyDescent="0.25">
      <c r="A158" s="7" t="s">
        <v>111</v>
      </c>
      <c r="B158" s="256" t="s">
        <v>238</v>
      </c>
      <c r="C158" s="257"/>
      <c r="D158" s="257"/>
      <c r="E158" s="258"/>
      <c r="F158" s="41">
        <v>8640</v>
      </c>
      <c r="G158" s="42"/>
      <c r="H158" s="42"/>
      <c r="I158" s="42"/>
      <c r="J158" s="43"/>
    </row>
    <row r="159" spans="1:10" ht="36" customHeight="1" x14ac:dyDescent="0.25">
      <c r="A159" s="7" t="s">
        <v>111</v>
      </c>
      <c r="B159" s="256" t="s">
        <v>239</v>
      </c>
      <c r="C159" s="257"/>
      <c r="D159" s="257"/>
      <c r="E159" s="258"/>
      <c r="F159" s="41">
        <v>7524</v>
      </c>
      <c r="G159" s="42"/>
      <c r="H159" s="42"/>
      <c r="I159" s="42"/>
      <c r="J159" s="43"/>
    </row>
    <row r="160" spans="1:10" ht="36" customHeight="1" x14ac:dyDescent="0.25">
      <c r="A160" s="7" t="s">
        <v>113</v>
      </c>
      <c r="B160" s="256" t="s">
        <v>240</v>
      </c>
      <c r="C160" s="257"/>
      <c r="D160" s="257"/>
      <c r="E160" s="258"/>
      <c r="F160" s="245">
        <f>H160*1.2</f>
        <v>50976</v>
      </c>
      <c r="G160" s="246">
        <f>H160*1.1</f>
        <v>46728.000000000007</v>
      </c>
      <c r="H160" s="246">
        <v>42480</v>
      </c>
      <c r="I160" s="246">
        <f>H160*0.75</f>
        <v>31860</v>
      </c>
      <c r="J160" s="247">
        <f>H160*0.5</f>
        <v>21240</v>
      </c>
    </row>
    <row r="161" spans="1:10" ht="36" customHeight="1" x14ac:dyDescent="0.25">
      <c r="A161" s="7" t="s">
        <v>113</v>
      </c>
      <c r="B161" s="256" t="s">
        <v>241</v>
      </c>
      <c r="C161" s="257"/>
      <c r="D161" s="257"/>
      <c r="E161" s="258"/>
      <c r="F161" s="483">
        <v>12240</v>
      </c>
      <c r="G161" s="90"/>
      <c r="H161" s="90"/>
      <c r="I161" s="90"/>
      <c r="J161" s="151"/>
    </row>
    <row r="162" spans="1:10" ht="36" customHeight="1" x14ac:dyDescent="0.25">
      <c r="A162" s="7" t="s">
        <v>113</v>
      </c>
      <c r="B162" s="256" t="s">
        <v>242</v>
      </c>
      <c r="C162" s="257"/>
      <c r="D162" s="257"/>
      <c r="E162" s="258"/>
      <c r="F162" s="483">
        <v>10800</v>
      </c>
      <c r="G162" s="90"/>
      <c r="H162" s="90"/>
      <c r="I162" s="90"/>
      <c r="J162" s="151"/>
    </row>
    <row r="163" spans="1:10" ht="36" customHeight="1" x14ac:dyDescent="0.25">
      <c r="A163" s="7"/>
      <c r="B163" s="62" t="s">
        <v>243</v>
      </c>
      <c r="C163" s="63"/>
      <c r="D163" s="63"/>
      <c r="E163" s="35"/>
      <c r="F163" s="109">
        <f>H163*1.2</f>
        <v>18036</v>
      </c>
      <c r="G163" s="109">
        <f>H163*1.1</f>
        <v>16533</v>
      </c>
      <c r="H163" s="109">
        <v>15030</v>
      </c>
      <c r="I163" s="109">
        <f>H163*0.75</f>
        <v>11272.5</v>
      </c>
      <c r="J163" s="109">
        <f>H163*0.5</f>
        <v>7515</v>
      </c>
    </row>
    <row r="164" spans="1:10" ht="54" customHeight="1" thickBot="1" x14ac:dyDescent="0.3">
      <c r="A164" s="7"/>
      <c r="B164" s="311" t="s">
        <v>244</v>
      </c>
      <c r="C164" s="312"/>
      <c r="D164" s="312"/>
      <c r="E164" s="313"/>
      <c r="F164" s="453"/>
      <c r="G164" s="454"/>
      <c r="H164" s="454"/>
      <c r="I164" s="454"/>
      <c r="J164" s="455"/>
    </row>
    <row r="165" spans="1:10" ht="36" customHeight="1" x14ac:dyDescent="0.25">
      <c r="A165" s="7"/>
      <c r="B165" s="64" t="s">
        <v>245</v>
      </c>
      <c r="C165" s="65"/>
      <c r="D165" s="65"/>
      <c r="E165" s="66"/>
      <c r="F165" s="67">
        <v>16884</v>
      </c>
      <c r="G165" s="68"/>
      <c r="H165" s="68"/>
      <c r="I165" s="68"/>
      <c r="J165" s="69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33300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41400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468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249</v>
      </c>
      <c r="C169" s="63"/>
      <c r="D169" s="63"/>
      <c r="E169" s="40"/>
      <c r="F169" s="41">
        <v>25056</v>
      </c>
      <c r="G169" s="42"/>
      <c r="H169" s="42"/>
      <c r="I169" s="42"/>
      <c r="J169" s="43"/>
    </row>
    <row r="170" spans="1:10" ht="36" customHeight="1" x14ac:dyDescent="0.25">
      <c r="A170" s="7"/>
      <c r="B170" s="62" t="s">
        <v>250</v>
      </c>
      <c r="C170" s="63"/>
      <c r="D170" s="63"/>
      <c r="E170" s="40"/>
      <c r="F170" s="41">
        <v>49824</v>
      </c>
      <c r="G170" s="42"/>
      <c r="H170" s="42"/>
      <c r="I170" s="42"/>
      <c r="J170" s="43"/>
    </row>
    <row r="171" spans="1:10" ht="36" customHeight="1" x14ac:dyDescent="0.25">
      <c r="A171" s="7"/>
      <c r="B171" s="62" t="s">
        <v>251</v>
      </c>
      <c r="C171" s="63"/>
      <c r="D171" s="63"/>
      <c r="E171" s="40"/>
      <c r="F171" s="41">
        <v>63000</v>
      </c>
      <c r="G171" s="42"/>
      <c r="H171" s="42"/>
      <c r="I171" s="42"/>
      <c r="J171" s="43"/>
    </row>
    <row r="172" spans="1:10" ht="36" customHeight="1" thickBot="1" x14ac:dyDescent="0.3">
      <c r="A172" s="7"/>
      <c r="B172" s="110" t="s">
        <v>252</v>
      </c>
      <c r="C172" s="111"/>
      <c r="D172" s="111"/>
      <c r="E172" s="112"/>
      <c r="F172" s="113">
        <v>900</v>
      </c>
      <c r="G172" s="114"/>
      <c r="H172" s="114"/>
      <c r="I172" s="114"/>
      <c r="J172" s="115"/>
    </row>
    <row r="173" spans="1:10" ht="36" customHeight="1" x14ac:dyDescent="0.25">
      <c r="A173" s="7"/>
      <c r="B173" s="272" t="s">
        <v>232</v>
      </c>
      <c r="C173" s="273"/>
      <c r="D173" s="273"/>
      <c r="E173" s="273"/>
      <c r="F173" s="273"/>
      <c r="G173" s="273"/>
      <c r="H173" s="273"/>
      <c r="I173" s="273"/>
      <c r="J173" s="274"/>
    </row>
    <row r="174" spans="1:10" ht="36" customHeight="1" thickBot="1" x14ac:dyDescent="0.3">
      <c r="A174" s="7"/>
      <c r="B174" s="297" t="s">
        <v>253</v>
      </c>
      <c r="C174" s="297"/>
      <c r="D174" s="297"/>
      <c r="E174" s="297"/>
      <c r="F174" s="286">
        <v>90</v>
      </c>
      <c r="G174" s="286"/>
      <c r="H174" s="286"/>
      <c r="I174" s="286"/>
      <c r="J174" s="287"/>
    </row>
    <row r="175" spans="1:10" ht="24" thickBot="1" x14ac:dyDescent="0.3">
      <c r="A175" s="7"/>
      <c r="B175" s="27"/>
      <c r="C175" s="28"/>
      <c r="D175" s="28"/>
      <c r="E175" s="29"/>
      <c r="F175" s="199"/>
      <c r="G175" s="270"/>
      <c r="H175" s="270"/>
      <c r="I175" s="270"/>
      <c r="J175" s="271"/>
    </row>
    <row r="176" spans="1:10" ht="21" customHeight="1" x14ac:dyDescent="0.25">
      <c r="A176" s="7"/>
      <c r="B176" s="119"/>
      <c r="C176" s="120"/>
      <c r="D176" s="120"/>
      <c r="E176" s="120"/>
      <c r="F176" s="121"/>
      <c r="G176" s="121"/>
      <c r="H176" s="121"/>
      <c r="I176" s="121"/>
      <c r="J176" s="121"/>
    </row>
    <row r="177" spans="1:10" ht="56.25" customHeight="1" x14ac:dyDescent="0.25">
      <c r="A177" s="7"/>
      <c r="B177" s="122" t="s">
        <v>304</v>
      </c>
      <c r="C177" s="122"/>
      <c r="D177" s="122"/>
      <c r="E177" s="122"/>
      <c r="F177" s="122"/>
      <c r="G177" s="122"/>
      <c r="H177" s="122"/>
      <c r="I177" s="122"/>
      <c r="J177" s="122"/>
    </row>
    <row r="178" spans="1:10" ht="41.25" customHeight="1" x14ac:dyDescent="0.25">
      <c r="A178" s="7"/>
      <c r="B178" s="122" t="s">
        <v>255</v>
      </c>
      <c r="C178" s="122"/>
      <c r="D178" s="122"/>
      <c r="E178" s="122"/>
      <c r="F178" s="122"/>
      <c r="G178" s="122"/>
      <c r="H178" s="122"/>
      <c r="I178" s="122"/>
      <c r="J178" s="122"/>
    </row>
    <row r="179" spans="1:10" ht="21" x14ac:dyDescent="0.25">
      <c r="A179" s="7" t="s">
        <v>113</v>
      </c>
      <c r="B179" s="124" t="s">
        <v>308</v>
      </c>
      <c r="C179" s="124"/>
      <c r="D179" s="124"/>
      <c r="E179" s="124"/>
      <c r="F179" s="124"/>
      <c r="G179" s="124"/>
      <c r="H179" s="124"/>
      <c r="I179" s="124"/>
      <c r="J179" s="124"/>
    </row>
    <row r="180" spans="1:10" ht="42" customHeight="1" x14ac:dyDescent="0.25">
      <c r="A180" s="7"/>
      <c r="B180" s="126" t="s">
        <v>257</v>
      </c>
      <c r="C180" s="126"/>
      <c r="D180" s="126"/>
      <c r="E180" s="126"/>
      <c r="F180" s="126"/>
      <c r="G180" s="126"/>
      <c r="H180" s="126"/>
      <c r="I180" s="126"/>
      <c r="J180" s="126"/>
    </row>
    <row r="181" spans="1:10" ht="21" x14ac:dyDescent="0.25">
      <c r="A181" s="7"/>
    </row>
  </sheetData>
  <sheetProtection selectLockedCells="1" selectUnlockedCells="1"/>
  <mergeCells count="339">
    <mergeCell ref="B175:E175"/>
    <mergeCell ref="F175:J175"/>
    <mergeCell ref="B177:J177"/>
    <mergeCell ref="B178:J178"/>
    <mergeCell ref="B179:J179"/>
    <mergeCell ref="B180:J180"/>
    <mergeCell ref="B171:E171"/>
    <mergeCell ref="F171:J171"/>
    <mergeCell ref="B172:E172"/>
    <mergeCell ref="F172:J172"/>
    <mergeCell ref="B173:J173"/>
    <mergeCell ref="B174:E174"/>
    <mergeCell ref="F174:J174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1:E161"/>
    <mergeCell ref="F161:J161"/>
    <mergeCell ref="B162:E162"/>
    <mergeCell ref="F162:J162"/>
    <mergeCell ref="B163:E163"/>
    <mergeCell ref="B164:E164"/>
    <mergeCell ref="F164:J164"/>
    <mergeCell ref="B157:E157"/>
    <mergeCell ref="B158:E158"/>
    <mergeCell ref="F158:J158"/>
    <mergeCell ref="B159:E159"/>
    <mergeCell ref="F159:J159"/>
    <mergeCell ref="B160:E160"/>
    <mergeCell ref="B154:E154"/>
    <mergeCell ref="F154:J154"/>
    <mergeCell ref="B155:E155"/>
    <mergeCell ref="F155:J155"/>
    <mergeCell ref="B156:E156"/>
    <mergeCell ref="F156:J156"/>
    <mergeCell ref="B150:E150"/>
    <mergeCell ref="F150:J150"/>
    <mergeCell ref="F151:J151"/>
    <mergeCell ref="B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9"/>
  <sheetViews>
    <sheetView view="pageBreakPreview" topLeftCell="B1" zoomScale="65" zoomScaleNormal="60" zoomScaleSheetLayoutView="65" workbookViewId="0">
      <pane ySplit="4" topLeftCell="A112" activePane="bottomLeft" state="frozen"/>
      <selection activeCell="A198" sqref="A198:XFD198"/>
      <selection pane="bottomLeft" activeCell="F118" sqref="F118:I118"/>
    </sheetView>
  </sheetViews>
  <sheetFormatPr defaultColWidth="9.140625" defaultRowHeight="21" outlineLevelRow="1" x14ac:dyDescent="0.25"/>
  <cols>
    <col min="1" max="1" width="23.4257812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30" t="s">
        <v>111</v>
      </c>
      <c r="B8" s="182" t="s">
        <v>112</v>
      </c>
      <c r="C8" s="200"/>
      <c r="D8" s="200"/>
      <c r="E8" s="201"/>
      <c r="F8" s="235">
        <v>22680</v>
      </c>
      <c r="G8" s="236"/>
      <c r="H8" s="236"/>
      <c r="I8" s="237"/>
    </row>
    <row r="9" spans="1:9" ht="36" customHeight="1" x14ac:dyDescent="0.25">
      <c r="A9" s="130" t="s">
        <v>113</v>
      </c>
      <c r="B9" s="30" t="s">
        <v>258</v>
      </c>
      <c r="C9" s="31"/>
      <c r="D9" s="31"/>
      <c r="E9" s="66"/>
      <c r="F9" s="70">
        <v>32400</v>
      </c>
      <c r="G9" s="42"/>
      <c r="H9" s="42"/>
      <c r="I9" s="43"/>
    </row>
    <row r="10" spans="1:9" ht="36" customHeight="1" x14ac:dyDescent="0.25">
      <c r="A10" s="130" t="s">
        <v>111</v>
      </c>
      <c r="B10" s="30" t="s">
        <v>115</v>
      </c>
      <c r="C10" s="31"/>
      <c r="D10" s="31"/>
      <c r="E10" s="66"/>
      <c r="F10" s="70">
        <v>26928</v>
      </c>
      <c r="G10" s="42"/>
      <c r="H10" s="42"/>
      <c r="I10" s="43"/>
    </row>
    <row r="11" spans="1:9" ht="36" customHeight="1" thickBot="1" x14ac:dyDescent="0.3">
      <c r="A11" s="130" t="s">
        <v>113</v>
      </c>
      <c r="B11" s="116" t="s">
        <v>259</v>
      </c>
      <c r="C11" s="206"/>
      <c r="D11" s="206"/>
      <c r="E11" s="207"/>
      <c r="F11" s="238">
        <v>38160</v>
      </c>
      <c r="G11" s="186"/>
      <c r="H11" s="186"/>
      <c r="I11" s="187"/>
    </row>
    <row r="12" spans="1:9" ht="24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30" t="s">
        <v>111</v>
      </c>
      <c r="B13" s="182" t="s">
        <v>117</v>
      </c>
      <c r="C13" s="200"/>
      <c r="D13" s="200"/>
      <c r="E13" s="201"/>
      <c r="F13" s="235">
        <v>6732</v>
      </c>
      <c r="G13" s="236"/>
      <c r="H13" s="236"/>
      <c r="I13" s="237"/>
    </row>
    <row r="14" spans="1:9" ht="36" customHeight="1" thickBot="1" x14ac:dyDescent="0.3">
      <c r="A14" s="130" t="s">
        <v>113</v>
      </c>
      <c r="B14" s="116" t="s">
        <v>260</v>
      </c>
      <c r="C14" s="206"/>
      <c r="D14" s="206"/>
      <c r="E14" s="207"/>
      <c r="F14" s="238">
        <v>10080</v>
      </c>
      <c r="G14" s="186"/>
      <c r="H14" s="186"/>
      <c r="I14" s="187"/>
    </row>
    <row r="15" spans="1:9" ht="24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30" t="s">
        <v>111</v>
      </c>
      <c r="B16" s="34" t="s">
        <v>119</v>
      </c>
      <c r="C16" s="35"/>
      <c r="D16" s="35"/>
      <c r="E16" s="40"/>
      <c r="F16" s="211">
        <v>1080</v>
      </c>
      <c r="G16" s="236"/>
      <c r="H16" s="236"/>
      <c r="I16" s="237"/>
    </row>
    <row r="17" spans="1:9" ht="36" customHeight="1" x14ac:dyDescent="0.25">
      <c r="A17" s="130" t="s">
        <v>113</v>
      </c>
      <c r="B17" s="34" t="s">
        <v>261</v>
      </c>
      <c r="C17" s="35"/>
      <c r="D17" s="35"/>
      <c r="E17" s="40"/>
      <c r="F17" s="41">
        <v>1512</v>
      </c>
      <c r="G17" s="42"/>
      <c r="H17" s="42"/>
      <c r="I17" s="43"/>
    </row>
    <row r="18" spans="1:9" ht="36" customHeight="1" x14ac:dyDescent="0.25">
      <c r="A18" s="130" t="s">
        <v>111</v>
      </c>
      <c r="B18" s="34" t="s">
        <v>121</v>
      </c>
      <c r="C18" s="35"/>
      <c r="D18" s="35"/>
      <c r="E18" s="40"/>
      <c r="F18" s="41">
        <v>2124</v>
      </c>
      <c r="G18" s="42"/>
      <c r="H18" s="42"/>
      <c r="I18" s="43"/>
    </row>
    <row r="19" spans="1:9" ht="36" customHeight="1" thickBot="1" x14ac:dyDescent="0.3">
      <c r="A19" s="130" t="s">
        <v>113</v>
      </c>
      <c r="B19" s="34" t="s">
        <v>262</v>
      </c>
      <c r="C19" s="35"/>
      <c r="D19" s="35"/>
      <c r="E19" s="40"/>
      <c r="F19" s="185">
        <v>3024</v>
      </c>
      <c r="G19" s="186"/>
      <c r="H19" s="186"/>
      <c r="I19" s="187"/>
    </row>
    <row r="20" spans="1:9" ht="24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5688 до 227520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5688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11376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17064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22752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28440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34128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39816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45504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51192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56880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62568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68256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73944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79632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85320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91008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96696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102384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108072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113760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11376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22752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34128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45504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56880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68256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79632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91008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102384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113760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125136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136512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147888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159264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170640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182016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193392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204768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216144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227520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7272 до 122292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7272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7632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14220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19908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25596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31284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36972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42660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48348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54036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59724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65412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71100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76788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82476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88164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93852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99540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105228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110916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116604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122292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36828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4248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5328</v>
      </c>
      <c r="G87" s="42"/>
      <c r="H87" s="42"/>
      <c r="I87" s="43"/>
    </row>
    <row r="88" spans="2:9" ht="36" customHeight="1" x14ac:dyDescent="0.25">
      <c r="B88" s="62" t="s">
        <v>263</v>
      </c>
      <c r="C88" s="63"/>
      <c r="D88" s="63"/>
      <c r="E88" s="40"/>
      <c r="F88" s="41">
        <v>2484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36828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7452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22320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25848</v>
      </c>
      <c r="G96" s="42"/>
      <c r="H96" s="42"/>
      <c r="I96" s="43"/>
    </row>
    <row r="97" spans="1:9" ht="54" customHeight="1" thickBot="1" x14ac:dyDescent="0.3">
      <c r="B97" s="171" t="s">
        <v>264</v>
      </c>
      <c r="C97" s="172"/>
      <c r="D97" s="172"/>
      <c r="E97" s="173"/>
      <c r="F97" s="94" t="str">
        <f>"Цена от "&amp;MIN(F99,F103:F116)&amp;" до "&amp;MAX(F99,F103:F116)</f>
        <v>Цена от 3024 до 48168</v>
      </c>
      <c r="G97" s="95"/>
      <c r="H97" s="95"/>
      <c r="I97" s="96"/>
    </row>
    <row r="98" spans="1:9" ht="24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6480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648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1620</v>
      </c>
      <c r="G101" s="42"/>
      <c r="H101" s="42"/>
      <c r="I101" s="43"/>
    </row>
    <row r="102" spans="1:9" ht="24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30" t="s">
        <v>111</v>
      </c>
      <c r="B103" s="62" t="s">
        <v>203</v>
      </c>
      <c r="C103" s="63"/>
      <c r="D103" s="63"/>
      <c r="E103" s="40"/>
      <c r="F103" s="41">
        <v>21960</v>
      </c>
      <c r="G103" s="42"/>
      <c r="H103" s="42"/>
      <c r="I103" s="43"/>
    </row>
    <row r="104" spans="1:9" ht="36" customHeight="1" x14ac:dyDescent="0.25">
      <c r="A104" s="130" t="s">
        <v>111</v>
      </c>
      <c r="B104" s="34" t="s">
        <v>204</v>
      </c>
      <c r="C104" s="88"/>
      <c r="D104" s="88"/>
      <c r="E104" s="89"/>
      <c r="F104" s="41">
        <v>14868</v>
      </c>
      <c r="G104" s="42"/>
      <c r="H104" s="42"/>
      <c r="I104" s="43"/>
    </row>
    <row r="105" spans="1:9" ht="36" customHeight="1" x14ac:dyDescent="0.25">
      <c r="A105" s="130" t="s">
        <v>111</v>
      </c>
      <c r="B105" s="62" t="s">
        <v>205</v>
      </c>
      <c r="C105" s="63"/>
      <c r="D105" s="63"/>
      <c r="E105" s="40"/>
      <c r="F105" s="41">
        <v>21240</v>
      </c>
      <c r="G105" s="42"/>
      <c r="H105" s="42"/>
      <c r="I105" s="43"/>
    </row>
    <row r="106" spans="1:9" ht="36" customHeight="1" x14ac:dyDescent="0.25">
      <c r="A106" s="130" t="s">
        <v>111</v>
      </c>
      <c r="B106" s="62" t="s">
        <v>206</v>
      </c>
      <c r="C106" s="63"/>
      <c r="D106" s="63"/>
      <c r="E106" s="40"/>
      <c r="F106" s="41">
        <v>21960</v>
      </c>
      <c r="G106" s="42"/>
      <c r="H106" s="42"/>
      <c r="I106" s="43"/>
    </row>
    <row r="107" spans="1:9" ht="36" customHeight="1" x14ac:dyDescent="0.25">
      <c r="A107" s="130" t="s">
        <v>111</v>
      </c>
      <c r="B107" s="62" t="s">
        <v>207</v>
      </c>
      <c r="C107" s="63"/>
      <c r="D107" s="63"/>
      <c r="E107" s="40"/>
      <c r="F107" s="41">
        <v>26352</v>
      </c>
      <c r="G107" s="42"/>
      <c r="H107" s="42"/>
      <c r="I107" s="43"/>
    </row>
    <row r="108" spans="1:9" ht="36" customHeight="1" x14ac:dyDescent="0.25">
      <c r="A108" s="130" t="s">
        <v>111</v>
      </c>
      <c r="B108" s="62" t="s">
        <v>208</v>
      </c>
      <c r="C108" s="63"/>
      <c r="D108" s="63"/>
      <c r="E108" s="40"/>
      <c r="F108" s="41">
        <v>20880</v>
      </c>
      <c r="G108" s="42"/>
      <c r="H108" s="42"/>
      <c r="I108" s="43"/>
    </row>
    <row r="109" spans="1:9" ht="36" customHeight="1" x14ac:dyDescent="0.25">
      <c r="A109" s="130" t="s">
        <v>111</v>
      </c>
      <c r="B109" s="62" t="s">
        <v>209</v>
      </c>
      <c r="C109" s="63"/>
      <c r="D109" s="63"/>
      <c r="E109" s="40"/>
      <c r="F109" s="41">
        <v>18072</v>
      </c>
      <c r="G109" s="42"/>
      <c r="H109" s="42"/>
      <c r="I109" s="43"/>
    </row>
    <row r="110" spans="1:9" ht="36" customHeight="1" x14ac:dyDescent="0.25">
      <c r="A110" s="130" t="s">
        <v>111</v>
      </c>
      <c r="B110" s="62" t="s">
        <v>210</v>
      </c>
      <c r="C110" s="63"/>
      <c r="D110" s="63"/>
      <c r="E110" s="40"/>
      <c r="F110" s="41">
        <v>48168</v>
      </c>
      <c r="G110" s="42"/>
      <c r="H110" s="42"/>
      <c r="I110" s="43"/>
    </row>
    <row r="111" spans="1:9" ht="36" customHeight="1" x14ac:dyDescent="0.25">
      <c r="B111" s="64" t="s">
        <v>211</v>
      </c>
      <c r="C111" s="65"/>
      <c r="D111" s="65"/>
      <c r="E111" s="66"/>
      <c r="F111" s="41">
        <v>24120</v>
      </c>
      <c r="G111" s="42"/>
      <c r="H111" s="42"/>
      <c r="I111" s="43"/>
    </row>
    <row r="112" spans="1:9" ht="36" customHeight="1" x14ac:dyDescent="0.25">
      <c r="A112" s="130" t="s">
        <v>111</v>
      </c>
      <c r="B112" s="64" t="s">
        <v>212</v>
      </c>
      <c r="C112" s="65"/>
      <c r="D112" s="65"/>
      <c r="E112" s="66"/>
      <c r="F112" s="41">
        <v>3024</v>
      </c>
      <c r="G112" s="42"/>
      <c r="H112" s="42"/>
      <c r="I112" s="43"/>
    </row>
    <row r="113" spans="1:9" ht="36" customHeight="1" x14ac:dyDescent="0.25">
      <c r="B113" s="34" t="s">
        <v>213</v>
      </c>
      <c r="C113" s="88"/>
      <c r="D113" s="88"/>
      <c r="E113" s="89"/>
      <c r="F113" s="41">
        <v>10620</v>
      </c>
      <c r="G113" s="42"/>
      <c r="H113" s="42"/>
      <c r="I113" s="43"/>
    </row>
    <row r="114" spans="1:9" ht="36" customHeight="1" x14ac:dyDescent="0.25">
      <c r="A114" s="9"/>
      <c r="B114" s="34" t="s">
        <v>214</v>
      </c>
      <c r="C114" s="88"/>
      <c r="D114" s="88"/>
      <c r="E114" s="89"/>
      <c r="F114" s="41">
        <v>8496</v>
      </c>
      <c r="G114" s="42"/>
      <c r="H114" s="42"/>
      <c r="I114" s="43"/>
    </row>
    <row r="115" spans="1:9" ht="36" customHeight="1" x14ac:dyDescent="0.25">
      <c r="A115" s="130" t="s">
        <v>111</v>
      </c>
      <c r="B115" s="34" t="s">
        <v>215</v>
      </c>
      <c r="C115" s="88"/>
      <c r="D115" s="88"/>
      <c r="E115" s="89"/>
      <c r="F115" s="41">
        <v>33984</v>
      </c>
      <c r="G115" s="42"/>
      <c r="H115" s="42"/>
      <c r="I115" s="43"/>
    </row>
    <row r="116" spans="1:9" ht="36" customHeight="1" x14ac:dyDescent="0.25">
      <c r="A116" s="130" t="s">
        <v>111</v>
      </c>
      <c r="B116" s="62" t="s">
        <v>216</v>
      </c>
      <c r="C116" s="63"/>
      <c r="D116" s="63"/>
      <c r="E116" s="40"/>
      <c r="F116" s="41">
        <v>11340</v>
      </c>
      <c r="G116" s="42"/>
      <c r="H116" s="42"/>
      <c r="I116" s="43"/>
    </row>
    <row r="117" spans="1:9" ht="37.5" customHeight="1" x14ac:dyDescent="0.25">
      <c r="A117" s="7"/>
      <c r="B117" s="62" t="s">
        <v>217</v>
      </c>
      <c r="C117" s="63"/>
      <c r="D117" s="63"/>
      <c r="E117" s="40"/>
      <c r="F117" s="41">
        <v>4248</v>
      </c>
      <c r="G117" s="42"/>
      <c r="H117" s="42"/>
      <c r="I117" s="43"/>
    </row>
    <row r="118" spans="1:9" ht="36" customHeight="1" x14ac:dyDescent="0.25">
      <c r="A118" s="7"/>
      <c r="B118" s="62" t="s">
        <v>218</v>
      </c>
      <c r="C118" s="63"/>
      <c r="D118" s="63"/>
      <c r="E118" s="40"/>
      <c r="F118" s="41">
        <v>6030</v>
      </c>
      <c r="G118" s="42"/>
      <c r="H118" s="42"/>
      <c r="I118" s="43"/>
    </row>
    <row r="119" spans="1:9" ht="36" customHeight="1" x14ac:dyDescent="0.25">
      <c r="A119" s="7"/>
      <c r="B119" s="62" t="s">
        <v>219</v>
      </c>
      <c r="C119" s="63"/>
      <c r="D119" s="63"/>
      <c r="E119" s="35"/>
      <c r="F119" s="41">
        <v>6030</v>
      </c>
      <c r="G119" s="42"/>
      <c r="H119" s="42"/>
      <c r="I119" s="43"/>
    </row>
    <row r="120" spans="1:9" ht="36" customHeight="1" x14ac:dyDescent="0.25">
      <c r="A120" s="130" t="s">
        <v>113</v>
      </c>
      <c r="B120" s="62" t="s">
        <v>265</v>
      </c>
      <c r="C120" s="63"/>
      <c r="D120" s="63"/>
      <c r="E120" s="40"/>
      <c r="F120" s="41">
        <v>30960</v>
      </c>
      <c r="G120" s="42"/>
      <c r="H120" s="42"/>
      <c r="I120" s="43"/>
    </row>
    <row r="121" spans="1:9" ht="36" customHeight="1" x14ac:dyDescent="0.25">
      <c r="A121" s="130" t="s">
        <v>113</v>
      </c>
      <c r="B121" s="62" t="s">
        <v>221</v>
      </c>
      <c r="C121" s="63"/>
      <c r="D121" s="63"/>
      <c r="E121" s="40"/>
      <c r="F121" s="41">
        <v>20880</v>
      </c>
      <c r="G121" s="42"/>
      <c r="H121" s="42"/>
      <c r="I121" s="43"/>
    </row>
    <row r="122" spans="1:9" ht="36" customHeight="1" x14ac:dyDescent="0.25">
      <c r="A122" s="130" t="s">
        <v>113</v>
      </c>
      <c r="B122" s="62" t="s">
        <v>267</v>
      </c>
      <c r="C122" s="63"/>
      <c r="D122" s="63"/>
      <c r="E122" s="40"/>
      <c r="F122" s="41">
        <v>30240</v>
      </c>
      <c r="G122" s="42"/>
      <c r="H122" s="42"/>
      <c r="I122" s="43"/>
    </row>
    <row r="123" spans="1:9" ht="36" customHeight="1" x14ac:dyDescent="0.25">
      <c r="A123" s="130" t="s">
        <v>113</v>
      </c>
      <c r="B123" s="62" t="s">
        <v>268</v>
      </c>
      <c r="C123" s="63"/>
      <c r="D123" s="63"/>
      <c r="E123" s="40"/>
      <c r="F123" s="41">
        <v>30960</v>
      </c>
      <c r="G123" s="42"/>
      <c r="H123" s="42"/>
      <c r="I123" s="43"/>
    </row>
    <row r="124" spans="1:9" ht="36" customHeight="1" x14ac:dyDescent="0.25">
      <c r="A124" s="130" t="s">
        <v>113</v>
      </c>
      <c r="B124" s="62" t="s">
        <v>269</v>
      </c>
      <c r="C124" s="63"/>
      <c r="D124" s="63"/>
      <c r="E124" s="40"/>
      <c r="F124" s="85">
        <v>37152</v>
      </c>
      <c r="G124" s="86"/>
      <c r="H124" s="86"/>
      <c r="I124" s="87"/>
    </row>
    <row r="125" spans="1:9" ht="36" customHeight="1" x14ac:dyDescent="0.25">
      <c r="A125" s="130" t="s">
        <v>113</v>
      </c>
      <c r="B125" s="62" t="s">
        <v>270</v>
      </c>
      <c r="C125" s="63"/>
      <c r="D125" s="63"/>
      <c r="E125" s="40"/>
      <c r="F125" s="41">
        <v>29520</v>
      </c>
      <c r="G125" s="42"/>
      <c r="H125" s="42"/>
      <c r="I125" s="43"/>
    </row>
    <row r="126" spans="1:9" ht="36" customHeight="1" x14ac:dyDescent="0.25">
      <c r="A126" s="130" t="s">
        <v>113</v>
      </c>
      <c r="B126" s="62" t="s">
        <v>271</v>
      </c>
      <c r="C126" s="63"/>
      <c r="D126" s="63"/>
      <c r="E126" s="40"/>
      <c r="F126" s="41">
        <v>25920</v>
      </c>
      <c r="G126" s="42"/>
      <c r="H126" s="42"/>
      <c r="I126" s="43"/>
    </row>
    <row r="127" spans="1:9" ht="36" customHeight="1" x14ac:dyDescent="0.25">
      <c r="A127" s="130" t="s">
        <v>113</v>
      </c>
      <c r="B127" s="62" t="s">
        <v>272</v>
      </c>
      <c r="C127" s="63"/>
      <c r="D127" s="63"/>
      <c r="E127" s="40"/>
      <c r="F127" s="41">
        <v>67680</v>
      </c>
      <c r="G127" s="42"/>
      <c r="H127" s="42"/>
      <c r="I127" s="43"/>
    </row>
    <row r="128" spans="1:9" ht="36" customHeight="1" x14ac:dyDescent="0.25">
      <c r="A128" s="130" t="s">
        <v>113</v>
      </c>
      <c r="B128" s="62" t="s">
        <v>273</v>
      </c>
      <c r="C128" s="63"/>
      <c r="D128" s="63"/>
      <c r="E128" s="40"/>
      <c r="F128" s="41">
        <v>4320</v>
      </c>
      <c r="G128" s="42"/>
      <c r="H128" s="42"/>
      <c r="I128" s="43"/>
    </row>
    <row r="129" spans="1:9" ht="36" customHeight="1" x14ac:dyDescent="0.25">
      <c r="A129" s="130" t="s">
        <v>113</v>
      </c>
      <c r="B129" s="62" t="s">
        <v>274</v>
      </c>
      <c r="C129" s="63"/>
      <c r="D129" s="63"/>
      <c r="E129" s="40"/>
      <c r="F129" s="41">
        <v>48240</v>
      </c>
      <c r="G129" s="42"/>
      <c r="H129" s="42"/>
      <c r="I129" s="43"/>
    </row>
    <row r="130" spans="1:9" ht="36" customHeight="1" x14ac:dyDescent="0.25">
      <c r="A130" s="130" t="s">
        <v>113</v>
      </c>
      <c r="B130" s="62" t="s">
        <v>275</v>
      </c>
      <c r="C130" s="63"/>
      <c r="D130" s="63"/>
      <c r="E130" s="40"/>
      <c r="F130" s="41">
        <v>16560</v>
      </c>
      <c r="G130" s="42"/>
      <c r="H130" s="42"/>
      <c r="I130" s="43"/>
    </row>
    <row r="131" spans="1:9" ht="27" customHeight="1" thickBot="1" x14ac:dyDescent="0.3">
      <c r="B131" s="477" t="s">
        <v>231</v>
      </c>
      <c r="C131" s="478"/>
      <c r="D131" s="478"/>
      <c r="E131" s="479"/>
      <c r="F131" s="477"/>
      <c r="G131" s="478"/>
      <c r="H131" s="478"/>
      <c r="I131" s="479"/>
    </row>
    <row r="132" spans="1:9" ht="19.5" customHeight="1" thickBot="1" x14ac:dyDescent="0.3">
      <c r="B132" s="177" t="s">
        <v>232</v>
      </c>
      <c r="C132" s="178"/>
      <c r="D132" s="178"/>
      <c r="E132" s="179"/>
      <c r="F132" s="177"/>
      <c r="G132" s="178"/>
      <c r="H132" s="178"/>
      <c r="I132" s="179"/>
    </row>
    <row r="133" spans="1:9" ht="36" customHeight="1" x14ac:dyDescent="0.25">
      <c r="B133" s="182" t="s">
        <v>233</v>
      </c>
      <c r="C133" s="183"/>
      <c r="D133" s="183"/>
      <c r="E133" s="184"/>
      <c r="F133" s="210">
        <v>60</v>
      </c>
      <c r="G133" s="466"/>
      <c r="H133" s="466"/>
      <c r="I133" s="467"/>
    </row>
    <row r="134" spans="1:9" ht="36" customHeight="1" x14ac:dyDescent="0.25">
      <c r="B134" s="34" t="s">
        <v>234</v>
      </c>
      <c r="C134" s="88"/>
      <c r="D134" s="88"/>
      <c r="E134" s="89"/>
      <c r="F134" s="213">
        <v>60</v>
      </c>
      <c r="G134" s="280"/>
      <c r="H134" s="280"/>
      <c r="I134" s="281"/>
    </row>
    <row r="135" spans="1:9" ht="36" customHeight="1" thickBot="1" x14ac:dyDescent="0.3">
      <c r="B135" s="232" t="s">
        <v>235</v>
      </c>
      <c r="C135" s="233"/>
      <c r="D135" s="233"/>
      <c r="E135" s="234"/>
      <c r="F135" s="212">
        <v>120</v>
      </c>
      <c r="G135" s="366"/>
      <c r="H135" s="366"/>
      <c r="I135" s="367"/>
    </row>
    <row r="136" spans="1:9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</row>
    <row r="137" spans="1:9" ht="36" customHeight="1" x14ac:dyDescent="0.25">
      <c r="A137" s="130" t="s">
        <v>111</v>
      </c>
      <c r="B137" s="62" t="s">
        <v>305</v>
      </c>
      <c r="C137" s="63"/>
      <c r="D137" s="63"/>
      <c r="E137" s="40"/>
      <c r="F137" s="41">
        <v>14184</v>
      </c>
      <c r="G137" s="42"/>
      <c r="H137" s="42"/>
      <c r="I137" s="43"/>
    </row>
    <row r="138" spans="1:9" ht="36" customHeight="1" x14ac:dyDescent="0.25">
      <c r="A138" s="130" t="s">
        <v>111</v>
      </c>
      <c r="B138" s="62" t="s">
        <v>238</v>
      </c>
      <c r="C138" s="63"/>
      <c r="D138" s="63"/>
      <c r="E138" s="40"/>
      <c r="F138" s="41">
        <v>12744</v>
      </c>
      <c r="G138" s="42"/>
      <c r="H138" s="42"/>
      <c r="I138" s="43"/>
    </row>
    <row r="139" spans="1:9" ht="36" customHeight="1" x14ac:dyDescent="0.25">
      <c r="A139" s="130" t="s">
        <v>111</v>
      </c>
      <c r="B139" s="62" t="s">
        <v>239</v>
      </c>
      <c r="C139" s="63"/>
      <c r="D139" s="63"/>
      <c r="E139" s="40"/>
      <c r="F139" s="41">
        <v>0</v>
      </c>
      <c r="G139" s="42"/>
      <c r="H139" s="42"/>
      <c r="I139" s="43"/>
    </row>
    <row r="140" spans="1:9" ht="36" customHeight="1" x14ac:dyDescent="0.25">
      <c r="A140" s="130" t="s">
        <v>113</v>
      </c>
      <c r="B140" s="62" t="s">
        <v>277</v>
      </c>
      <c r="C140" s="63"/>
      <c r="D140" s="63"/>
      <c r="E140" s="40"/>
      <c r="F140" s="41">
        <v>20160</v>
      </c>
      <c r="G140" s="42"/>
      <c r="H140" s="42"/>
      <c r="I140" s="43"/>
    </row>
    <row r="141" spans="1:9" ht="36" customHeight="1" x14ac:dyDescent="0.25">
      <c r="A141" s="130" t="s">
        <v>113</v>
      </c>
      <c r="B141" s="62" t="s">
        <v>278</v>
      </c>
      <c r="C141" s="63"/>
      <c r="D141" s="63"/>
      <c r="E141" s="40"/>
      <c r="F141" s="41">
        <v>18000</v>
      </c>
      <c r="G141" s="42"/>
      <c r="H141" s="42"/>
      <c r="I141" s="43"/>
    </row>
    <row r="142" spans="1:9" ht="36" customHeight="1" x14ac:dyDescent="0.25">
      <c r="A142" s="130" t="s">
        <v>113</v>
      </c>
      <c r="B142" s="62" t="s">
        <v>279</v>
      </c>
      <c r="C142" s="63"/>
      <c r="D142" s="63"/>
      <c r="E142" s="40"/>
      <c r="F142" s="41">
        <v>18000</v>
      </c>
      <c r="G142" s="42"/>
      <c r="H142" s="42"/>
      <c r="I142" s="43"/>
    </row>
    <row r="143" spans="1:9" ht="36" customHeight="1" thickBot="1" x14ac:dyDescent="0.3">
      <c r="A143" s="7"/>
      <c r="B143" s="62" t="s">
        <v>243</v>
      </c>
      <c r="C143" s="63"/>
      <c r="D143" s="63"/>
      <c r="E143" s="40"/>
      <c r="F143" s="41">
        <v>14184</v>
      </c>
      <c r="G143" s="42"/>
      <c r="H143" s="42"/>
      <c r="I143" s="43"/>
    </row>
    <row r="144" spans="1:9" ht="54" customHeight="1" thickBot="1" x14ac:dyDescent="0.3">
      <c r="B144" s="18" t="s">
        <v>244</v>
      </c>
      <c r="C144" s="19"/>
      <c r="D144" s="19"/>
      <c r="E144" s="20"/>
      <c r="F144" s="102"/>
      <c r="G144" s="103"/>
      <c r="H144" s="103"/>
      <c r="I144" s="104"/>
    </row>
    <row r="145" spans="1:9" ht="36" customHeight="1" x14ac:dyDescent="0.25">
      <c r="B145" s="64" t="s">
        <v>245</v>
      </c>
      <c r="C145" s="65"/>
      <c r="D145" s="65"/>
      <c r="E145" s="66"/>
      <c r="F145" s="67">
        <v>33984</v>
      </c>
      <c r="G145" s="68"/>
      <c r="H145" s="68"/>
      <c r="I145" s="69"/>
    </row>
    <row r="146" spans="1:9" ht="36" customHeight="1" x14ac:dyDescent="0.25">
      <c r="B146" s="62" t="s">
        <v>246</v>
      </c>
      <c r="C146" s="63"/>
      <c r="D146" s="63"/>
      <c r="E146" s="40"/>
      <c r="F146" s="41">
        <v>67968</v>
      </c>
      <c r="G146" s="42"/>
      <c r="H146" s="42"/>
      <c r="I146" s="43"/>
    </row>
    <row r="147" spans="1:9" ht="36" customHeight="1" x14ac:dyDescent="0.25">
      <c r="B147" s="62" t="s">
        <v>247</v>
      </c>
      <c r="C147" s="63"/>
      <c r="D147" s="63"/>
      <c r="E147" s="40"/>
      <c r="F147" s="41">
        <v>84960</v>
      </c>
      <c r="G147" s="42"/>
      <c r="H147" s="42"/>
      <c r="I147" s="43"/>
    </row>
    <row r="148" spans="1:9" ht="36" customHeight="1" x14ac:dyDescent="0.25">
      <c r="B148" s="62" t="s">
        <v>248</v>
      </c>
      <c r="C148" s="63"/>
      <c r="D148" s="63"/>
      <c r="E148" s="40"/>
      <c r="F148" s="41">
        <v>1080</v>
      </c>
      <c r="G148" s="42"/>
      <c r="H148" s="42"/>
      <c r="I148" s="43"/>
    </row>
    <row r="149" spans="1:9" ht="36" customHeight="1" x14ac:dyDescent="0.25">
      <c r="B149" s="62" t="s">
        <v>249</v>
      </c>
      <c r="C149" s="63"/>
      <c r="D149" s="63"/>
      <c r="E149" s="40"/>
      <c r="F149" s="41">
        <v>50976</v>
      </c>
      <c r="G149" s="42"/>
      <c r="H149" s="42"/>
      <c r="I149" s="43"/>
    </row>
    <row r="150" spans="1:9" ht="36" customHeight="1" x14ac:dyDescent="0.25">
      <c r="B150" s="62" t="s">
        <v>250</v>
      </c>
      <c r="C150" s="63"/>
      <c r="D150" s="63"/>
      <c r="E150" s="40"/>
      <c r="F150" s="41">
        <v>101952</v>
      </c>
      <c r="G150" s="42"/>
      <c r="H150" s="42"/>
      <c r="I150" s="43"/>
    </row>
    <row r="151" spans="1:9" ht="36" customHeight="1" x14ac:dyDescent="0.25">
      <c r="B151" s="62" t="s">
        <v>251</v>
      </c>
      <c r="C151" s="63"/>
      <c r="D151" s="63"/>
      <c r="E151" s="40"/>
      <c r="F151" s="41">
        <v>127440</v>
      </c>
      <c r="G151" s="42"/>
      <c r="H151" s="42"/>
      <c r="I151" s="43"/>
    </row>
    <row r="152" spans="1:9" ht="36" customHeight="1" thickBot="1" x14ac:dyDescent="0.3">
      <c r="B152" s="110" t="s">
        <v>252</v>
      </c>
      <c r="C152" s="111"/>
      <c r="D152" s="111"/>
      <c r="E152" s="112"/>
      <c r="F152" s="185">
        <v>1800</v>
      </c>
      <c r="G152" s="186"/>
      <c r="H152" s="186"/>
      <c r="I152" s="187"/>
    </row>
    <row r="153" spans="1:9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</row>
    <row r="154" spans="1:9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</row>
    <row r="155" spans="1:9" ht="24" thickBot="1" x14ac:dyDescent="0.3">
      <c r="B155" s="27"/>
      <c r="C155" s="80"/>
      <c r="D155" s="80"/>
      <c r="E155" s="81"/>
      <c r="F155" s="82"/>
      <c r="G155" s="83"/>
      <c r="H155" s="83"/>
      <c r="I155" s="84"/>
    </row>
    <row r="156" spans="1:9" ht="21" customHeight="1" x14ac:dyDescent="0.25">
      <c r="B156" s="122"/>
      <c r="C156" s="122"/>
      <c r="D156" s="122"/>
      <c r="E156" s="122"/>
      <c r="F156" s="122"/>
      <c r="G156" s="122"/>
      <c r="H156" s="122"/>
      <c r="I156" s="122"/>
    </row>
    <row r="157" spans="1:9" s="125" customFormat="1" ht="27" customHeight="1" x14ac:dyDescent="0.25">
      <c r="A157" s="7" t="s">
        <v>113</v>
      </c>
      <c r="B157" s="124" t="s">
        <v>353</v>
      </c>
      <c r="C157" s="124"/>
      <c r="D157" s="124"/>
      <c r="E157" s="124"/>
      <c r="F157" s="124"/>
      <c r="G157" s="124"/>
      <c r="H157" s="124"/>
      <c r="I157" s="124"/>
    </row>
    <row r="158" spans="1:9" s="127" customFormat="1" ht="45" customHeight="1" x14ac:dyDescent="0.25">
      <c r="A158" s="7"/>
      <c r="B158" s="126" t="s">
        <v>257</v>
      </c>
      <c r="C158" s="126"/>
      <c r="D158" s="126"/>
      <c r="E158" s="126"/>
      <c r="F158" s="126"/>
      <c r="G158" s="126"/>
      <c r="H158" s="126"/>
      <c r="I158" s="126"/>
    </row>
    <row r="159" spans="1:9" ht="21" customHeight="1" x14ac:dyDescent="0.25"/>
  </sheetData>
  <sheetProtection selectLockedCells="1" selectUnlockedCells="1"/>
  <mergeCells count="308">
    <mergeCell ref="B157:I157"/>
    <mergeCell ref="B158:I158"/>
    <mergeCell ref="B153:I153"/>
    <mergeCell ref="B154:E154"/>
    <mergeCell ref="F154:I154"/>
    <mergeCell ref="B155:E155"/>
    <mergeCell ref="F155:I155"/>
    <mergeCell ref="B156:I156"/>
    <mergeCell ref="B150:E150"/>
    <mergeCell ref="F150:I150"/>
    <mergeCell ref="B151:E151"/>
    <mergeCell ref="F151:I151"/>
    <mergeCell ref="B152:E152"/>
    <mergeCell ref="F152:I152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10" activePane="bottomLeft" state="frozen"/>
      <selection activeCell="A198" sqref="A198:XFD198"/>
      <selection pane="bottomLeft" activeCell="F118" sqref="F118:J118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57024</v>
      </c>
      <c r="G8" s="32">
        <f>H8*1.1</f>
        <v>52272.000000000007</v>
      </c>
      <c r="H8" s="32">
        <v>47520</v>
      </c>
      <c r="I8" s="32">
        <f>H8*0.75</f>
        <v>35640</v>
      </c>
      <c r="J8" s="32">
        <f>H8*0.5</f>
        <v>23760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80352</v>
      </c>
      <c r="G9" s="36">
        <f>H9*1.1</f>
        <v>73656</v>
      </c>
      <c r="H9" s="36">
        <v>66960</v>
      </c>
      <c r="I9" s="36">
        <f>H9*0.75</f>
        <v>50220</v>
      </c>
      <c r="J9" s="36">
        <f>H9*0.5</f>
        <v>33480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68472</v>
      </c>
      <c r="G10" s="36">
        <f>H10*1.1</f>
        <v>62766.000000000007</v>
      </c>
      <c r="H10" s="36">
        <v>57060</v>
      </c>
      <c r="I10" s="36">
        <f>H10*0.75</f>
        <v>42795</v>
      </c>
      <c r="J10" s="36">
        <f>H10*0.5</f>
        <v>28530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95904</v>
      </c>
      <c r="G11" s="38">
        <f>H11*1.1</f>
        <v>87912</v>
      </c>
      <c r="H11" s="38">
        <v>79920</v>
      </c>
      <c r="I11" s="38">
        <f>H11*0.75</f>
        <v>59940</v>
      </c>
      <c r="J11" s="38">
        <f>H11*0.5</f>
        <v>39960</v>
      </c>
    </row>
    <row r="12" spans="1:10" ht="24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0"/>
      <c r="F13" s="144">
        <v>10620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6"/>
      <c r="F14" s="113">
        <v>15120</v>
      </c>
      <c r="G14" s="114"/>
      <c r="H14" s="114"/>
      <c r="I14" s="114"/>
      <c r="J14" s="115"/>
    </row>
    <row r="15" spans="1:10" ht="24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2880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4032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3456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4896</v>
      </c>
      <c r="G19" s="186"/>
      <c r="H19" s="186"/>
      <c r="I19" s="186"/>
      <c r="J19" s="187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13680 до 179550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13680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20520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27360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34200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41040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47880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54720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61560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68400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75240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82080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88920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95760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102600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109440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116280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123120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129960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136800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143640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17100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25650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34200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42750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51300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59850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68400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76950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85500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94050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102600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111150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119700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128250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136800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145350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153900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162450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171000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179550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150480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14580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20520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27360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34200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41040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47880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54720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61560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68400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75240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82080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88920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95760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102600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109440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116280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123120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129960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136800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143640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150480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40356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7128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25488</v>
      </c>
      <c r="G87" s="42"/>
      <c r="H87" s="42"/>
      <c r="I87" s="42"/>
      <c r="J87" s="43"/>
    </row>
    <row r="88" spans="1:10" ht="36" customHeight="1" x14ac:dyDescent="0.25">
      <c r="A88" s="7"/>
      <c r="B88" s="62" t="s">
        <v>263</v>
      </c>
      <c r="C88" s="63"/>
      <c r="D88" s="63"/>
      <c r="E88" s="40"/>
      <c r="F88" s="41">
        <v>2844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40356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8136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16380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28332</v>
      </c>
      <c r="G96" s="42"/>
      <c r="H96" s="42"/>
      <c r="I96" s="42"/>
      <c r="J96" s="43"/>
    </row>
    <row r="97" spans="1:10" ht="54" customHeight="1" thickBot="1" x14ac:dyDescent="0.3">
      <c r="A97" s="7"/>
      <c r="B97" s="220" t="s">
        <v>264</v>
      </c>
      <c r="C97" s="221"/>
      <c r="D97" s="221"/>
      <c r="E97" s="222"/>
      <c r="F97" s="239" t="str">
        <f>"Цена от "&amp;MIN(F99,F103:J104,H137,F105:J116)&amp;" до "&amp;MAX(F99,F103:J104,H137,F105:J116)</f>
        <v>Цена от 3024 до 119520</v>
      </c>
      <c r="G97" s="240"/>
      <c r="H97" s="240"/>
      <c r="I97" s="240"/>
      <c r="J97" s="241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27000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2700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6750</v>
      </c>
      <c r="G101" s="86"/>
      <c r="H101" s="86"/>
      <c r="I101" s="86"/>
      <c r="J101" s="87"/>
    </row>
    <row r="102" spans="1:10" ht="24" thickBot="1" x14ac:dyDescent="0.3">
      <c r="A102" s="7"/>
      <c r="B102" s="135"/>
      <c r="C102" s="136"/>
      <c r="D102" s="136"/>
      <c r="E102" s="137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80" t="s">
        <v>203</v>
      </c>
      <c r="C103" s="481"/>
      <c r="D103" s="481"/>
      <c r="E103" s="482"/>
      <c r="F103" s="211">
        <v>24120</v>
      </c>
      <c r="G103" s="236"/>
      <c r="H103" s="236"/>
      <c r="I103" s="236"/>
      <c r="J103" s="237"/>
    </row>
    <row r="104" spans="1:10" ht="36" customHeight="1" x14ac:dyDescent="0.25">
      <c r="A104" s="7" t="s">
        <v>111</v>
      </c>
      <c r="B104" s="256" t="s">
        <v>204</v>
      </c>
      <c r="C104" s="257"/>
      <c r="D104" s="257"/>
      <c r="E104" s="258"/>
      <c r="F104" s="280">
        <v>42120</v>
      </c>
      <c r="G104" s="280"/>
      <c r="H104" s="280"/>
      <c r="I104" s="280"/>
      <c r="J104" s="281"/>
    </row>
    <row r="105" spans="1:10" ht="36" customHeight="1" x14ac:dyDescent="0.25">
      <c r="A105" s="7" t="s">
        <v>111</v>
      </c>
      <c r="B105" s="256" t="s">
        <v>205</v>
      </c>
      <c r="C105" s="257"/>
      <c r="D105" s="257"/>
      <c r="E105" s="258"/>
      <c r="F105" s="280">
        <v>59832</v>
      </c>
      <c r="G105" s="280"/>
      <c r="H105" s="280"/>
      <c r="I105" s="280"/>
      <c r="J105" s="281"/>
    </row>
    <row r="106" spans="1:10" ht="36" customHeight="1" x14ac:dyDescent="0.25">
      <c r="A106" s="7" t="s">
        <v>111</v>
      </c>
      <c r="B106" s="256" t="s">
        <v>206</v>
      </c>
      <c r="C106" s="257"/>
      <c r="D106" s="257"/>
      <c r="E106" s="258"/>
      <c r="F106" s="280">
        <v>56664</v>
      </c>
      <c r="G106" s="280"/>
      <c r="H106" s="280"/>
      <c r="I106" s="280"/>
      <c r="J106" s="281"/>
    </row>
    <row r="107" spans="1:10" ht="36" customHeight="1" x14ac:dyDescent="0.25">
      <c r="A107" s="7" t="s">
        <v>111</v>
      </c>
      <c r="B107" s="256" t="s">
        <v>207</v>
      </c>
      <c r="C107" s="257"/>
      <c r="D107" s="257"/>
      <c r="E107" s="258"/>
      <c r="F107" s="280">
        <v>67996.799999999988</v>
      </c>
      <c r="G107" s="280"/>
      <c r="H107" s="280"/>
      <c r="I107" s="280"/>
      <c r="J107" s="281"/>
    </row>
    <row r="108" spans="1:10" ht="36" customHeight="1" x14ac:dyDescent="0.25">
      <c r="A108" s="7" t="s">
        <v>111</v>
      </c>
      <c r="B108" s="256" t="s">
        <v>208</v>
      </c>
      <c r="C108" s="257"/>
      <c r="D108" s="257"/>
      <c r="E108" s="258"/>
      <c r="F108" s="280">
        <v>36108</v>
      </c>
      <c r="G108" s="280"/>
      <c r="H108" s="280"/>
      <c r="I108" s="280"/>
      <c r="J108" s="281"/>
    </row>
    <row r="109" spans="1:10" ht="36" customHeight="1" x14ac:dyDescent="0.25">
      <c r="A109" s="7" t="s">
        <v>111</v>
      </c>
      <c r="B109" s="256" t="s">
        <v>209</v>
      </c>
      <c r="C109" s="257"/>
      <c r="D109" s="257"/>
      <c r="E109" s="258"/>
      <c r="F109" s="280">
        <v>59832</v>
      </c>
      <c r="G109" s="280"/>
      <c r="H109" s="280"/>
      <c r="I109" s="280"/>
      <c r="J109" s="281"/>
    </row>
    <row r="110" spans="1:10" ht="36" customHeight="1" x14ac:dyDescent="0.25">
      <c r="A110" s="7" t="s">
        <v>111</v>
      </c>
      <c r="B110" s="256" t="s">
        <v>210</v>
      </c>
      <c r="C110" s="257"/>
      <c r="D110" s="257"/>
      <c r="E110" s="258"/>
      <c r="F110" s="280">
        <v>75060</v>
      </c>
      <c r="G110" s="280"/>
      <c r="H110" s="280"/>
      <c r="I110" s="280"/>
      <c r="J110" s="281"/>
    </row>
    <row r="111" spans="1:10" ht="36" customHeight="1" x14ac:dyDescent="0.25">
      <c r="A111" s="7"/>
      <c r="B111" s="256" t="s">
        <v>211</v>
      </c>
      <c r="C111" s="257"/>
      <c r="D111" s="257"/>
      <c r="E111" s="258"/>
      <c r="F111" s="280">
        <v>119520</v>
      </c>
      <c r="G111" s="280"/>
      <c r="H111" s="280"/>
      <c r="I111" s="280"/>
      <c r="J111" s="281"/>
    </row>
    <row r="112" spans="1:10" ht="36" customHeight="1" x14ac:dyDescent="0.25">
      <c r="A112" s="7" t="s">
        <v>111</v>
      </c>
      <c r="B112" s="256" t="s">
        <v>212</v>
      </c>
      <c r="C112" s="257"/>
      <c r="D112" s="257"/>
      <c r="E112" s="258"/>
      <c r="F112" s="280">
        <v>3024</v>
      </c>
      <c r="G112" s="280"/>
      <c r="H112" s="280"/>
      <c r="I112" s="280"/>
      <c r="J112" s="281"/>
    </row>
    <row r="113" spans="1:10" ht="36" customHeight="1" x14ac:dyDescent="0.25">
      <c r="A113" s="7"/>
      <c r="B113" s="256" t="s">
        <v>213</v>
      </c>
      <c r="C113" s="257"/>
      <c r="D113" s="257"/>
      <c r="E113" s="258"/>
      <c r="F113" s="280">
        <v>15588</v>
      </c>
      <c r="G113" s="280"/>
      <c r="H113" s="280"/>
      <c r="I113" s="280"/>
      <c r="J113" s="281"/>
    </row>
    <row r="114" spans="1:10" ht="36" customHeight="1" x14ac:dyDescent="0.25">
      <c r="B114" s="256" t="s">
        <v>214</v>
      </c>
      <c r="C114" s="257"/>
      <c r="D114" s="257"/>
      <c r="E114" s="258"/>
      <c r="F114" s="280">
        <v>12744</v>
      </c>
      <c r="G114" s="280"/>
      <c r="H114" s="280"/>
      <c r="I114" s="280"/>
      <c r="J114" s="281"/>
    </row>
    <row r="115" spans="1:10" ht="36" customHeight="1" x14ac:dyDescent="0.25">
      <c r="A115" s="7" t="s">
        <v>111</v>
      </c>
      <c r="B115" s="256" t="s">
        <v>215</v>
      </c>
      <c r="C115" s="257"/>
      <c r="D115" s="257"/>
      <c r="E115" s="258"/>
      <c r="F115" s="280">
        <v>110880</v>
      </c>
      <c r="G115" s="280"/>
      <c r="H115" s="280"/>
      <c r="I115" s="280"/>
      <c r="J115" s="281"/>
    </row>
    <row r="116" spans="1:10" ht="36" customHeight="1" x14ac:dyDescent="0.25">
      <c r="A116" s="7" t="s">
        <v>111</v>
      </c>
      <c r="B116" s="256" t="s">
        <v>216</v>
      </c>
      <c r="C116" s="257"/>
      <c r="D116" s="257"/>
      <c r="E116" s="258"/>
      <c r="F116" s="280">
        <v>75060</v>
      </c>
      <c r="G116" s="280"/>
      <c r="H116" s="280"/>
      <c r="I116" s="280"/>
      <c r="J116" s="281"/>
    </row>
    <row r="117" spans="1:10" ht="37.5" customHeight="1" x14ac:dyDescent="0.25">
      <c r="A117" s="7"/>
      <c r="B117" s="62" t="s">
        <v>217</v>
      </c>
      <c r="C117" s="63"/>
      <c r="D117" s="63"/>
      <c r="E117" s="40"/>
      <c r="F117" s="280">
        <v>11880</v>
      </c>
      <c r="G117" s="280"/>
      <c r="H117" s="280"/>
      <c r="I117" s="280"/>
      <c r="J117" s="281"/>
    </row>
    <row r="118" spans="1:10" ht="36" customHeight="1" x14ac:dyDescent="0.25">
      <c r="A118" s="7"/>
      <c r="B118" s="62" t="s">
        <v>218</v>
      </c>
      <c r="C118" s="63"/>
      <c r="D118" s="63"/>
      <c r="E118" s="40"/>
      <c r="F118" s="280">
        <v>60030</v>
      </c>
      <c r="G118" s="280"/>
      <c r="H118" s="280"/>
      <c r="I118" s="280"/>
      <c r="J118" s="281"/>
    </row>
    <row r="119" spans="1:10" ht="36" customHeight="1" x14ac:dyDescent="0.25">
      <c r="A119" s="7"/>
      <c r="B119" s="62" t="s">
        <v>219</v>
      </c>
      <c r="C119" s="63"/>
      <c r="D119" s="63"/>
      <c r="E119" s="35"/>
      <c r="F119" s="280">
        <v>21060</v>
      </c>
      <c r="G119" s="280"/>
      <c r="H119" s="280"/>
      <c r="I119" s="280"/>
      <c r="J119" s="281"/>
    </row>
    <row r="120" spans="1:10" ht="36" customHeight="1" x14ac:dyDescent="0.25">
      <c r="A120" s="7" t="s">
        <v>113</v>
      </c>
      <c r="B120" s="256" t="s">
        <v>220</v>
      </c>
      <c r="C120" s="257"/>
      <c r="D120" s="257"/>
      <c r="E120" s="258"/>
      <c r="F120" s="280">
        <v>33840</v>
      </c>
      <c r="G120" s="280"/>
      <c r="H120" s="280"/>
      <c r="I120" s="280"/>
      <c r="J120" s="281"/>
    </row>
    <row r="121" spans="1:10" ht="36" customHeight="1" x14ac:dyDescent="0.25">
      <c r="A121" s="7" t="s">
        <v>113</v>
      </c>
      <c r="B121" s="256" t="s">
        <v>221</v>
      </c>
      <c r="C121" s="257"/>
      <c r="D121" s="257"/>
      <c r="E121" s="258"/>
      <c r="F121" s="280">
        <v>59040</v>
      </c>
      <c r="G121" s="280"/>
      <c r="H121" s="280"/>
      <c r="I121" s="280"/>
      <c r="J121" s="281"/>
    </row>
    <row r="122" spans="1:10" ht="36" customHeight="1" x14ac:dyDescent="0.25">
      <c r="A122" s="7" t="s">
        <v>113</v>
      </c>
      <c r="B122" s="256" t="s">
        <v>222</v>
      </c>
      <c r="C122" s="257"/>
      <c r="D122" s="257"/>
      <c r="E122" s="258"/>
      <c r="F122" s="483">
        <v>84240</v>
      </c>
      <c r="G122" s="90"/>
      <c r="H122" s="90"/>
      <c r="I122" s="90"/>
      <c r="J122" s="151"/>
    </row>
    <row r="123" spans="1:10" ht="36" customHeight="1" x14ac:dyDescent="0.25">
      <c r="A123" s="7" t="s">
        <v>113</v>
      </c>
      <c r="B123" s="256" t="s">
        <v>223</v>
      </c>
      <c r="C123" s="257"/>
      <c r="D123" s="257"/>
      <c r="E123" s="258"/>
      <c r="F123" s="483">
        <v>79920</v>
      </c>
      <c r="G123" s="90"/>
      <c r="H123" s="90"/>
      <c r="I123" s="90"/>
      <c r="J123" s="151"/>
    </row>
    <row r="124" spans="1:10" ht="36" customHeight="1" x14ac:dyDescent="0.25">
      <c r="A124" s="7" t="s">
        <v>113</v>
      </c>
      <c r="B124" s="256" t="s">
        <v>224</v>
      </c>
      <c r="C124" s="257"/>
      <c r="D124" s="257"/>
      <c r="E124" s="258"/>
      <c r="F124" s="483">
        <v>95904</v>
      </c>
      <c r="G124" s="90"/>
      <c r="H124" s="90"/>
      <c r="I124" s="90"/>
      <c r="J124" s="151"/>
    </row>
    <row r="125" spans="1:10" ht="36" customHeight="1" x14ac:dyDescent="0.25">
      <c r="A125" s="7" t="s">
        <v>113</v>
      </c>
      <c r="B125" s="256" t="s">
        <v>225</v>
      </c>
      <c r="C125" s="257"/>
      <c r="D125" s="257"/>
      <c r="E125" s="258"/>
      <c r="F125" s="483">
        <v>51120</v>
      </c>
      <c r="G125" s="90"/>
      <c r="H125" s="90"/>
      <c r="I125" s="90"/>
      <c r="J125" s="151"/>
    </row>
    <row r="126" spans="1:10" ht="36" customHeight="1" x14ac:dyDescent="0.25">
      <c r="A126" s="7" t="s">
        <v>113</v>
      </c>
      <c r="B126" s="256" t="s">
        <v>226</v>
      </c>
      <c r="C126" s="257"/>
      <c r="D126" s="257"/>
      <c r="E126" s="258"/>
      <c r="F126" s="483">
        <v>84240</v>
      </c>
      <c r="G126" s="90"/>
      <c r="H126" s="90"/>
      <c r="I126" s="90"/>
      <c r="J126" s="151"/>
    </row>
    <row r="127" spans="1:10" ht="36" customHeight="1" x14ac:dyDescent="0.25">
      <c r="A127" s="7" t="s">
        <v>113</v>
      </c>
      <c r="B127" s="256" t="s">
        <v>227</v>
      </c>
      <c r="C127" s="257"/>
      <c r="D127" s="257"/>
      <c r="E127" s="258"/>
      <c r="F127" s="483">
        <v>105120</v>
      </c>
      <c r="G127" s="90"/>
      <c r="H127" s="90"/>
      <c r="I127" s="90"/>
      <c r="J127" s="151"/>
    </row>
    <row r="128" spans="1:10" ht="36" customHeight="1" x14ac:dyDescent="0.25">
      <c r="A128" s="7" t="s">
        <v>113</v>
      </c>
      <c r="B128" s="256" t="s">
        <v>228</v>
      </c>
      <c r="C128" s="257"/>
      <c r="D128" s="257"/>
      <c r="E128" s="258"/>
      <c r="F128" s="483">
        <v>4320</v>
      </c>
      <c r="G128" s="90"/>
      <c r="H128" s="90"/>
      <c r="I128" s="90"/>
      <c r="J128" s="151"/>
    </row>
    <row r="129" spans="1:10" ht="36" customHeight="1" x14ac:dyDescent="0.25">
      <c r="A129" s="7" t="s">
        <v>113</v>
      </c>
      <c r="B129" s="256" t="s">
        <v>229</v>
      </c>
      <c r="C129" s="257"/>
      <c r="D129" s="257"/>
      <c r="E129" s="258"/>
      <c r="F129" s="483">
        <v>155520</v>
      </c>
      <c r="G129" s="90"/>
      <c r="H129" s="90"/>
      <c r="I129" s="90"/>
      <c r="J129" s="151"/>
    </row>
    <row r="130" spans="1:10" ht="36" customHeight="1" thickBot="1" x14ac:dyDescent="0.3">
      <c r="A130" s="7" t="s">
        <v>113</v>
      </c>
      <c r="B130" s="395" t="s">
        <v>230</v>
      </c>
      <c r="C130" s="396"/>
      <c r="D130" s="396"/>
      <c r="E130" s="397"/>
      <c r="F130" s="164">
        <v>105120</v>
      </c>
      <c r="G130" s="114"/>
      <c r="H130" s="114"/>
      <c r="I130" s="114"/>
      <c r="J130" s="115"/>
    </row>
    <row r="131" spans="1:10" ht="36" customHeight="1" thickBot="1" x14ac:dyDescent="0.3">
      <c r="A131" s="7"/>
      <c r="B131" s="242" t="s">
        <v>231</v>
      </c>
      <c r="C131" s="243"/>
      <c r="D131" s="243"/>
      <c r="E131" s="244"/>
      <c r="F131" s="239"/>
      <c r="G131" s="240"/>
      <c r="H131" s="240"/>
      <c r="I131" s="240"/>
      <c r="J131" s="241"/>
    </row>
    <row r="132" spans="1:10" ht="22.5" customHeight="1" thickBot="1" x14ac:dyDescent="0.3">
      <c r="A132" s="7" t="s">
        <v>111</v>
      </c>
      <c r="B132" s="177" t="s">
        <v>232</v>
      </c>
      <c r="C132" s="178"/>
      <c r="D132" s="178"/>
      <c r="E132" s="178"/>
      <c r="F132" s="178"/>
      <c r="G132" s="178"/>
      <c r="H132" s="178"/>
      <c r="I132" s="178"/>
      <c r="J132" s="179"/>
    </row>
    <row r="133" spans="1:10" ht="36" customHeight="1" x14ac:dyDescent="0.25">
      <c r="A133" s="7"/>
      <c r="B133" s="30" t="s">
        <v>233</v>
      </c>
      <c r="C133" s="180"/>
      <c r="D133" s="180"/>
      <c r="E133" s="181"/>
      <c r="F133" s="67">
        <v>60</v>
      </c>
      <c r="G133" s="68"/>
      <c r="H133" s="68"/>
      <c r="I133" s="68"/>
      <c r="J133" s="69"/>
    </row>
    <row r="134" spans="1:10" ht="36" customHeight="1" x14ac:dyDescent="0.25">
      <c r="A134" s="7"/>
      <c r="B134" s="62" t="s">
        <v>234</v>
      </c>
      <c r="C134" s="63"/>
      <c r="D134" s="63"/>
      <c r="E134" s="40"/>
      <c r="F134" s="41">
        <v>60</v>
      </c>
      <c r="G134" s="42"/>
      <c r="H134" s="42"/>
      <c r="I134" s="42"/>
      <c r="J134" s="43"/>
    </row>
    <row r="135" spans="1:10" ht="36" customHeight="1" thickBot="1" x14ac:dyDescent="0.3">
      <c r="A135" s="7"/>
      <c r="B135" s="62" t="s">
        <v>235</v>
      </c>
      <c r="C135" s="63"/>
      <c r="D135" s="63"/>
      <c r="E135" s="40"/>
      <c r="F135" s="41">
        <v>120</v>
      </c>
      <c r="G135" s="42"/>
      <c r="H135" s="42"/>
      <c r="I135" s="42"/>
      <c r="J135" s="43"/>
    </row>
    <row r="136" spans="1:10" ht="36" customHeight="1" thickBot="1" x14ac:dyDescent="0.3">
      <c r="A136" s="7"/>
      <c r="B136" s="18" t="s">
        <v>236</v>
      </c>
      <c r="C136" s="19"/>
      <c r="D136" s="19"/>
      <c r="E136" s="20"/>
      <c r="F136" s="239"/>
      <c r="G136" s="240"/>
      <c r="H136" s="240"/>
      <c r="I136" s="240"/>
      <c r="J136" s="241"/>
    </row>
    <row r="137" spans="1:10" ht="36" customHeight="1" x14ac:dyDescent="0.25">
      <c r="A137" s="7" t="s">
        <v>111</v>
      </c>
      <c r="B137" s="256" t="s">
        <v>237</v>
      </c>
      <c r="C137" s="257"/>
      <c r="D137" s="257"/>
      <c r="E137" s="258"/>
      <c r="F137" s="245">
        <f>H137*1.2</f>
        <v>21254.399999999998</v>
      </c>
      <c r="G137" s="246">
        <f>H137*1.1</f>
        <v>19483.2</v>
      </c>
      <c r="H137" s="246">
        <v>17712</v>
      </c>
      <c r="I137" s="246">
        <f>H137*0.75</f>
        <v>13284</v>
      </c>
      <c r="J137" s="247">
        <f>H137*0.5</f>
        <v>8856</v>
      </c>
    </row>
    <row r="138" spans="1:10" ht="36" customHeight="1" x14ac:dyDescent="0.25">
      <c r="A138" s="7" t="s">
        <v>111</v>
      </c>
      <c r="B138" s="256" t="s">
        <v>238</v>
      </c>
      <c r="C138" s="257"/>
      <c r="D138" s="257"/>
      <c r="E138" s="258"/>
      <c r="F138" s="41">
        <v>17712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256" t="s">
        <v>239</v>
      </c>
      <c r="C139" s="257"/>
      <c r="D139" s="257"/>
      <c r="E139" s="258"/>
      <c r="F139" s="41">
        <v>26928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256" t="s">
        <v>240</v>
      </c>
      <c r="C140" s="257"/>
      <c r="D140" s="257"/>
      <c r="E140" s="258"/>
      <c r="F140" s="245">
        <f>H140*1.2</f>
        <v>30240</v>
      </c>
      <c r="G140" s="246">
        <f>H140*1.1</f>
        <v>27720.000000000004</v>
      </c>
      <c r="H140" s="246">
        <v>25200</v>
      </c>
      <c r="I140" s="246">
        <f>H140*0.75</f>
        <v>18900</v>
      </c>
      <c r="J140" s="247">
        <f>H140*0.5</f>
        <v>12600</v>
      </c>
    </row>
    <row r="141" spans="1:10" ht="36" customHeight="1" x14ac:dyDescent="0.25">
      <c r="A141" s="7" t="s">
        <v>113</v>
      </c>
      <c r="B141" s="256" t="s">
        <v>241</v>
      </c>
      <c r="C141" s="257"/>
      <c r="D141" s="257"/>
      <c r="E141" s="258"/>
      <c r="F141" s="483">
        <v>25200</v>
      </c>
      <c r="G141" s="90"/>
      <c r="H141" s="90"/>
      <c r="I141" s="90"/>
      <c r="J141" s="151"/>
    </row>
    <row r="142" spans="1:10" ht="36" customHeight="1" x14ac:dyDescent="0.25">
      <c r="A142" s="7" t="s">
        <v>113</v>
      </c>
      <c r="B142" s="256" t="s">
        <v>242</v>
      </c>
      <c r="C142" s="257"/>
      <c r="D142" s="257"/>
      <c r="E142" s="258"/>
      <c r="F142" s="483">
        <v>38160</v>
      </c>
      <c r="G142" s="90"/>
      <c r="H142" s="90"/>
      <c r="I142" s="90"/>
      <c r="J142" s="151"/>
    </row>
    <row r="143" spans="1:10" ht="36" customHeight="1" x14ac:dyDescent="0.25">
      <c r="A143" s="7"/>
      <c r="B143" s="62" t="s">
        <v>243</v>
      </c>
      <c r="C143" s="63"/>
      <c r="D143" s="63"/>
      <c r="E143" s="35"/>
      <c r="F143" s="109">
        <f>H143*1.2</f>
        <v>21600</v>
      </c>
      <c r="G143" s="109">
        <f>H143*1.1</f>
        <v>19800</v>
      </c>
      <c r="H143" s="109">
        <v>18000</v>
      </c>
      <c r="I143" s="109">
        <f>H143*0.75</f>
        <v>13500</v>
      </c>
      <c r="J143" s="109">
        <f>H143*0.5</f>
        <v>9000</v>
      </c>
    </row>
    <row r="144" spans="1:10" ht="54" customHeight="1" thickBot="1" x14ac:dyDescent="0.3">
      <c r="A144" s="7"/>
      <c r="B144" s="311" t="s">
        <v>244</v>
      </c>
      <c r="C144" s="312"/>
      <c r="D144" s="312"/>
      <c r="E144" s="313"/>
      <c r="F144" s="453"/>
      <c r="G144" s="454"/>
      <c r="H144" s="454"/>
      <c r="I144" s="454"/>
      <c r="J144" s="455"/>
    </row>
    <row r="145" spans="1:10" ht="36" customHeight="1" x14ac:dyDescent="0.25">
      <c r="A145" s="7"/>
      <c r="B145" s="64" t="s">
        <v>245</v>
      </c>
      <c r="C145" s="65"/>
      <c r="D145" s="65"/>
      <c r="E145" s="66"/>
      <c r="F145" s="67">
        <v>58500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116820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146196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2124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87840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250</v>
      </c>
      <c r="C150" s="63"/>
      <c r="D150" s="63"/>
      <c r="E150" s="40"/>
      <c r="F150" s="41">
        <v>175248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251</v>
      </c>
      <c r="C151" s="63"/>
      <c r="D151" s="63"/>
      <c r="E151" s="40"/>
      <c r="F151" s="41">
        <v>219132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252</v>
      </c>
      <c r="C152" s="111"/>
      <c r="D152" s="111"/>
      <c r="E152" s="112"/>
      <c r="F152" s="113">
        <v>2844</v>
      </c>
      <c r="G152" s="114"/>
      <c r="H152" s="114"/>
      <c r="I152" s="114"/>
      <c r="J152" s="115"/>
    </row>
    <row r="153" spans="1:10" ht="36" customHeight="1" x14ac:dyDescent="0.25">
      <c r="A153" s="7"/>
      <c r="B153" s="272" t="s">
        <v>232</v>
      </c>
      <c r="C153" s="273"/>
      <c r="D153" s="273"/>
      <c r="E153" s="273"/>
      <c r="F153" s="273"/>
      <c r="G153" s="273"/>
      <c r="H153" s="273"/>
      <c r="I153" s="273"/>
      <c r="J153" s="274"/>
    </row>
    <row r="154" spans="1:10" ht="36" customHeight="1" thickBot="1" x14ac:dyDescent="0.3">
      <c r="A154" s="7"/>
      <c r="B154" s="297" t="s">
        <v>253</v>
      </c>
      <c r="C154" s="297"/>
      <c r="D154" s="297"/>
      <c r="E154" s="297"/>
      <c r="F154" s="286">
        <v>90</v>
      </c>
      <c r="G154" s="286"/>
      <c r="H154" s="286"/>
      <c r="I154" s="286"/>
      <c r="J154" s="287"/>
    </row>
    <row r="155" spans="1:10" ht="24" thickBot="1" x14ac:dyDescent="0.3">
      <c r="A155" s="7"/>
      <c r="B155" s="27"/>
      <c r="C155" s="28"/>
      <c r="D155" s="28"/>
      <c r="E155" s="29"/>
      <c r="F155" s="199"/>
      <c r="G155" s="270"/>
      <c r="H155" s="270"/>
      <c r="I155" s="270"/>
      <c r="J155" s="271"/>
    </row>
    <row r="156" spans="1:10" ht="21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255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308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257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299">
    <mergeCell ref="B158:J158"/>
    <mergeCell ref="B159:J159"/>
    <mergeCell ref="B160:J160"/>
    <mergeCell ref="B153:J153"/>
    <mergeCell ref="B154:E154"/>
    <mergeCell ref="F154:J154"/>
    <mergeCell ref="B155:E155"/>
    <mergeCell ref="F155:J155"/>
    <mergeCell ref="B157:J157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B141:E141"/>
    <mergeCell ref="F141:J141"/>
    <mergeCell ref="B142:E142"/>
    <mergeCell ref="F142:J142"/>
    <mergeCell ref="B143:E143"/>
    <mergeCell ref="B136:E136"/>
    <mergeCell ref="F136:J136"/>
    <mergeCell ref="B137:E137"/>
    <mergeCell ref="B138:E138"/>
    <mergeCell ref="F138:J138"/>
    <mergeCell ref="B139:E139"/>
    <mergeCell ref="F139:J139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F131:J131"/>
    <mergeCell ref="B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1"/>
  <sheetViews>
    <sheetView view="pageBreakPreview" zoomScale="65" zoomScaleNormal="60" zoomScaleSheetLayoutView="65" workbookViewId="0">
      <pane ySplit="4" topLeftCell="A123" activePane="bottomLeft" state="frozen"/>
      <selection activeCell="A198" sqref="A198:XFD198"/>
      <selection pane="bottomLeft" activeCell="A125" activeCellId="1" sqref="A145:XFD147 A125:XFD127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56160</v>
      </c>
      <c r="G8" s="32">
        <f>H8*1.1</f>
        <v>51480.000000000007</v>
      </c>
      <c r="H8" s="32">
        <v>46800</v>
      </c>
      <c r="I8" s="32">
        <f>H8*0.75</f>
        <v>35100</v>
      </c>
      <c r="J8" s="32">
        <f>H8*0.5</f>
        <v>23400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78624</v>
      </c>
      <c r="G9" s="36">
        <f>H9*1.1</f>
        <v>72072</v>
      </c>
      <c r="H9" s="36">
        <v>65520</v>
      </c>
      <c r="I9" s="36">
        <f>H9*0.75</f>
        <v>49140</v>
      </c>
      <c r="J9" s="36">
        <f>H9*0.5</f>
        <v>32760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59097.599999999999</v>
      </c>
      <c r="G10" s="36">
        <f>H10*1.1</f>
        <v>54172.800000000003</v>
      </c>
      <c r="H10" s="36">
        <v>49248</v>
      </c>
      <c r="I10" s="36">
        <f>H10*0.75</f>
        <v>36936</v>
      </c>
      <c r="J10" s="36">
        <f>H10*0.5</f>
        <v>24624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82944</v>
      </c>
      <c r="G11" s="38">
        <f>H11*1.1</f>
        <v>76032</v>
      </c>
      <c r="H11" s="38">
        <v>69120</v>
      </c>
      <c r="I11" s="38">
        <f>H11*0.75</f>
        <v>51840</v>
      </c>
      <c r="J11" s="38">
        <f>H11*0.5</f>
        <v>34560</v>
      </c>
    </row>
    <row r="12" spans="1:10" ht="24" customHeight="1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0"/>
      <c r="F13" s="144">
        <v>14184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6"/>
      <c r="F14" s="113">
        <v>20160</v>
      </c>
      <c r="G14" s="114"/>
      <c r="H14" s="114"/>
      <c r="I14" s="114"/>
      <c r="J14" s="115"/>
    </row>
    <row r="15" spans="1:10" ht="24" customHeight="1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2664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3744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4608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8">
        <v>6480</v>
      </c>
      <c r="G19" s="186"/>
      <c r="H19" s="186"/>
      <c r="I19" s="186"/>
      <c r="J19" s="187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50" t="s">
        <v>123</v>
      </c>
      <c r="C21" s="51"/>
      <c r="D21" s="51"/>
      <c r="E21" s="52"/>
      <c r="F21" s="53" t="str">
        <f>"Цена от "&amp;MIN(F22:F81)&amp;" до "&amp;MAX(F22:F81)</f>
        <v>Цена от 15840 до 1837440</v>
      </c>
      <c r="G21" s="54"/>
      <c r="H21" s="54"/>
      <c r="I21" s="54"/>
      <c r="J21" s="55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15840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31680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63360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95040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126720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158400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190080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221760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253440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285120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316800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348480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380160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411840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443520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475200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506880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538560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570240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601920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284</v>
      </c>
      <c r="C42" s="35"/>
      <c r="D42" s="35"/>
      <c r="E42" s="40"/>
      <c r="F42" s="41">
        <v>633600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285</v>
      </c>
      <c r="C43" s="35"/>
      <c r="D43" s="35"/>
      <c r="E43" s="40"/>
      <c r="F43" s="41">
        <v>665280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286</v>
      </c>
      <c r="C44" s="35"/>
      <c r="D44" s="35"/>
      <c r="E44" s="40"/>
      <c r="F44" s="41">
        <v>696960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287</v>
      </c>
      <c r="C45" s="35"/>
      <c r="D45" s="35"/>
      <c r="E45" s="40"/>
      <c r="F45" s="41">
        <v>728640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288</v>
      </c>
      <c r="C46" s="35"/>
      <c r="D46" s="35"/>
      <c r="E46" s="40"/>
      <c r="F46" s="41">
        <v>760320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289</v>
      </c>
      <c r="C47" s="35"/>
      <c r="D47" s="35"/>
      <c r="E47" s="40"/>
      <c r="F47" s="41">
        <v>792000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290</v>
      </c>
      <c r="C48" s="35"/>
      <c r="D48" s="35"/>
      <c r="E48" s="40"/>
      <c r="F48" s="41">
        <v>823680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291</v>
      </c>
      <c r="C49" s="35"/>
      <c r="D49" s="35"/>
      <c r="E49" s="40"/>
      <c r="F49" s="41">
        <v>855360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292</v>
      </c>
      <c r="C50" s="35"/>
      <c r="D50" s="35"/>
      <c r="E50" s="40"/>
      <c r="F50" s="41">
        <v>887040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293</v>
      </c>
      <c r="C51" s="35"/>
      <c r="D51" s="35"/>
      <c r="E51" s="40"/>
      <c r="F51" s="41">
        <v>918720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31680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63360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126720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190080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253440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316800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380160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443520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506880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570240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633600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696960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760320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823680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887040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950400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1013760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1077120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1140480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1203840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294</v>
      </c>
      <c r="C72" s="35"/>
      <c r="D72" s="35"/>
      <c r="E72" s="40"/>
      <c r="F72" s="41">
        <v>1267200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295</v>
      </c>
      <c r="C73" s="35"/>
      <c r="D73" s="35"/>
      <c r="E73" s="40"/>
      <c r="F73" s="41">
        <v>1330560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296</v>
      </c>
      <c r="C74" s="35"/>
      <c r="D74" s="35"/>
      <c r="E74" s="40"/>
      <c r="F74" s="41">
        <v>1393920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297</v>
      </c>
      <c r="C75" s="35"/>
      <c r="D75" s="35"/>
      <c r="E75" s="40"/>
      <c r="F75" s="41">
        <v>1457280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298</v>
      </c>
      <c r="C76" s="35"/>
      <c r="D76" s="35"/>
      <c r="E76" s="40"/>
      <c r="F76" s="41">
        <v>1520640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299</v>
      </c>
      <c r="C77" s="35"/>
      <c r="D77" s="35"/>
      <c r="E77" s="40"/>
      <c r="F77" s="41">
        <v>1584000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300</v>
      </c>
      <c r="C78" s="35"/>
      <c r="D78" s="35"/>
      <c r="E78" s="40"/>
      <c r="F78" s="41">
        <v>1647360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301</v>
      </c>
      <c r="C79" s="35"/>
      <c r="D79" s="35"/>
      <c r="E79" s="40"/>
      <c r="F79" s="41">
        <v>1710720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302</v>
      </c>
      <c r="C80" s="35"/>
      <c r="D80" s="35"/>
      <c r="E80" s="40"/>
      <c r="F80" s="41">
        <v>1774080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303</v>
      </c>
      <c r="C81" s="35"/>
      <c r="D81" s="35"/>
      <c r="E81" s="40"/>
      <c r="F81" s="41">
        <v>1837440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12744 до 649440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12744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19116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47520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79200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110880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142560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174240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205920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237600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269280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300960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332640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364320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396000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427680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459360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491040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522720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554400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586080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617760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649440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1080 до 38592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10728</v>
      </c>
      <c r="G106" s="42"/>
      <c r="H106" s="42"/>
      <c r="I106" s="42"/>
      <c r="J106" s="43"/>
    </row>
    <row r="107" spans="1:10" ht="36" customHeight="1" x14ac:dyDescent="0.25">
      <c r="A107" s="7"/>
      <c r="B107" s="64" t="s">
        <v>189</v>
      </c>
      <c r="C107" s="65"/>
      <c r="D107" s="65"/>
      <c r="E107" s="66"/>
      <c r="F107" s="41">
        <v>32400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263</v>
      </c>
      <c r="C108" s="63"/>
      <c r="D108" s="63"/>
      <c r="E108" s="40"/>
      <c r="F108" s="41">
        <v>1080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37512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7452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22680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1440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1440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2880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4320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38592</v>
      </c>
      <c r="G116" s="42"/>
      <c r="H116" s="42"/>
      <c r="I116" s="42"/>
      <c r="J116" s="43"/>
    </row>
    <row r="117" spans="1:10" ht="54" customHeight="1" thickBot="1" x14ac:dyDescent="0.3">
      <c r="A117" s="7"/>
      <c r="B117" s="220" t="s">
        <v>264</v>
      </c>
      <c r="C117" s="221"/>
      <c r="D117" s="221"/>
      <c r="E117" s="222"/>
      <c r="F117" s="239" t="str">
        <f>"Цена от "&amp;MIN(F119,F123:J124,H157,F125:J136)&amp;" до "&amp;MAX(F119,F123:J124,H157,F125:J136)</f>
        <v>Цена от 3024 до 150120</v>
      </c>
      <c r="G117" s="240"/>
      <c r="H117" s="240"/>
      <c r="I117" s="240"/>
      <c r="J117" s="241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36720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3672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9180</v>
      </c>
      <c r="G121" s="86"/>
      <c r="H121" s="86"/>
      <c r="I121" s="86"/>
      <c r="J121" s="87"/>
    </row>
    <row r="122" spans="1:10" ht="24" customHeight="1" thickBot="1" x14ac:dyDescent="0.3">
      <c r="A122" s="7"/>
      <c r="B122" s="135"/>
      <c r="C122" s="136"/>
      <c r="D122" s="136"/>
      <c r="E122" s="137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480" t="s">
        <v>203</v>
      </c>
      <c r="C123" s="481"/>
      <c r="D123" s="481"/>
      <c r="E123" s="482"/>
      <c r="F123" s="211">
        <v>30096</v>
      </c>
      <c r="G123" s="236"/>
      <c r="H123" s="236"/>
      <c r="I123" s="236"/>
      <c r="J123" s="237"/>
    </row>
    <row r="124" spans="1:10" ht="36" customHeight="1" x14ac:dyDescent="0.25">
      <c r="A124" s="7" t="s">
        <v>111</v>
      </c>
      <c r="B124" s="256" t="s">
        <v>204</v>
      </c>
      <c r="C124" s="257"/>
      <c r="D124" s="257"/>
      <c r="E124" s="258"/>
      <c r="F124" s="280">
        <v>14184</v>
      </c>
      <c r="G124" s="280"/>
      <c r="H124" s="280"/>
      <c r="I124" s="280"/>
      <c r="J124" s="281"/>
    </row>
    <row r="125" spans="1:10" ht="36" customHeight="1" x14ac:dyDescent="0.25">
      <c r="A125" s="7" t="s">
        <v>111</v>
      </c>
      <c r="B125" s="256" t="s">
        <v>205</v>
      </c>
      <c r="C125" s="257"/>
      <c r="D125" s="257"/>
      <c r="E125" s="258"/>
      <c r="F125" s="280">
        <v>17712</v>
      </c>
      <c r="G125" s="280"/>
      <c r="H125" s="280"/>
      <c r="I125" s="280"/>
      <c r="J125" s="281"/>
    </row>
    <row r="126" spans="1:10" ht="36" customHeight="1" x14ac:dyDescent="0.25">
      <c r="A126" s="7" t="s">
        <v>111</v>
      </c>
      <c r="B126" s="256" t="s">
        <v>206</v>
      </c>
      <c r="C126" s="257"/>
      <c r="D126" s="257"/>
      <c r="E126" s="258"/>
      <c r="F126" s="280">
        <v>49680</v>
      </c>
      <c r="G126" s="280"/>
      <c r="H126" s="280"/>
      <c r="I126" s="280"/>
      <c r="J126" s="281"/>
    </row>
    <row r="127" spans="1:10" ht="36" customHeight="1" x14ac:dyDescent="0.25">
      <c r="A127" s="7" t="s">
        <v>111</v>
      </c>
      <c r="B127" s="256" t="s">
        <v>207</v>
      </c>
      <c r="C127" s="257"/>
      <c r="D127" s="257"/>
      <c r="E127" s="258"/>
      <c r="F127" s="280">
        <v>59616</v>
      </c>
      <c r="G127" s="280"/>
      <c r="H127" s="280"/>
      <c r="I127" s="280"/>
      <c r="J127" s="281"/>
    </row>
    <row r="128" spans="1:10" ht="36" customHeight="1" x14ac:dyDescent="0.25">
      <c r="A128" s="7" t="s">
        <v>111</v>
      </c>
      <c r="B128" s="256" t="s">
        <v>208</v>
      </c>
      <c r="C128" s="257"/>
      <c r="D128" s="257"/>
      <c r="E128" s="258"/>
      <c r="F128" s="280">
        <v>10620</v>
      </c>
      <c r="G128" s="280"/>
      <c r="H128" s="280"/>
      <c r="I128" s="280"/>
      <c r="J128" s="281"/>
    </row>
    <row r="129" spans="1:10" ht="36" customHeight="1" x14ac:dyDescent="0.25">
      <c r="A129" s="7" t="s">
        <v>111</v>
      </c>
      <c r="B129" s="256" t="s">
        <v>209</v>
      </c>
      <c r="C129" s="257"/>
      <c r="D129" s="257"/>
      <c r="E129" s="258"/>
      <c r="F129" s="280">
        <v>21240</v>
      </c>
      <c r="G129" s="280"/>
      <c r="H129" s="280"/>
      <c r="I129" s="280"/>
      <c r="J129" s="281"/>
    </row>
    <row r="130" spans="1:10" ht="36" customHeight="1" x14ac:dyDescent="0.25">
      <c r="A130" s="7" t="s">
        <v>111</v>
      </c>
      <c r="B130" s="256" t="s">
        <v>210</v>
      </c>
      <c r="C130" s="257"/>
      <c r="D130" s="257"/>
      <c r="E130" s="258"/>
      <c r="F130" s="280">
        <v>24840</v>
      </c>
      <c r="G130" s="280"/>
      <c r="H130" s="280"/>
      <c r="I130" s="280"/>
      <c r="J130" s="281"/>
    </row>
    <row r="131" spans="1:10" ht="36" customHeight="1" x14ac:dyDescent="0.25">
      <c r="A131" s="7"/>
      <c r="B131" s="256" t="s">
        <v>211</v>
      </c>
      <c r="C131" s="257"/>
      <c r="D131" s="257"/>
      <c r="E131" s="258"/>
      <c r="F131" s="280">
        <v>135720</v>
      </c>
      <c r="G131" s="280"/>
      <c r="H131" s="280"/>
      <c r="I131" s="280"/>
      <c r="J131" s="281"/>
    </row>
    <row r="132" spans="1:10" ht="36" customHeight="1" x14ac:dyDescent="0.25">
      <c r="A132" s="7" t="s">
        <v>111</v>
      </c>
      <c r="B132" s="256" t="s">
        <v>212</v>
      </c>
      <c r="C132" s="257"/>
      <c r="D132" s="257"/>
      <c r="E132" s="258"/>
      <c r="F132" s="280">
        <v>3024</v>
      </c>
      <c r="G132" s="280"/>
      <c r="H132" s="280"/>
      <c r="I132" s="280"/>
      <c r="J132" s="281"/>
    </row>
    <row r="133" spans="1:10" ht="36" customHeight="1" x14ac:dyDescent="0.25">
      <c r="A133" s="7"/>
      <c r="B133" s="256" t="s">
        <v>213</v>
      </c>
      <c r="C133" s="257"/>
      <c r="D133" s="257"/>
      <c r="E133" s="258"/>
      <c r="F133" s="280">
        <v>60300</v>
      </c>
      <c r="G133" s="280"/>
      <c r="H133" s="280"/>
      <c r="I133" s="280"/>
      <c r="J133" s="281"/>
    </row>
    <row r="134" spans="1:10" ht="36" customHeight="1" x14ac:dyDescent="0.25">
      <c r="B134" s="256" t="s">
        <v>214</v>
      </c>
      <c r="C134" s="257"/>
      <c r="D134" s="257"/>
      <c r="E134" s="258"/>
      <c r="F134" s="280">
        <v>50220</v>
      </c>
      <c r="G134" s="280"/>
      <c r="H134" s="280"/>
      <c r="I134" s="280"/>
      <c r="J134" s="281"/>
    </row>
    <row r="135" spans="1:10" ht="36" customHeight="1" x14ac:dyDescent="0.25">
      <c r="A135" s="7" t="s">
        <v>111</v>
      </c>
      <c r="B135" s="256" t="s">
        <v>215</v>
      </c>
      <c r="C135" s="257"/>
      <c r="D135" s="257"/>
      <c r="E135" s="258"/>
      <c r="F135" s="280">
        <v>150120</v>
      </c>
      <c r="G135" s="280"/>
      <c r="H135" s="280"/>
      <c r="I135" s="280"/>
      <c r="J135" s="281"/>
    </row>
    <row r="136" spans="1:10" ht="36" customHeight="1" x14ac:dyDescent="0.25">
      <c r="A136" s="7" t="s">
        <v>111</v>
      </c>
      <c r="B136" s="256" t="s">
        <v>216</v>
      </c>
      <c r="C136" s="257"/>
      <c r="D136" s="257"/>
      <c r="E136" s="258"/>
      <c r="F136" s="280">
        <v>21240</v>
      </c>
      <c r="G136" s="280"/>
      <c r="H136" s="280"/>
      <c r="I136" s="280"/>
      <c r="J136" s="281"/>
    </row>
    <row r="137" spans="1:10" ht="37.5" customHeight="1" x14ac:dyDescent="0.25">
      <c r="A137" s="7"/>
      <c r="B137" s="62" t="s">
        <v>217</v>
      </c>
      <c r="C137" s="63"/>
      <c r="D137" s="63"/>
      <c r="E137" s="40"/>
      <c r="F137" s="280">
        <v>11880</v>
      </c>
      <c r="G137" s="280"/>
      <c r="H137" s="280"/>
      <c r="I137" s="280"/>
      <c r="J137" s="281"/>
    </row>
    <row r="138" spans="1:10" ht="36" customHeight="1" x14ac:dyDescent="0.25">
      <c r="A138" s="7"/>
      <c r="B138" s="62" t="s">
        <v>218</v>
      </c>
      <c r="C138" s="63"/>
      <c r="D138" s="63"/>
      <c r="E138" s="40"/>
      <c r="F138" s="280">
        <v>120060</v>
      </c>
      <c r="G138" s="280"/>
      <c r="H138" s="280"/>
      <c r="I138" s="280"/>
      <c r="J138" s="281"/>
    </row>
    <row r="139" spans="1:10" ht="36" customHeight="1" x14ac:dyDescent="0.25">
      <c r="A139" s="7"/>
      <c r="B139" s="62" t="s">
        <v>219</v>
      </c>
      <c r="C139" s="63"/>
      <c r="D139" s="63"/>
      <c r="E139" s="35"/>
      <c r="F139" s="280">
        <v>60030</v>
      </c>
      <c r="G139" s="280"/>
      <c r="H139" s="280"/>
      <c r="I139" s="280"/>
      <c r="J139" s="281"/>
    </row>
    <row r="140" spans="1:10" ht="36" customHeight="1" x14ac:dyDescent="0.25">
      <c r="A140" s="7" t="s">
        <v>113</v>
      </c>
      <c r="B140" s="256" t="s">
        <v>220</v>
      </c>
      <c r="C140" s="257"/>
      <c r="D140" s="257"/>
      <c r="E140" s="258"/>
      <c r="F140" s="280">
        <v>42480</v>
      </c>
      <c r="G140" s="280"/>
      <c r="H140" s="280"/>
      <c r="I140" s="280"/>
      <c r="J140" s="281"/>
    </row>
    <row r="141" spans="1:10" ht="36" customHeight="1" x14ac:dyDescent="0.25">
      <c r="A141" s="7" t="s">
        <v>113</v>
      </c>
      <c r="B141" s="256" t="s">
        <v>221</v>
      </c>
      <c r="C141" s="257"/>
      <c r="D141" s="257"/>
      <c r="E141" s="258"/>
      <c r="F141" s="280">
        <v>20160</v>
      </c>
      <c r="G141" s="280"/>
      <c r="H141" s="280"/>
      <c r="I141" s="280"/>
      <c r="J141" s="281"/>
    </row>
    <row r="142" spans="1:10" ht="36" customHeight="1" x14ac:dyDescent="0.25">
      <c r="A142" s="7" t="s">
        <v>113</v>
      </c>
      <c r="B142" s="256" t="s">
        <v>222</v>
      </c>
      <c r="C142" s="257"/>
      <c r="D142" s="257"/>
      <c r="E142" s="258"/>
      <c r="F142" s="483">
        <v>25200</v>
      </c>
      <c r="G142" s="90"/>
      <c r="H142" s="90"/>
      <c r="I142" s="90"/>
      <c r="J142" s="151"/>
    </row>
    <row r="143" spans="1:10" ht="36" customHeight="1" x14ac:dyDescent="0.25">
      <c r="A143" s="7" t="s">
        <v>113</v>
      </c>
      <c r="B143" s="256" t="s">
        <v>223</v>
      </c>
      <c r="C143" s="257"/>
      <c r="D143" s="257"/>
      <c r="E143" s="258"/>
      <c r="F143" s="483">
        <v>69840</v>
      </c>
      <c r="G143" s="90"/>
      <c r="H143" s="90"/>
      <c r="I143" s="90"/>
      <c r="J143" s="151"/>
    </row>
    <row r="144" spans="1:10" ht="36" customHeight="1" x14ac:dyDescent="0.25">
      <c r="A144" s="7" t="s">
        <v>113</v>
      </c>
      <c r="B144" s="256" t="s">
        <v>224</v>
      </c>
      <c r="C144" s="257"/>
      <c r="D144" s="257"/>
      <c r="E144" s="258"/>
      <c r="F144" s="483">
        <v>83808</v>
      </c>
      <c r="G144" s="90"/>
      <c r="H144" s="90"/>
      <c r="I144" s="90"/>
      <c r="J144" s="151"/>
    </row>
    <row r="145" spans="1:10" ht="36" customHeight="1" x14ac:dyDescent="0.25">
      <c r="A145" s="7" t="s">
        <v>113</v>
      </c>
      <c r="B145" s="256" t="s">
        <v>225</v>
      </c>
      <c r="C145" s="257"/>
      <c r="D145" s="257"/>
      <c r="E145" s="258"/>
      <c r="F145" s="483">
        <v>15120</v>
      </c>
      <c r="G145" s="90"/>
      <c r="H145" s="90"/>
      <c r="I145" s="90"/>
      <c r="J145" s="151"/>
    </row>
    <row r="146" spans="1:10" ht="36" customHeight="1" x14ac:dyDescent="0.25">
      <c r="A146" s="7" t="s">
        <v>113</v>
      </c>
      <c r="B146" s="256" t="s">
        <v>226</v>
      </c>
      <c r="C146" s="257"/>
      <c r="D146" s="257"/>
      <c r="E146" s="258"/>
      <c r="F146" s="483">
        <v>30240</v>
      </c>
      <c r="G146" s="90"/>
      <c r="H146" s="90"/>
      <c r="I146" s="90"/>
      <c r="J146" s="151"/>
    </row>
    <row r="147" spans="1:10" ht="36" customHeight="1" x14ac:dyDescent="0.25">
      <c r="A147" s="7" t="s">
        <v>113</v>
      </c>
      <c r="B147" s="256" t="s">
        <v>227</v>
      </c>
      <c r="C147" s="257"/>
      <c r="D147" s="257"/>
      <c r="E147" s="258"/>
      <c r="F147" s="483">
        <v>35280</v>
      </c>
      <c r="G147" s="90"/>
      <c r="H147" s="90"/>
      <c r="I147" s="90"/>
      <c r="J147" s="151"/>
    </row>
    <row r="148" spans="1:10" ht="36" customHeight="1" x14ac:dyDescent="0.25">
      <c r="A148" s="7" t="s">
        <v>113</v>
      </c>
      <c r="B148" s="256" t="s">
        <v>228</v>
      </c>
      <c r="C148" s="257"/>
      <c r="D148" s="257"/>
      <c r="E148" s="258"/>
      <c r="F148" s="483">
        <v>4320</v>
      </c>
      <c r="G148" s="90"/>
      <c r="H148" s="90"/>
      <c r="I148" s="90"/>
      <c r="J148" s="151"/>
    </row>
    <row r="149" spans="1:10" ht="36" customHeight="1" x14ac:dyDescent="0.25">
      <c r="A149" s="7" t="s">
        <v>113</v>
      </c>
      <c r="B149" s="256" t="s">
        <v>229</v>
      </c>
      <c r="C149" s="257"/>
      <c r="D149" s="257"/>
      <c r="E149" s="258"/>
      <c r="F149" s="483">
        <v>210240</v>
      </c>
      <c r="G149" s="90"/>
      <c r="H149" s="90"/>
      <c r="I149" s="90"/>
      <c r="J149" s="151"/>
    </row>
    <row r="150" spans="1:10" ht="36" customHeight="1" thickBot="1" x14ac:dyDescent="0.3">
      <c r="A150" s="7" t="s">
        <v>113</v>
      </c>
      <c r="B150" s="395" t="s">
        <v>230</v>
      </c>
      <c r="C150" s="396"/>
      <c r="D150" s="396"/>
      <c r="E150" s="397"/>
      <c r="F150" s="164">
        <v>30240</v>
      </c>
      <c r="G150" s="114"/>
      <c r="H150" s="114"/>
      <c r="I150" s="114"/>
      <c r="J150" s="115"/>
    </row>
    <row r="151" spans="1:10" ht="36" customHeight="1" thickBot="1" x14ac:dyDescent="0.3">
      <c r="A151" s="7"/>
      <c r="B151" s="242" t="s">
        <v>231</v>
      </c>
      <c r="C151" s="243"/>
      <c r="D151" s="243"/>
      <c r="E151" s="244"/>
      <c r="F151" s="239"/>
      <c r="G151" s="240"/>
      <c r="H151" s="240"/>
      <c r="I151" s="240"/>
      <c r="J151" s="241"/>
    </row>
    <row r="152" spans="1:10" ht="22.5" customHeight="1" thickBot="1" x14ac:dyDescent="0.3">
      <c r="A152" s="7" t="s">
        <v>111</v>
      </c>
      <c r="B152" s="177" t="s">
        <v>232</v>
      </c>
      <c r="C152" s="178"/>
      <c r="D152" s="178"/>
      <c r="E152" s="178"/>
      <c r="F152" s="178"/>
      <c r="G152" s="178"/>
      <c r="H152" s="178"/>
      <c r="I152" s="178"/>
      <c r="J152" s="179"/>
    </row>
    <row r="153" spans="1:10" ht="36" customHeight="1" x14ac:dyDescent="0.25">
      <c r="A153" s="7"/>
      <c r="B153" s="30" t="s">
        <v>233</v>
      </c>
      <c r="C153" s="180"/>
      <c r="D153" s="180"/>
      <c r="E153" s="181"/>
      <c r="F153" s="67">
        <v>60</v>
      </c>
      <c r="G153" s="68"/>
      <c r="H153" s="68"/>
      <c r="I153" s="68"/>
      <c r="J153" s="69"/>
    </row>
    <row r="154" spans="1:10" ht="36" customHeight="1" x14ac:dyDescent="0.25">
      <c r="A154" s="7"/>
      <c r="B154" s="62" t="s">
        <v>234</v>
      </c>
      <c r="C154" s="63"/>
      <c r="D154" s="63"/>
      <c r="E154" s="40"/>
      <c r="F154" s="41">
        <v>60</v>
      </c>
      <c r="G154" s="42"/>
      <c r="H154" s="42"/>
      <c r="I154" s="42"/>
      <c r="J154" s="43"/>
    </row>
    <row r="155" spans="1:10" ht="36" customHeight="1" thickBot="1" x14ac:dyDescent="0.3">
      <c r="A155" s="7"/>
      <c r="B155" s="62" t="s">
        <v>235</v>
      </c>
      <c r="C155" s="63"/>
      <c r="D155" s="63"/>
      <c r="E155" s="40"/>
      <c r="F155" s="41">
        <v>120</v>
      </c>
      <c r="G155" s="42"/>
      <c r="H155" s="42"/>
      <c r="I155" s="42"/>
      <c r="J155" s="43"/>
    </row>
    <row r="156" spans="1:10" ht="36" customHeight="1" thickBot="1" x14ac:dyDescent="0.3">
      <c r="A156" s="7"/>
      <c r="B156" s="18" t="s">
        <v>236</v>
      </c>
      <c r="C156" s="19"/>
      <c r="D156" s="19"/>
      <c r="E156" s="20"/>
      <c r="F156" s="239"/>
      <c r="G156" s="240"/>
      <c r="H156" s="240"/>
      <c r="I156" s="240"/>
      <c r="J156" s="241"/>
    </row>
    <row r="157" spans="1:10" ht="36" customHeight="1" x14ac:dyDescent="0.25">
      <c r="A157" s="7" t="s">
        <v>111</v>
      </c>
      <c r="B157" s="256" t="s">
        <v>237</v>
      </c>
      <c r="C157" s="257"/>
      <c r="D157" s="257"/>
      <c r="E157" s="258"/>
      <c r="F157" s="245">
        <f>H157*1.2</f>
        <v>47520</v>
      </c>
      <c r="G157" s="246">
        <f>H157*1.1</f>
        <v>43560</v>
      </c>
      <c r="H157" s="246">
        <v>39600</v>
      </c>
      <c r="I157" s="246">
        <f>H157*0.75</f>
        <v>29700</v>
      </c>
      <c r="J157" s="247">
        <f>H157*0.5</f>
        <v>19800</v>
      </c>
    </row>
    <row r="158" spans="1:10" ht="36" customHeight="1" x14ac:dyDescent="0.25">
      <c r="A158" s="7" t="s">
        <v>111</v>
      </c>
      <c r="B158" s="256" t="s">
        <v>238</v>
      </c>
      <c r="C158" s="257"/>
      <c r="D158" s="257"/>
      <c r="E158" s="258"/>
      <c r="F158" s="41">
        <v>10620</v>
      </c>
      <c r="G158" s="42"/>
      <c r="H158" s="42"/>
      <c r="I158" s="42"/>
      <c r="J158" s="43"/>
    </row>
    <row r="159" spans="1:10" ht="36" customHeight="1" x14ac:dyDescent="0.25">
      <c r="A159" s="7" t="s">
        <v>111</v>
      </c>
      <c r="B159" s="256" t="s">
        <v>239</v>
      </c>
      <c r="C159" s="257"/>
      <c r="D159" s="257"/>
      <c r="E159" s="258"/>
      <c r="F159" s="41">
        <v>10620</v>
      </c>
      <c r="G159" s="42"/>
      <c r="H159" s="42"/>
      <c r="I159" s="42"/>
      <c r="J159" s="43"/>
    </row>
    <row r="160" spans="1:10" ht="36" customHeight="1" x14ac:dyDescent="0.25">
      <c r="A160" s="7" t="s">
        <v>113</v>
      </c>
      <c r="B160" s="256" t="s">
        <v>240</v>
      </c>
      <c r="C160" s="257"/>
      <c r="D160" s="257"/>
      <c r="E160" s="258"/>
      <c r="F160" s="245">
        <f>H160*1.2</f>
        <v>66528</v>
      </c>
      <c r="G160" s="246">
        <f>H160*1.1</f>
        <v>60984.000000000007</v>
      </c>
      <c r="H160" s="246">
        <v>55440</v>
      </c>
      <c r="I160" s="246">
        <f>H160*0.75</f>
        <v>41580</v>
      </c>
      <c r="J160" s="247">
        <f>H160*0.5</f>
        <v>27720</v>
      </c>
    </row>
    <row r="161" spans="1:10" ht="36" customHeight="1" x14ac:dyDescent="0.25">
      <c r="A161" s="7" t="s">
        <v>113</v>
      </c>
      <c r="B161" s="256" t="s">
        <v>241</v>
      </c>
      <c r="C161" s="257"/>
      <c r="D161" s="257"/>
      <c r="E161" s="258"/>
      <c r="F161" s="483">
        <v>15120</v>
      </c>
      <c r="G161" s="90"/>
      <c r="H161" s="90"/>
      <c r="I161" s="90"/>
      <c r="J161" s="151"/>
    </row>
    <row r="162" spans="1:10" ht="36" customHeight="1" x14ac:dyDescent="0.25">
      <c r="A162" s="7" t="s">
        <v>113</v>
      </c>
      <c r="B162" s="256" t="s">
        <v>242</v>
      </c>
      <c r="C162" s="257"/>
      <c r="D162" s="257"/>
      <c r="E162" s="258"/>
      <c r="F162" s="483">
        <v>15120</v>
      </c>
      <c r="G162" s="90"/>
      <c r="H162" s="90"/>
      <c r="I162" s="90"/>
      <c r="J162" s="151"/>
    </row>
    <row r="163" spans="1:10" ht="36" customHeight="1" x14ac:dyDescent="0.25">
      <c r="A163" s="7"/>
      <c r="B163" s="62" t="s">
        <v>243</v>
      </c>
      <c r="C163" s="63"/>
      <c r="D163" s="63"/>
      <c r="E163" s="35"/>
      <c r="F163" s="109">
        <f>H163*1.2</f>
        <v>21600</v>
      </c>
      <c r="G163" s="109">
        <f>H163*1.1</f>
        <v>19800</v>
      </c>
      <c r="H163" s="109">
        <v>18000</v>
      </c>
      <c r="I163" s="109">
        <f>H163*0.75</f>
        <v>13500</v>
      </c>
      <c r="J163" s="109">
        <f>H163*0.5</f>
        <v>9000</v>
      </c>
    </row>
    <row r="164" spans="1:10" ht="54" customHeight="1" thickBot="1" x14ac:dyDescent="0.3">
      <c r="A164" s="7"/>
      <c r="B164" s="311" t="s">
        <v>244</v>
      </c>
      <c r="C164" s="312"/>
      <c r="D164" s="312"/>
      <c r="E164" s="313"/>
      <c r="F164" s="453"/>
      <c r="G164" s="454"/>
      <c r="H164" s="454"/>
      <c r="I164" s="454"/>
      <c r="J164" s="455"/>
    </row>
    <row r="165" spans="1:10" ht="36" customHeight="1" x14ac:dyDescent="0.25">
      <c r="A165" s="7"/>
      <c r="B165" s="64" t="s">
        <v>245</v>
      </c>
      <c r="C165" s="65"/>
      <c r="D165" s="65"/>
      <c r="E165" s="66"/>
      <c r="F165" s="67">
        <v>70452</v>
      </c>
      <c r="G165" s="68"/>
      <c r="H165" s="68"/>
      <c r="I165" s="68"/>
      <c r="J165" s="69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140904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176292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2484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249</v>
      </c>
      <c r="C169" s="63"/>
      <c r="D169" s="63"/>
      <c r="E169" s="40"/>
      <c r="F169" s="41">
        <v>105840</v>
      </c>
      <c r="G169" s="42"/>
      <c r="H169" s="42"/>
      <c r="I169" s="42"/>
      <c r="J169" s="43"/>
    </row>
    <row r="170" spans="1:10" ht="36" customHeight="1" x14ac:dyDescent="0.25">
      <c r="A170" s="7"/>
      <c r="B170" s="62" t="s">
        <v>250</v>
      </c>
      <c r="C170" s="63"/>
      <c r="D170" s="63"/>
      <c r="E170" s="40"/>
      <c r="F170" s="41">
        <v>211320</v>
      </c>
      <c r="G170" s="42"/>
      <c r="H170" s="42"/>
      <c r="I170" s="42"/>
      <c r="J170" s="43"/>
    </row>
    <row r="171" spans="1:10" ht="36" customHeight="1" x14ac:dyDescent="0.25">
      <c r="A171" s="7"/>
      <c r="B171" s="62" t="s">
        <v>251</v>
      </c>
      <c r="C171" s="63"/>
      <c r="D171" s="63"/>
      <c r="E171" s="40"/>
      <c r="F171" s="41">
        <v>264096</v>
      </c>
      <c r="G171" s="42"/>
      <c r="H171" s="42"/>
      <c r="I171" s="42"/>
      <c r="J171" s="43"/>
    </row>
    <row r="172" spans="1:10" ht="36" customHeight="1" thickBot="1" x14ac:dyDescent="0.3">
      <c r="A172" s="7"/>
      <c r="B172" s="110" t="s">
        <v>252</v>
      </c>
      <c r="C172" s="111"/>
      <c r="D172" s="111"/>
      <c r="E172" s="112"/>
      <c r="F172" s="113">
        <v>3564</v>
      </c>
      <c r="G172" s="114"/>
      <c r="H172" s="114"/>
      <c r="I172" s="114"/>
      <c r="J172" s="115"/>
    </row>
    <row r="173" spans="1:10" ht="36" customHeight="1" x14ac:dyDescent="0.25">
      <c r="A173" s="7"/>
      <c r="B173" s="272" t="s">
        <v>232</v>
      </c>
      <c r="C173" s="273"/>
      <c r="D173" s="273"/>
      <c r="E173" s="273"/>
      <c r="F173" s="273"/>
      <c r="G173" s="273"/>
      <c r="H173" s="273"/>
      <c r="I173" s="273"/>
      <c r="J173" s="274"/>
    </row>
    <row r="174" spans="1:10" ht="36" customHeight="1" thickBot="1" x14ac:dyDescent="0.3">
      <c r="A174" s="7"/>
      <c r="B174" s="297" t="s">
        <v>253</v>
      </c>
      <c r="C174" s="297"/>
      <c r="D174" s="297"/>
      <c r="E174" s="297"/>
      <c r="F174" s="286">
        <v>90</v>
      </c>
      <c r="G174" s="286"/>
      <c r="H174" s="286"/>
      <c r="I174" s="286"/>
      <c r="J174" s="287"/>
    </row>
    <row r="175" spans="1:10" ht="24" customHeight="1" thickBot="1" x14ac:dyDescent="0.3">
      <c r="A175" s="7"/>
      <c r="B175" s="27"/>
      <c r="C175" s="28"/>
      <c r="D175" s="28"/>
      <c r="E175" s="29"/>
      <c r="F175" s="199"/>
      <c r="G175" s="270"/>
      <c r="H175" s="270"/>
      <c r="I175" s="270"/>
      <c r="J175" s="271"/>
    </row>
    <row r="176" spans="1:10" ht="21" customHeight="1" x14ac:dyDescent="0.25">
      <c r="A176" s="7"/>
      <c r="B176" s="119"/>
      <c r="C176" s="120"/>
      <c r="D176" s="120"/>
      <c r="E176" s="120"/>
      <c r="F176" s="121"/>
      <c r="G176" s="121"/>
      <c r="H176" s="121"/>
      <c r="I176" s="121"/>
      <c r="J176" s="121"/>
    </row>
    <row r="177" spans="1:10" ht="56.25" customHeight="1" x14ac:dyDescent="0.25">
      <c r="A177" s="7"/>
      <c r="B177" s="122" t="s">
        <v>304</v>
      </c>
      <c r="C177" s="122"/>
      <c r="D177" s="122"/>
      <c r="E177" s="122"/>
      <c r="F177" s="122"/>
      <c r="G177" s="122"/>
      <c r="H177" s="122"/>
      <c r="I177" s="122"/>
      <c r="J177" s="122"/>
    </row>
    <row r="178" spans="1:10" ht="41.25" customHeight="1" x14ac:dyDescent="0.25">
      <c r="A178" s="7"/>
      <c r="B178" s="122" t="s">
        <v>255</v>
      </c>
      <c r="C178" s="122"/>
      <c r="D178" s="122"/>
      <c r="E178" s="122"/>
      <c r="F178" s="122"/>
      <c r="G178" s="122"/>
      <c r="H178" s="122"/>
      <c r="I178" s="122"/>
      <c r="J178" s="122"/>
    </row>
    <row r="179" spans="1:10" ht="21" x14ac:dyDescent="0.25">
      <c r="A179" s="7" t="s">
        <v>113</v>
      </c>
      <c r="B179" s="124" t="s">
        <v>308</v>
      </c>
      <c r="C179" s="124"/>
      <c r="D179" s="124"/>
      <c r="E179" s="124"/>
      <c r="F179" s="124"/>
      <c r="G179" s="124"/>
      <c r="H179" s="124"/>
      <c r="I179" s="124"/>
      <c r="J179" s="124"/>
    </row>
    <row r="180" spans="1:10" ht="42" customHeight="1" x14ac:dyDescent="0.25">
      <c r="A180" s="7"/>
      <c r="B180" s="126" t="s">
        <v>257</v>
      </c>
      <c r="C180" s="126"/>
      <c r="D180" s="126"/>
      <c r="E180" s="126"/>
      <c r="F180" s="126"/>
      <c r="G180" s="126"/>
      <c r="H180" s="126"/>
      <c r="I180" s="126"/>
      <c r="J180" s="126"/>
    </row>
    <row r="181" spans="1:10" ht="21" x14ac:dyDescent="0.25">
      <c r="A181" s="7"/>
    </row>
  </sheetData>
  <sheetProtection selectLockedCells="1" selectUnlockedCells="1"/>
  <mergeCells count="339">
    <mergeCell ref="B175:E175"/>
    <mergeCell ref="F175:J175"/>
    <mergeCell ref="B177:J177"/>
    <mergeCell ref="B178:J178"/>
    <mergeCell ref="B179:J179"/>
    <mergeCell ref="B180:J180"/>
    <mergeCell ref="B171:E171"/>
    <mergeCell ref="F171:J171"/>
    <mergeCell ref="B172:E172"/>
    <mergeCell ref="F172:J172"/>
    <mergeCell ref="B173:J173"/>
    <mergeCell ref="B174:E174"/>
    <mergeCell ref="F174:J174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1:E161"/>
    <mergeCell ref="F161:J161"/>
    <mergeCell ref="B162:E162"/>
    <mergeCell ref="F162:J162"/>
    <mergeCell ref="B163:E163"/>
    <mergeCell ref="B164:E164"/>
    <mergeCell ref="F164:J164"/>
    <mergeCell ref="B157:E157"/>
    <mergeCell ref="B158:E158"/>
    <mergeCell ref="F158:J158"/>
    <mergeCell ref="B159:E159"/>
    <mergeCell ref="F159:J159"/>
    <mergeCell ref="B160:E160"/>
    <mergeCell ref="B154:E154"/>
    <mergeCell ref="F154:J154"/>
    <mergeCell ref="B155:E155"/>
    <mergeCell ref="F155:J155"/>
    <mergeCell ref="B156:E156"/>
    <mergeCell ref="F156:J156"/>
    <mergeCell ref="B150:E150"/>
    <mergeCell ref="F150:J150"/>
    <mergeCell ref="F151:J151"/>
    <mergeCell ref="B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1"/>
  <sheetViews>
    <sheetView view="pageBreakPreview" topLeftCell="B1" zoomScale="65" zoomScaleNormal="60" zoomScaleSheetLayoutView="65" workbookViewId="0">
      <pane ySplit="4" topLeftCell="A124" activePane="bottomLeft" state="frozen"/>
      <selection activeCell="A198" sqref="A198:XFD198"/>
      <selection pane="bottomLeft" activeCell="B130" sqref="B130:E130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82" t="s">
        <v>112</v>
      </c>
      <c r="C8" s="200"/>
      <c r="D8" s="200"/>
      <c r="E8" s="201"/>
      <c r="F8" s="32">
        <f>H8*1.2</f>
        <v>30240</v>
      </c>
      <c r="G8" s="32">
        <f>H8*1.1</f>
        <v>27720.000000000004</v>
      </c>
      <c r="H8" s="32">
        <v>25200</v>
      </c>
      <c r="I8" s="32">
        <f>H8*0.75</f>
        <v>18900</v>
      </c>
      <c r="J8" s="32">
        <f>H8*0.5</f>
        <v>12600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42336</v>
      </c>
      <c r="G9" s="36">
        <f>H9*1.1</f>
        <v>38808</v>
      </c>
      <c r="H9" s="36">
        <v>35280</v>
      </c>
      <c r="I9" s="36">
        <f>H9*0.75</f>
        <v>26460</v>
      </c>
      <c r="J9" s="36">
        <f>H9*0.5</f>
        <v>17640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40780.799999999996</v>
      </c>
      <c r="G10" s="36">
        <f>H10*1.1</f>
        <v>37382.400000000001</v>
      </c>
      <c r="H10" s="36">
        <v>33984</v>
      </c>
      <c r="I10" s="36">
        <f>H10*0.75</f>
        <v>25488</v>
      </c>
      <c r="J10" s="36">
        <f>H10*0.5</f>
        <v>16992</v>
      </c>
    </row>
    <row r="11" spans="1:10" ht="36" customHeight="1" thickBot="1" x14ac:dyDescent="0.3">
      <c r="A11" s="7" t="s">
        <v>113</v>
      </c>
      <c r="B11" s="116" t="s">
        <v>116</v>
      </c>
      <c r="C11" s="206"/>
      <c r="D11" s="206"/>
      <c r="E11" s="207"/>
      <c r="F11" s="38">
        <f>H11*1.2</f>
        <v>57888</v>
      </c>
      <c r="G11" s="38">
        <f>H11*1.1</f>
        <v>53064.000000000007</v>
      </c>
      <c r="H11" s="38">
        <v>48240</v>
      </c>
      <c r="I11" s="38">
        <f>H11*0.75</f>
        <v>36180</v>
      </c>
      <c r="J11" s="38">
        <f>H11*0.5</f>
        <v>24120</v>
      </c>
    </row>
    <row r="12" spans="1:10" ht="24" customHeight="1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82" t="s">
        <v>117</v>
      </c>
      <c r="C13" s="200"/>
      <c r="D13" s="200"/>
      <c r="E13" s="200"/>
      <c r="F13" s="144">
        <v>7092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6"/>
      <c r="D14" s="206"/>
      <c r="E14" s="206"/>
      <c r="F14" s="113">
        <v>10080</v>
      </c>
      <c r="G14" s="114"/>
      <c r="H14" s="114"/>
      <c r="I14" s="114"/>
      <c r="J14" s="115"/>
    </row>
    <row r="15" spans="1:10" ht="24" customHeight="1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5">
        <v>864</v>
      </c>
      <c r="G16" s="236"/>
      <c r="H16" s="236"/>
      <c r="I16" s="236"/>
      <c r="J16" s="237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70">
        <v>2016</v>
      </c>
      <c r="G19" s="42"/>
      <c r="H19" s="42"/>
      <c r="I19" s="42"/>
      <c r="J19" s="4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4320 до 259200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284</v>
      </c>
      <c r="C42" s="35"/>
      <c r="D42" s="35"/>
      <c r="E42" s="40"/>
      <c r="F42" s="41">
        <v>90720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285</v>
      </c>
      <c r="C43" s="35"/>
      <c r="D43" s="35"/>
      <c r="E43" s="40"/>
      <c r="F43" s="41">
        <v>95040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286</v>
      </c>
      <c r="C44" s="35"/>
      <c r="D44" s="35"/>
      <c r="E44" s="40"/>
      <c r="F44" s="41">
        <v>99360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287</v>
      </c>
      <c r="C45" s="35"/>
      <c r="D45" s="35"/>
      <c r="E45" s="40"/>
      <c r="F45" s="41">
        <v>103680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288</v>
      </c>
      <c r="C46" s="35"/>
      <c r="D46" s="35"/>
      <c r="E46" s="40"/>
      <c r="F46" s="41">
        <v>108000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289</v>
      </c>
      <c r="C47" s="35"/>
      <c r="D47" s="35"/>
      <c r="E47" s="40"/>
      <c r="F47" s="41">
        <v>112320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290</v>
      </c>
      <c r="C48" s="35"/>
      <c r="D48" s="35"/>
      <c r="E48" s="40"/>
      <c r="F48" s="41">
        <v>116640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291</v>
      </c>
      <c r="C49" s="35"/>
      <c r="D49" s="35"/>
      <c r="E49" s="40"/>
      <c r="F49" s="41">
        <v>120960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292</v>
      </c>
      <c r="C50" s="35"/>
      <c r="D50" s="35"/>
      <c r="E50" s="40"/>
      <c r="F50" s="41">
        <v>125280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293</v>
      </c>
      <c r="C51" s="35"/>
      <c r="D51" s="35"/>
      <c r="E51" s="40"/>
      <c r="F51" s="41">
        <v>129600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8640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17280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25920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34560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51840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60480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69120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77760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86400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95040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103680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112320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120960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129600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138240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146880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155520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164160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172800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294</v>
      </c>
      <c r="C72" s="35"/>
      <c r="D72" s="35"/>
      <c r="E72" s="40"/>
      <c r="F72" s="41">
        <v>181440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295</v>
      </c>
      <c r="C73" s="35"/>
      <c r="D73" s="35"/>
      <c r="E73" s="40"/>
      <c r="F73" s="41">
        <v>190080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296</v>
      </c>
      <c r="C74" s="35"/>
      <c r="D74" s="35"/>
      <c r="E74" s="40"/>
      <c r="F74" s="41">
        <v>198720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297</v>
      </c>
      <c r="C75" s="35"/>
      <c r="D75" s="35"/>
      <c r="E75" s="40"/>
      <c r="F75" s="41">
        <v>207360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298</v>
      </c>
      <c r="C76" s="35"/>
      <c r="D76" s="35"/>
      <c r="E76" s="40"/>
      <c r="F76" s="41">
        <v>216000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299</v>
      </c>
      <c r="C77" s="35"/>
      <c r="D77" s="35"/>
      <c r="E77" s="40"/>
      <c r="F77" s="41">
        <v>224640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300</v>
      </c>
      <c r="C78" s="35"/>
      <c r="D78" s="35"/>
      <c r="E78" s="40"/>
      <c r="F78" s="41">
        <v>233280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301</v>
      </c>
      <c r="C79" s="35"/>
      <c r="D79" s="35"/>
      <c r="E79" s="40"/>
      <c r="F79" s="41">
        <v>241920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302</v>
      </c>
      <c r="C80" s="35"/>
      <c r="D80" s="35"/>
      <c r="E80" s="40"/>
      <c r="F80" s="41">
        <v>250560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303</v>
      </c>
      <c r="C81" s="35"/>
      <c r="D81" s="35"/>
      <c r="E81" s="40"/>
      <c r="F81" s="41">
        <v>259200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9216 до 92880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9216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14580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10800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15120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19440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23760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28080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32400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36720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41040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45360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49680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54000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58320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62640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66960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71280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75600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79920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84240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88560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92880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1440 до 14868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6372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11700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263</v>
      </c>
      <c r="C108" s="63"/>
      <c r="D108" s="63"/>
      <c r="E108" s="40"/>
      <c r="F108" s="41">
        <v>1440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14868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4608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9216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1800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1800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3600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5400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14868</v>
      </c>
      <c r="G116" s="42"/>
      <c r="H116" s="42"/>
      <c r="I116" s="42"/>
      <c r="J116" s="43"/>
    </row>
    <row r="117" spans="1:10" ht="54" customHeight="1" thickBot="1" x14ac:dyDescent="0.3">
      <c r="A117" s="7"/>
      <c r="B117" s="220" t="s">
        <v>264</v>
      </c>
      <c r="C117" s="221"/>
      <c r="D117" s="221"/>
      <c r="E117" s="222"/>
      <c r="F117" s="239" t="str">
        <f>"Цена от "&amp;MIN(F119,F123:J124,H157,F125:J136)&amp;" до "&amp;MAX(F119,F123:J124,H157,F125:J136)</f>
        <v>Цена от 3564 до 60739,2</v>
      </c>
      <c r="G117" s="240"/>
      <c r="H117" s="240"/>
      <c r="I117" s="240"/>
      <c r="J117" s="241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21600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2160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5400</v>
      </c>
      <c r="G121" s="86"/>
      <c r="H121" s="86"/>
      <c r="I121" s="86"/>
      <c r="J121" s="87"/>
    </row>
    <row r="122" spans="1:10" ht="24" customHeight="1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27252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62" t="s">
        <v>204</v>
      </c>
      <c r="C124" s="63"/>
      <c r="D124" s="63"/>
      <c r="E124" s="40"/>
      <c r="F124" s="213">
        <v>23940</v>
      </c>
      <c r="G124" s="280"/>
      <c r="H124" s="280"/>
      <c r="I124" s="280"/>
      <c r="J124" s="281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213">
        <v>19836</v>
      </c>
      <c r="G125" s="280"/>
      <c r="H125" s="280"/>
      <c r="I125" s="280"/>
      <c r="J125" s="281"/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213">
        <v>50616</v>
      </c>
      <c r="G126" s="280"/>
      <c r="H126" s="280"/>
      <c r="I126" s="280"/>
      <c r="J126" s="281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213">
        <v>60739.199999999997</v>
      </c>
      <c r="G127" s="280"/>
      <c r="H127" s="280"/>
      <c r="I127" s="280"/>
      <c r="J127" s="281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213">
        <v>12060</v>
      </c>
      <c r="G128" s="280"/>
      <c r="H128" s="280"/>
      <c r="I128" s="280"/>
      <c r="J128" s="281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213">
        <v>12060</v>
      </c>
      <c r="G129" s="280"/>
      <c r="H129" s="280"/>
      <c r="I129" s="280"/>
      <c r="J129" s="281"/>
    </row>
    <row r="130" spans="1:10" ht="36" customHeight="1" x14ac:dyDescent="0.25">
      <c r="A130" s="7" t="s">
        <v>111</v>
      </c>
      <c r="B130" s="34" t="s">
        <v>210</v>
      </c>
      <c r="C130" s="88"/>
      <c r="D130" s="88"/>
      <c r="E130" s="89"/>
      <c r="F130" s="213">
        <v>18000</v>
      </c>
      <c r="G130" s="280"/>
      <c r="H130" s="280"/>
      <c r="I130" s="280"/>
      <c r="J130" s="281"/>
    </row>
    <row r="131" spans="1:10" ht="36" customHeight="1" x14ac:dyDescent="0.25">
      <c r="A131" s="7"/>
      <c r="B131" s="64" t="s">
        <v>211</v>
      </c>
      <c r="C131" s="65"/>
      <c r="D131" s="65"/>
      <c r="E131" s="66"/>
      <c r="F131" s="213">
        <v>21600</v>
      </c>
      <c r="G131" s="280"/>
      <c r="H131" s="280"/>
      <c r="I131" s="280"/>
      <c r="J131" s="281"/>
    </row>
    <row r="132" spans="1:10" ht="36" customHeight="1" x14ac:dyDescent="0.25">
      <c r="A132" s="7" t="s">
        <v>111</v>
      </c>
      <c r="B132" s="64" t="s">
        <v>212</v>
      </c>
      <c r="C132" s="65"/>
      <c r="D132" s="65"/>
      <c r="E132" s="66"/>
      <c r="F132" s="213">
        <v>3564</v>
      </c>
      <c r="G132" s="280"/>
      <c r="H132" s="280"/>
      <c r="I132" s="280"/>
      <c r="J132" s="281"/>
    </row>
    <row r="133" spans="1:10" ht="36" customHeight="1" x14ac:dyDescent="0.25">
      <c r="A133" s="7"/>
      <c r="B133" s="34" t="s">
        <v>213</v>
      </c>
      <c r="C133" s="88"/>
      <c r="D133" s="88"/>
      <c r="E133" s="89"/>
      <c r="F133" s="213">
        <v>12744</v>
      </c>
      <c r="G133" s="280"/>
      <c r="H133" s="280"/>
      <c r="I133" s="280"/>
      <c r="J133" s="281"/>
    </row>
    <row r="134" spans="1:10" ht="36" customHeight="1" x14ac:dyDescent="0.25">
      <c r="B134" s="34" t="s">
        <v>214</v>
      </c>
      <c r="C134" s="88"/>
      <c r="D134" s="88"/>
      <c r="E134" s="89"/>
      <c r="F134" s="213">
        <v>9216</v>
      </c>
      <c r="G134" s="280"/>
      <c r="H134" s="280"/>
      <c r="I134" s="280"/>
      <c r="J134" s="281"/>
    </row>
    <row r="135" spans="1:10" ht="36" customHeight="1" x14ac:dyDescent="0.25">
      <c r="A135" s="7" t="s">
        <v>111</v>
      </c>
      <c r="B135" s="62" t="s">
        <v>215</v>
      </c>
      <c r="C135" s="63"/>
      <c r="D135" s="63"/>
      <c r="E135" s="40"/>
      <c r="F135" s="213">
        <v>55224</v>
      </c>
      <c r="G135" s="280"/>
      <c r="H135" s="280"/>
      <c r="I135" s="280"/>
      <c r="J135" s="281"/>
    </row>
    <row r="136" spans="1:10" ht="36" customHeight="1" x14ac:dyDescent="0.25">
      <c r="A136" s="7" t="s">
        <v>111</v>
      </c>
      <c r="B136" s="34" t="s">
        <v>216</v>
      </c>
      <c r="C136" s="88"/>
      <c r="D136" s="88"/>
      <c r="E136" s="89"/>
      <c r="F136" s="213">
        <v>12060</v>
      </c>
      <c r="G136" s="280"/>
      <c r="H136" s="280"/>
      <c r="I136" s="280"/>
      <c r="J136" s="281"/>
    </row>
    <row r="137" spans="1:10" ht="37.5" customHeight="1" x14ac:dyDescent="0.25">
      <c r="A137" s="7"/>
      <c r="B137" s="62" t="s">
        <v>217</v>
      </c>
      <c r="C137" s="63"/>
      <c r="D137" s="63"/>
      <c r="E137" s="40"/>
      <c r="F137" s="213">
        <v>6372</v>
      </c>
      <c r="G137" s="280"/>
      <c r="H137" s="280"/>
      <c r="I137" s="280"/>
      <c r="J137" s="281"/>
    </row>
    <row r="138" spans="1:10" ht="36" customHeight="1" x14ac:dyDescent="0.25">
      <c r="A138" s="7"/>
      <c r="B138" s="62" t="s">
        <v>218</v>
      </c>
      <c r="C138" s="63"/>
      <c r="D138" s="63"/>
      <c r="E138" s="40"/>
      <c r="F138" s="213">
        <v>27090</v>
      </c>
      <c r="G138" s="280"/>
      <c r="H138" s="280"/>
      <c r="I138" s="280"/>
      <c r="J138" s="281"/>
    </row>
    <row r="139" spans="1:10" ht="36" customHeight="1" x14ac:dyDescent="0.25">
      <c r="A139" s="7"/>
      <c r="B139" s="62" t="s">
        <v>219</v>
      </c>
      <c r="C139" s="63"/>
      <c r="D139" s="63"/>
      <c r="E139" s="35"/>
      <c r="F139" s="213">
        <v>33030</v>
      </c>
      <c r="G139" s="280"/>
      <c r="H139" s="280"/>
      <c r="I139" s="280"/>
      <c r="J139" s="281"/>
    </row>
    <row r="140" spans="1:10" ht="36" customHeight="1" x14ac:dyDescent="0.25">
      <c r="A140" s="7" t="s">
        <v>113</v>
      </c>
      <c r="B140" s="62" t="s">
        <v>220</v>
      </c>
      <c r="C140" s="63"/>
      <c r="D140" s="63"/>
      <c r="E140" s="40"/>
      <c r="F140" s="213">
        <v>38160</v>
      </c>
      <c r="G140" s="280"/>
      <c r="H140" s="280"/>
      <c r="I140" s="280"/>
      <c r="J140" s="281"/>
    </row>
    <row r="141" spans="1:10" ht="36" customHeight="1" x14ac:dyDescent="0.25">
      <c r="A141" s="7" t="s">
        <v>113</v>
      </c>
      <c r="B141" s="62" t="s">
        <v>221</v>
      </c>
      <c r="C141" s="63"/>
      <c r="D141" s="63"/>
      <c r="E141" s="40"/>
      <c r="F141" s="213">
        <v>33840</v>
      </c>
      <c r="G141" s="280"/>
      <c r="H141" s="280"/>
      <c r="I141" s="280"/>
      <c r="J141" s="281"/>
    </row>
    <row r="142" spans="1:10" ht="36" customHeight="1" x14ac:dyDescent="0.25">
      <c r="A142" s="7" t="s">
        <v>113</v>
      </c>
      <c r="B142" s="62" t="s">
        <v>222</v>
      </c>
      <c r="C142" s="63"/>
      <c r="D142" s="63"/>
      <c r="E142" s="40"/>
      <c r="F142" s="213">
        <v>28080</v>
      </c>
      <c r="G142" s="280"/>
      <c r="H142" s="280"/>
      <c r="I142" s="280"/>
      <c r="J142" s="281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213">
        <v>71280</v>
      </c>
      <c r="G143" s="280"/>
      <c r="H143" s="280"/>
      <c r="I143" s="280"/>
      <c r="J143" s="281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213">
        <v>85536</v>
      </c>
      <c r="G144" s="280"/>
      <c r="H144" s="280"/>
      <c r="I144" s="280"/>
      <c r="J144" s="281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213">
        <v>17280</v>
      </c>
      <c r="G145" s="280"/>
      <c r="H145" s="280"/>
      <c r="I145" s="280"/>
      <c r="J145" s="281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213">
        <v>17280</v>
      </c>
      <c r="G146" s="280"/>
      <c r="H146" s="280"/>
      <c r="I146" s="280"/>
      <c r="J146" s="281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213">
        <v>25200</v>
      </c>
      <c r="G147" s="280"/>
      <c r="H147" s="280"/>
      <c r="I147" s="280"/>
      <c r="J147" s="281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213">
        <v>5040</v>
      </c>
      <c r="G148" s="280"/>
      <c r="H148" s="280"/>
      <c r="I148" s="280"/>
      <c r="J148" s="281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213">
        <v>77760</v>
      </c>
      <c r="G149" s="280"/>
      <c r="H149" s="280"/>
      <c r="I149" s="280"/>
      <c r="J149" s="281"/>
    </row>
    <row r="150" spans="1:10" ht="36" customHeight="1" thickBot="1" x14ac:dyDescent="0.3">
      <c r="A150" s="7" t="s">
        <v>113</v>
      </c>
      <c r="B150" s="62" t="s">
        <v>230</v>
      </c>
      <c r="C150" s="63"/>
      <c r="D150" s="63"/>
      <c r="E150" s="40"/>
      <c r="F150" s="213">
        <v>17280</v>
      </c>
      <c r="G150" s="280"/>
      <c r="H150" s="280"/>
      <c r="I150" s="280"/>
      <c r="J150" s="281"/>
    </row>
    <row r="151" spans="1:10" ht="36" customHeight="1" thickBot="1" x14ac:dyDescent="0.3">
      <c r="A151" s="7"/>
      <c r="B151" s="242" t="s">
        <v>231</v>
      </c>
      <c r="C151" s="243"/>
      <c r="D151" s="243"/>
      <c r="E151" s="244"/>
      <c r="F151" s="239"/>
      <c r="G151" s="240"/>
      <c r="H151" s="240"/>
      <c r="I151" s="240"/>
      <c r="J151" s="241"/>
    </row>
    <row r="152" spans="1:10" ht="22.5" customHeight="1" thickBot="1" x14ac:dyDescent="0.3">
      <c r="A152" s="7" t="s">
        <v>111</v>
      </c>
      <c r="B152" s="177" t="s">
        <v>232</v>
      </c>
      <c r="C152" s="178"/>
      <c r="D152" s="178"/>
      <c r="E152" s="178"/>
      <c r="F152" s="178"/>
      <c r="G152" s="178"/>
      <c r="H152" s="178"/>
      <c r="I152" s="178"/>
      <c r="J152" s="179"/>
    </row>
    <row r="153" spans="1:10" ht="36" customHeight="1" x14ac:dyDescent="0.25">
      <c r="A153" s="7"/>
      <c r="B153" s="30" t="s">
        <v>233</v>
      </c>
      <c r="C153" s="180"/>
      <c r="D153" s="180"/>
      <c r="E153" s="181"/>
      <c r="F153" s="67">
        <v>60</v>
      </c>
      <c r="G153" s="68"/>
      <c r="H153" s="68"/>
      <c r="I153" s="68"/>
      <c r="J153" s="69"/>
    </row>
    <row r="154" spans="1:10" ht="36" customHeight="1" x14ac:dyDescent="0.25">
      <c r="A154" s="7"/>
      <c r="B154" s="62" t="s">
        <v>234</v>
      </c>
      <c r="C154" s="63"/>
      <c r="D154" s="63"/>
      <c r="E154" s="40"/>
      <c r="F154" s="41">
        <v>60</v>
      </c>
      <c r="G154" s="42"/>
      <c r="H154" s="42"/>
      <c r="I154" s="42"/>
      <c r="J154" s="43"/>
    </row>
    <row r="155" spans="1:10" ht="36" customHeight="1" thickBot="1" x14ac:dyDescent="0.3">
      <c r="A155" s="7"/>
      <c r="B155" s="62" t="s">
        <v>235</v>
      </c>
      <c r="C155" s="63"/>
      <c r="D155" s="63"/>
      <c r="E155" s="40"/>
      <c r="F155" s="41">
        <v>120</v>
      </c>
      <c r="G155" s="42"/>
      <c r="H155" s="42"/>
      <c r="I155" s="42"/>
      <c r="J155" s="43"/>
    </row>
    <row r="156" spans="1:10" ht="36" customHeight="1" thickBot="1" x14ac:dyDescent="0.3">
      <c r="A156" s="7"/>
      <c r="B156" s="18" t="s">
        <v>236</v>
      </c>
      <c r="C156" s="19"/>
      <c r="D156" s="19"/>
      <c r="E156" s="20"/>
      <c r="F156" s="239"/>
      <c r="G156" s="240"/>
      <c r="H156" s="240"/>
      <c r="I156" s="240"/>
      <c r="J156" s="241"/>
    </row>
    <row r="157" spans="1:10" ht="36" customHeight="1" x14ac:dyDescent="0.25">
      <c r="A157" s="7" t="s">
        <v>111</v>
      </c>
      <c r="B157" s="62" t="s">
        <v>237</v>
      </c>
      <c r="C157" s="63"/>
      <c r="D157" s="63"/>
      <c r="E157" s="40"/>
      <c r="F157" s="245">
        <f>H157*1.2</f>
        <v>15508.8</v>
      </c>
      <c r="G157" s="246">
        <f>H157*1.1</f>
        <v>14216.400000000001</v>
      </c>
      <c r="H157" s="246">
        <v>12924</v>
      </c>
      <c r="I157" s="246">
        <f>H157*0.75</f>
        <v>9693</v>
      </c>
      <c r="J157" s="247">
        <f>H157*0.5</f>
        <v>6462</v>
      </c>
    </row>
    <row r="158" spans="1:10" ht="36" customHeight="1" x14ac:dyDescent="0.25">
      <c r="A158" s="7" t="s">
        <v>111</v>
      </c>
      <c r="B158" s="62" t="s">
        <v>238</v>
      </c>
      <c r="C158" s="63"/>
      <c r="D158" s="63"/>
      <c r="E158" s="40"/>
      <c r="F158" s="41">
        <v>7092</v>
      </c>
      <c r="G158" s="42"/>
      <c r="H158" s="42"/>
      <c r="I158" s="42"/>
      <c r="J158" s="43"/>
    </row>
    <row r="159" spans="1:10" ht="36" customHeight="1" x14ac:dyDescent="0.25">
      <c r="A159" s="7" t="s">
        <v>111</v>
      </c>
      <c r="B159" s="62" t="s">
        <v>239</v>
      </c>
      <c r="C159" s="63"/>
      <c r="D159" s="63"/>
      <c r="E159" s="40"/>
      <c r="F159" s="41">
        <v>6948</v>
      </c>
      <c r="G159" s="42"/>
      <c r="H159" s="42"/>
      <c r="I159" s="42"/>
      <c r="J159" s="43"/>
    </row>
    <row r="160" spans="1:10" ht="36" customHeight="1" x14ac:dyDescent="0.25">
      <c r="A160" s="7" t="s">
        <v>113</v>
      </c>
      <c r="B160" s="62" t="s">
        <v>240</v>
      </c>
      <c r="C160" s="63"/>
      <c r="D160" s="63"/>
      <c r="E160" s="40"/>
      <c r="F160" s="245">
        <f>H160*1.2</f>
        <v>22464</v>
      </c>
      <c r="G160" s="246">
        <f>H160*1.1</f>
        <v>20592</v>
      </c>
      <c r="H160" s="246">
        <v>18720</v>
      </c>
      <c r="I160" s="246">
        <f>H160*0.75</f>
        <v>14040</v>
      </c>
      <c r="J160" s="247">
        <f>H160*0.5</f>
        <v>9360</v>
      </c>
    </row>
    <row r="161" spans="1:10" ht="36" customHeight="1" x14ac:dyDescent="0.25">
      <c r="A161" s="7" t="s">
        <v>113</v>
      </c>
      <c r="B161" s="62" t="s">
        <v>241</v>
      </c>
      <c r="C161" s="63"/>
      <c r="D161" s="63"/>
      <c r="E161" s="40"/>
      <c r="F161" s="41">
        <v>10080</v>
      </c>
      <c r="G161" s="42"/>
      <c r="H161" s="42"/>
      <c r="I161" s="42"/>
      <c r="J161" s="43"/>
    </row>
    <row r="162" spans="1:10" ht="36" customHeight="1" x14ac:dyDescent="0.25">
      <c r="A162" s="7" t="s">
        <v>113</v>
      </c>
      <c r="B162" s="62" t="s">
        <v>242</v>
      </c>
      <c r="C162" s="63"/>
      <c r="D162" s="63"/>
      <c r="E162" s="40"/>
      <c r="F162" s="41">
        <v>10080</v>
      </c>
      <c r="G162" s="42"/>
      <c r="H162" s="42"/>
      <c r="I162" s="42"/>
      <c r="J162" s="43"/>
    </row>
    <row r="163" spans="1:10" ht="36" customHeight="1" thickBot="1" x14ac:dyDescent="0.3">
      <c r="A163" s="7"/>
      <c r="B163" s="62" t="s">
        <v>243</v>
      </c>
      <c r="C163" s="63"/>
      <c r="D163" s="63"/>
      <c r="E163" s="40"/>
      <c r="F163" s="213">
        <v>12924</v>
      </c>
      <c r="G163" s="280"/>
      <c r="H163" s="280"/>
      <c r="I163" s="280"/>
      <c r="J163" s="281"/>
    </row>
    <row r="164" spans="1:10" ht="54" customHeight="1" thickBot="1" x14ac:dyDescent="0.3">
      <c r="A164" s="7"/>
      <c r="B164" s="18" t="s">
        <v>244</v>
      </c>
      <c r="C164" s="19"/>
      <c r="D164" s="19"/>
      <c r="E164" s="20"/>
      <c r="F164" s="102"/>
      <c r="G164" s="103"/>
      <c r="H164" s="103"/>
      <c r="I164" s="103"/>
      <c r="J164" s="104"/>
    </row>
    <row r="165" spans="1:10" ht="36" customHeight="1" x14ac:dyDescent="0.25">
      <c r="A165" s="7"/>
      <c r="B165" s="64" t="s">
        <v>245</v>
      </c>
      <c r="C165" s="65"/>
      <c r="D165" s="65"/>
      <c r="E165" s="66"/>
      <c r="F165" s="67">
        <v>17352</v>
      </c>
      <c r="G165" s="68"/>
      <c r="H165" s="68"/>
      <c r="I165" s="68"/>
      <c r="J165" s="69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35064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43920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360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249</v>
      </c>
      <c r="C169" s="63"/>
      <c r="D169" s="63"/>
      <c r="E169" s="40"/>
      <c r="F169" s="41">
        <v>26568</v>
      </c>
      <c r="G169" s="42"/>
      <c r="H169" s="42"/>
      <c r="I169" s="42"/>
      <c r="J169" s="43"/>
    </row>
    <row r="170" spans="1:10" ht="36" customHeight="1" x14ac:dyDescent="0.25">
      <c r="A170" s="7"/>
      <c r="B170" s="62" t="s">
        <v>250</v>
      </c>
      <c r="C170" s="63"/>
      <c r="D170" s="63"/>
      <c r="E170" s="40"/>
      <c r="F170" s="41">
        <v>52740</v>
      </c>
      <c r="G170" s="42"/>
      <c r="H170" s="42"/>
      <c r="I170" s="42"/>
      <c r="J170" s="43"/>
    </row>
    <row r="171" spans="1:10" ht="36" customHeight="1" x14ac:dyDescent="0.25">
      <c r="A171" s="7"/>
      <c r="B171" s="62" t="s">
        <v>251</v>
      </c>
      <c r="C171" s="63"/>
      <c r="D171" s="63"/>
      <c r="E171" s="40"/>
      <c r="F171" s="41">
        <v>65844</v>
      </c>
      <c r="G171" s="42"/>
      <c r="H171" s="42"/>
      <c r="I171" s="42"/>
      <c r="J171" s="43"/>
    </row>
    <row r="172" spans="1:10" ht="36" customHeight="1" thickBot="1" x14ac:dyDescent="0.3">
      <c r="A172" s="7"/>
      <c r="B172" s="110" t="s">
        <v>252</v>
      </c>
      <c r="C172" s="111"/>
      <c r="D172" s="111"/>
      <c r="E172" s="112"/>
      <c r="F172" s="113">
        <v>1080</v>
      </c>
      <c r="G172" s="114"/>
      <c r="H172" s="114"/>
      <c r="I172" s="114"/>
      <c r="J172" s="115"/>
    </row>
    <row r="173" spans="1:10" ht="36" customHeight="1" x14ac:dyDescent="0.25">
      <c r="A173" s="7"/>
      <c r="B173" s="272" t="s">
        <v>232</v>
      </c>
      <c r="C173" s="273"/>
      <c r="D173" s="273"/>
      <c r="E173" s="273"/>
      <c r="F173" s="273"/>
      <c r="G173" s="273"/>
      <c r="H173" s="273"/>
      <c r="I173" s="273"/>
      <c r="J173" s="274"/>
    </row>
    <row r="174" spans="1:10" ht="36" customHeight="1" thickBot="1" x14ac:dyDescent="0.3">
      <c r="A174" s="7"/>
      <c r="B174" s="297" t="s">
        <v>253</v>
      </c>
      <c r="C174" s="297"/>
      <c r="D174" s="297"/>
      <c r="E174" s="297"/>
      <c r="F174" s="286">
        <v>90</v>
      </c>
      <c r="G174" s="286"/>
      <c r="H174" s="286"/>
      <c r="I174" s="286"/>
      <c r="J174" s="287"/>
    </row>
    <row r="175" spans="1:10" ht="24" thickBot="1" x14ac:dyDescent="0.3">
      <c r="A175" s="7"/>
      <c r="B175" s="27"/>
      <c r="C175" s="80"/>
      <c r="D175" s="80"/>
      <c r="E175" s="81"/>
      <c r="F175" s="82"/>
      <c r="G175" s="83"/>
      <c r="H175" s="83"/>
      <c r="I175" s="83"/>
      <c r="J175" s="84"/>
    </row>
    <row r="176" spans="1:10" ht="21" customHeight="1" x14ac:dyDescent="0.25">
      <c r="A176" s="7"/>
      <c r="B176" s="119"/>
      <c r="C176" s="120"/>
      <c r="D176" s="120"/>
      <c r="E176" s="120"/>
      <c r="F176" s="121"/>
      <c r="G176" s="121"/>
      <c r="H176" s="121"/>
      <c r="I176" s="121"/>
      <c r="J176" s="121"/>
    </row>
    <row r="177" spans="1:10" ht="56.25" customHeight="1" x14ac:dyDescent="0.25">
      <c r="A177" s="7"/>
      <c r="B177" s="122" t="s">
        <v>304</v>
      </c>
      <c r="C177" s="122"/>
      <c r="D177" s="122"/>
      <c r="E177" s="122"/>
      <c r="F177" s="122"/>
      <c r="G177" s="122"/>
      <c r="H177" s="122"/>
      <c r="I177" s="122"/>
      <c r="J177" s="122"/>
    </row>
    <row r="178" spans="1:10" ht="41.25" customHeight="1" x14ac:dyDescent="0.25">
      <c r="A178" s="7"/>
      <c r="B178" s="122" t="s">
        <v>255</v>
      </c>
      <c r="C178" s="122"/>
      <c r="D178" s="122"/>
      <c r="E178" s="122"/>
      <c r="F178" s="122"/>
      <c r="G178" s="122"/>
      <c r="H178" s="122"/>
      <c r="I178" s="122"/>
      <c r="J178" s="122"/>
    </row>
    <row r="179" spans="1:10" ht="21" x14ac:dyDescent="0.25">
      <c r="A179" s="7" t="s">
        <v>113</v>
      </c>
      <c r="B179" s="124" t="s">
        <v>308</v>
      </c>
      <c r="C179" s="124"/>
      <c r="D179" s="124"/>
      <c r="E179" s="124"/>
      <c r="F179" s="124"/>
      <c r="G179" s="124"/>
      <c r="H179" s="124"/>
      <c r="I179" s="124"/>
      <c r="J179" s="124"/>
    </row>
    <row r="180" spans="1:10" ht="42" customHeight="1" x14ac:dyDescent="0.25">
      <c r="A180" s="7"/>
      <c r="B180" s="126" t="s">
        <v>257</v>
      </c>
      <c r="C180" s="126"/>
      <c r="D180" s="126"/>
      <c r="E180" s="126"/>
      <c r="F180" s="126"/>
      <c r="G180" s="126"/>
      <c r="H180" s="126"/>
      <c r="I180" s="126"/>
      <c r="J180" s="126"/>
    </row>
    <row r="181" spans="1:10" ht="21" x14ac:dyDescent="0.25">
      <c r="A181" s="7"/>
    </row>
  </sheetData>
  <sheetProtection selectLockedCells="1" selectUnlockedCells="1"/>
  <mergeCells count="340">
    <mergeCell ref="B178:J178"/>
    <mergeCell ref="B179:J179"/>
    <mergeCell ref="B180:J180"/>
    <mergeCell ref="B173:J173"/>
    <mergeCell ref="B174:E174"/>
    <mergeCell ref="F174:J174"/>
    <mergeCell ref="B175:E175"/>
    <mergeCell ref="F175:J175"/>
    <mergeCell ref="B177:J177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7:E157"/>
    <mergeCell ref="B158:E158"/>
    <mergeCell ref="F158:J158"/>
    <mergeCell ref="B159:E159"/>
    <mergeCell ref="F159:J159"/>
    <mergeCell ref="B160:E160"/>
    <mergeCell ref="B154:E154"/>
    <mergeCell ref="F154:J154"/>
    <mergeCell ref="B155:E155"/>
    <mergeCell ref="F155:J155"/>
    <mergeCell ref="B156:E156"/>
    <mergeCell ref="F156:J156"/>
    <mergeCell ref="B150:E150"/>
    <mergeCell ref="F150:J150"/>
    <mergeCell ref="F151:J151"/>
    <mergeCell ref="B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38"/>
  <sheetViews>
    <sheetView view="pageBreakPreview" topLeftCell="B1" zoomScale="50" zoomScaleNormal="60" zoomScaleSheetLayoutView="50" workbookViewId="0">
      <pane ySplit="4" topLeftCell="A146" activePane="bottomLeft" state="frozen"/>
      <selection activeCell="A198" sqref="A198:XFD198"/>
      <selection pane="bottomLeft" activeCell="F172" sqref="F172:J172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8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01.11.2020 года (начало размещения - с 01.12.2020).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30" t="s">
        <v>398</v>
      </c>
      <c r="C8" s="31"/>
      <c r="D8" s="31"/>
      <c r="E8" s="66"/>
      <c r="F8" s="36">
        <f>H8*1.2</f>
        <v>98150.399999999994</v>
      </c>
      <c r="G8" s="36">
        <f>H8*1.1</f>
        <v>89971.200000000012</v>
      </c>
      <c r="H8" s="36">
        <v>81792</v>
      </c>
      <c r="I8" s="36">
        <f>H8*0.75</f>
        <v>61344</v>
      </c>
      <c r="J8" s="36">
        <f>H8*0.5</f>
        <v>40896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6"/>
      <c r="F9" s="38">
        <f>H9*1.2</f>
        <v>589248</v>
      </c>
      <c r="G9" s="38">
        <f>H9*1.1</f>
        <v>540144</v>
      </c>
      <c r="H9" s="38">
        <v>491040</v>
      </c>
      <c r="I9" s="38">
        <f>H9*0.75</f>
        <v>368280</v>
      </c>
      <c r="J9" s="38">
        <f>H9*0.5</f>
        <v>245520</v>
      </c>
    </row>
    <row r="10" spans="1:10" ht="24" customHeight="1" thickBot="1" x14ac:dyDescent="0.3">
      <c r="A10" s="7"/>
      <c r="B10" s="27"/>
      <c r="C10" s="80"/>
      <c r="D10" s="80"/>
      <c r="E10" s="81"/>
      <c r="F10" s="82"/>
      <c r="G10" s="83"/>
      <c r="H10" s="83"/>
      <c r="I10" s="83"/>
      <c r="J10" s="84"/>
    </row>
    <row r="11" spans="1:10" ht="36" customHeight="1" x14ac:dyDescent="0.25">
      <c r="A11" s="7" t="s">
        <v>111</v>
      </c>
      <c r="B11" s="30" t="s">
        <v>399</v>
      </c>
      <c r="C11" s="31"/>
      <c r="D11" s="31"/>
      <c r="E11" s="66"/>
      <c r="F11" s="41">
        <v>1620</v>
      </c>
      <c r="G11" s="42"/>
      <c r="H11" s="42"/>
      <c r="I11" s="42"/>
      <c r="J11" s="43"/>
    </row>
    <row r="12" spans="1:10" ht="36" customHeight="1" thickBot="1" x14ac:dyDescent="0.3">
      <c r="A12" s="7" t="s">
        <v>113</v>
      </c>
      <c r="B12" s="30" t="s">
        <v>400</v>
      </c>
      <c r="C12" s="31"/>
      <c r="D12" s="31"/>
      <c r="E12" s="66"/>
      <c r="F12" s="41">
        <v>9720</v>
      </c>
      <c r="G12" s="42"/>
      <c r="H12" s="42"/>
      <c r="I12" s="42"/>
      <c r="J12" s="43"/>
    </row>
    <row r="13" spans="1:10" ht="24" customHeight="1" thickBot="1" x14ac:dyDescent="0.3">
      <c r="A13" s="7"/>
      <c r="B13" s="27"/>
      <c r="C13" s="80"/>
      <c r="D13" s="80"/>
      <c r="E13" s="81"/>
      <c r="F13" s="82"/>
      <c r="G13" s="83"/>
      <c r="H13" s="83"/>
      <c r="I13" s="83"/>
      <c r="J13" s="84"/>
    </row>
    <row r="14" spans="1:10" ht="36" customHeight="1" thickBot="1" x14ac:dyDescent="0.3">
      <c r="A14" s="7"/>
      <c r="B14" s="44" t="s">
        <v>123</v>
      </c>
      <c r="C14" s="45"/>
      <c r="D14" s="45"/>
      <c r="E14" s="46"/>
      <c r="F14" s="47" t="str">
        <f>"Цена от "&amp;MIN(F15:F114)&amp;" до "&amp;MAX(F15:F94)</f>
        <v>Цена от 11484 до 918720</v>
      </c>
      <c r="G14" s="48"/>
      <c r="H14" s="48"/>
      <c r="I14" s="48"/>
      <c r="J14" s="49"/>
    </row>
    <row r="15" spans="1:10" ht="36" customHeight="1" outlineLevel="1" x14ac:dyDescent="0.25">
      <c r="A15" s="7"/>
      <c r="B15" s="34" t="s">
        <v>401</v>
      </c>
      <c r="C15" s="35"/>
      <c r="D15" s="35"/>
      <c r="E15" s="40"/>
      <c r="F15" s="41">
        <v>11484</v>
      </c>
      <c r="G15" s="42"/>
      <c r="H15" s="42"/>
      <c r="I15" s="42"/>
      <c r="J15" s="43"/>
    </row>
    <row r="16" spans="1:10" ht="36" customHeight="1" outlineLevel="1" x14ac:dyDescent="0.25">
      <c r="A16" s="7"/>
      <c r="B16" s="34" t="s">
        <v>402</v>
      </c>
      <c r="C16" s="35"/>
      <c r="D16" s="35"/>
      <c r="E16" s="40"/>
      <c r="F16" s="41">
        <v>22968</v>
      </c>
      <c r="G16" s="42"/>
      <c r="H16" s="42"/>
      <c r="I16" s="42"/>
      <c r="J16" s="43"/>
    </row>
    <row r="17" spans="1:10" ht="36" customHeight="1" outlineLevel="1" x14ac:dyDescent="0.25">
      <c r="A17" s="7"/>
      <c r="B17" s="34" t="s">
        <v>403</v>
      </c>
      <c r="C17" s="35"/>
      <c r="D17" s="35"/>
      <c r="E17" s="40"/>
      <c r="F17" s="41">
        <v>34452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404</v>
      </c>
      <c r="C18" s="35"/>
      <c r="D18" s="35"/>
      <c r="E18" s="40"/>
      <c r="F18" s="41">
        <v>45936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405</v>
      </c>
      <c r="C19" s="35"/>
      <c r="D19" s="35"/>
      <c r="E19" s="40"/>
      <c r="F19" s="41">
        <v>57420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406</v>
      </c>
      <c r="C20" s="35"/>
      <c r="D20" s="35"/>
      <c r="E20" s="40"/>
      <c r="F20" s="41">
        <v>68904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407</v>
      </c>
      <c r="C21" s="35"/>
      <c r="D21" s="35"/>
      <c r="E21" s="40"/>
      <c r="F21" s="41">
        <v>80388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408</v>
      </c>
      <c r="C22" s="35"/>
      <c r="D22" s="35"/>
      <c r="E22" s="40"/>
      <c r="F22" s="41">
        <v>91872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409</v>
      </c>
      <c r="C23" s="35"/>
      <c r="D23" s="35"/>
      <c r="E23" s="40"/>
      <c r="F23" s="41">
        <v>103356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410</v>
      </c>
      <c r="C24" s="35"/>
      <c r="D24" s="35"/>
      <c r="E24" s="40"/>
      <c r="F24" s="41">
        <v>114840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411</v>
      </c>
      <c r="C25" s="35"/>
      <c r="D25" s="35"/>
      <c r="E25" s="40"/>
      <c r="F25" s="41">
        <v>126324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412</v>
      </c>
      <c r="C26" s="35"/>
      <c r="D26" s="35"/>
      <c r="E26" s="40"/>
      <c r="F26" s="41">
        <v>137808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413</v>
      </c>
      <c r="C27" s="35"/>
      <c r="D27" s="35"/>
      <c r="E27" s="40"/>
      <c r="F27" s="41">
        <v>149292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414</v>
      </c>
      <c r="C28" s="35"/>
      <c r="D28" s="35"/>
      <c r="E28" s="40"/>
      <c r="F28" s="41">
        <v>160776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415</v>
      </c>
      <c r="C29" s="35"/>
      <c r="D29" s="35"/>
      <c r="E29" s="40"/>
      <c r="F29" s="41">
        <v>172260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416</v>
      </c>
      <c r="C30" s="35"/>
      <c r="D30" s="35"/>
      <c r="E30" s="40"/>
      <c r="F30" s="41">
        <v>183744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417</v>
      </c>
      <c r="C31" s="35"/>
      <c r="D31" s="35"/>
      <c r="E31" s="40"/>
      <c r="F31" s="41">
        <v>195228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418</v>
      </c>
      <c r="C32" s="35"/>
      <c r="D32" s="35"/>
      <c r="E32" s="40"/>
      <c r="F32" s="41">
        <v>206712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419</v>
      </c>
      <c r="C33" s="35"/>
      <c r="D33" s="35"/>
      <c r="E33" s="40"/>
      <c r="F33" s="41">
        <v>218196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420</v>
      </c>
      <c r="C34" s="35"/>
      <c r="D34" s="35"/>
      <c r="E34" s="40"/>
      <c r="F34" s="41">
        <v>229680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421</v>
      </c>
      <c r="C35" s="35"/>
      <c r="D35" s="35"/>
      <c r="E35" s="40"/>
      <c r="F35" s="41">
        <v>241164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422</v>
      </c>
      <c r="C36" s="35"/>
      <c r="D36" s="35"/>
      <c r="E36" s="40"/>
      <c r="F36" s="41">
        <v>252648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423</v>
      </c>
      <c r="C37" s="35"/>
      <c r="D37" s="35"/>
      <c r="E37" s="40"/>
      <c r="F37" s="41">
        <v>264132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424</v>
      </c>
      <c r="C38" s="35"/>
      <c r="D38" s="35"/>
      <c r="E38" s="40"/>
      <c r="F38" s="41">
        <v>275616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425</v>
      </c>
      <c r="C39" s="35"/>
      <c r="D39" s="35"/>
      <c r="E39" s="40"/>
      <c r="F39" s="41">
        <v>287100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426</v>
      </c>
      <c r="C40" s="35"/>
      <c r="D40" s="35"/>
      <c r="E40" s="40"/>
      <c r="F40" s="41">
        <v>298584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427</v>
      </c>
      <c r="C41" s="35"/>
      <c r="D41" s="35"/>
      <c r="E41" s="40"/>
      <c r="F41" s="41">
        <v>310068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428</v>
      </c>
      <c r="C42" s="35"/>
      <c r="D42" s="35"/>
      <c r="E42" s="40"/>
      <c r="F42" s="41">
        <v>321552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429</v>
      </c>
      <c r="C43" s="35"/>
      <c r="D43" s="35"/>
      <c r="E43" s="40"/>
      <c r="F43" s="41">
        <v>333036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430</v>
      </c>
      <c r="C44" s="35"/>
      <c r="D44" s="35"/>
      <c r="E44" s="40"/>
      <c r="F44" s="41">
        <v>344520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431</v>
      </c>
      <c r="C45" s="35"/>
      <c r="D45" s="35"/>
      <c r="E45" s="40"/>
      <c r="F45" s="41">
        <v>356004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432</v>
      </c>
      <c r="C46" s="35"/>
      <c r="D46" s="35"/>
      <c r="E46" s="40"/>
      <c r="F46" s="41">
        <v>367488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433</v>
      </c>
      <c r="C47" s="35"/>
      <c r="D47" s="35"/>
      <c r="E47" s="40"/>
      <c r="F47" s="41">
        <v>378972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434</v>
      </c>
      <c r="C48" s="35"/>
      <c r="D48" s="35"/>
      <c r="E48" s="40"/>
      <c r="F48" s="41">
        <v>390456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435</v>
      </c>
      <c r="C49" s="35"/>
      <c r="D49" s="35"/>
      <c r="E49" s="40"/>
      <c r="F49" s="41">
        <v>401940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436</v>
      </c>
      <c r="C50" s="35"/>
      <c r="D50" s="35"/>
      <c r="E50" s="40"/>
      <c r="F50" s="41">
        <v>413424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437</v>
      </c>
      <c r="C51" s="35"/>
      <c r="D51" s="35"/>
      <c r="E51" s="40"/>
      <c r="F51" s="41">
        <v>424908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438</v>
      </c>
      <c r="C52" s="35"/>
      <c r="D52" s="35"/>
      <c r="E52" s="40"/>
      <c r="F52" s="41">
        <v>436392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439</v>
      </c>
      <c r="C53" s="35"/>
      <c r="D53" s="35"/>
      <c r="E53" s="40"/>
      <c r="F53" s="41">
        <v>447876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440</v>
      </c>
      <c r="C54" s="35"/>
      <c r="D54" s="35"/>
      <c r="E54" s="40"/>
      <c r="F54" s="41">
        <v>459360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441</v>
      </c>
      <c r="C55" s="35"/>
      <c r="D55" s="35"/>
      <c r="E55" s="40"/>
      <c r="F55" s="41">
        <v>470844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442</v>
      </c>
      <c r="C56" s="35"/>
      <c r="D56" s="35"/>
      <c r="E56" s="40"/>
      <c r="F56" s="41">
        <v>482328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443</v>
      </c>
      <c r="C57" s="35"/>
      <c r="D57" s="35"/>
      <c r="E57" s="40"/>
      <c r="F57" s="41">
        <v>493812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444</v>
      </c>
      <c r="C58" s="35"/>
      <c r="D58" s="35"/>
      <c r="E58" s="40"/>
      <c r="F58" s="41">
        <v>505296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445</v>
      </c>
      <c r="C59" s="35"/>
      <c r="D59" s="35"/>
      <c r="E59" s="40"/>
      <c r="F59" s="41">
        <v>516780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446</v>
      </c>
      <c r="C60" s="35"/>
      <c r="D60" s="35"/>
      <c r="E60" s="40"/>
      <c r="F60" s="41">
        <v>528264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447</v>
      </c>
      <c r="C61" s="35"/>
      <c r="D61" s="35"/>
      <c r="E61" s="40"/>
      <c r="F61" s="41">
        <v>539748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448</v>
      </c>
      <c r="C62" s="35"/>
      <c r="D62" s="35"/>
      <c r="E62" s="40"/>
      <c r="F62" s="41">
        <v>551232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449</v>
      </c>
      <c r="C63" s="35"/>
      <c r="D63" s="35"/>
      <c r="E63" s="40"/>
      <c r="F63" s="41">
        <v>562716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450</v>
      </c>
      <c r="C64" s="35"/>
      <c r="D64" s="35"/>
      <c r="E64" s="40"/>
      <c r="F64" s="41">
        <v>574200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451</v>
      </c>
      <c r="C65" s="35"/>
      <c r="D65" s="35"/>
      <c r="E65" s="40"/>
      <c r="F65" s="41">
        <v>585684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452</v>
      </c>
      <c r="C66" s="35"/>
      <c r="D66" s="35"/>
      <c r="E66" s="40"/>
      <c r="F66" s="41">
        <v>597168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453</v>
      </c>
      <c r="C67" s="35"/>
      <c r="D67" s="35"/>
      <c r="E67" s="40"/>
      <c r="F67" s="41">
        <v>608652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454</v>
      </c>
      <c r="C68" s="35"/>
      <c r="D68" s="35"/>
      <c r="E68" s="40"/>
      <c r="F68" s="41">
        <v>620136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455</v>
      </c>
      <c r="C69" s="35"/>
      <c r="D69" s="35"/>
      <c r="E69" s="40"/>
      <c r="F69" s="41">
        <v>631620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456</v>
      </c>
      <c r="C70" s="35"/>
      <c r="D70" s="35"/>
      <c r="E70" s="40"/>
      <c r="F70" s="41">
        <v>643104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457</v>
      </c>
      <c r="C71" s="35"/>
      <c r="D71" s="35"/>
      <c r="E71" s="40"/>
      <c r="F71" s="41">
        <v>654588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458</v>
      </c>
      <c r="C72" s="35"/>
      <c r="D72" s="35"/>
      <c r="E72" s="40"/>
      <c r="F72" s="41">
        <v>666072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459</v>
      </c>
      <c r="C73" s="35"/>
      <c r="D73" s="35"/>
      <c r="E73" s="40"/>
      <c r="F73" s="41">
        <v>677556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460</v>
      </c>
      <c r="C74" s="35"/>
      <c r="D74" s="35"/>
      <c r="E74" s="40"/>
      <c r="F74" s="41">
        <v>689040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461</v>
      </c>
      <c r="C75" s="35"/>
      <c r="D75" s="35"/>
      <c r="E75" s="40"/>
      <c r="F75" s="41">
        <v>700524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462</v>
      </c>
      <c r="C76" s="35"/>
      <c r="D76" s="35"/>
      <c r="E76" s="40"/>
      <c r="F76" s="41">
        <v>712008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463</v>
      </c>
      <c r="C77" s="35"/>
      <c r="D77" s="35"/>
      <c r="E77" s="40"/>
      <c r="F77" s="41">
        <v>723492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464</v>
      </c>
      <c r="C78" s="35"/>
      <c r="D78" s="35"/>
      <c r="E78" s="40"/>
      <c r="F78" s="41">
        <v>734976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465</v>
      </c>
      <c r="C79" s="35"/>
      <c r="D79" s="35"/>
      <c r="E79" s="40"/>
      <c r="F79" s="41">
        <v>746460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466</v>
      </c>
      <c r="C80" s="35"/>
      <c r="D80" s="35"/>
      <c r="E80" s="40"/>
      <c r="F80" s="41">
        <v>757944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467</v>
      </c>
      <c r="C81" s="35"/>
      <c r="D81" s="35"/>
      <c r="E81" s="40"/>
      <c r="F81" s="41">
        <v>769428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468</v>
      </c>
      <c r="C82" s="35"/>
      <c r="D82" s="35"/>
      <c r="E82" s="40"/>
      <c r="F82" s="41">
        <v>780912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469</v>
      </c>
      <c r="C83" s="35"/>
      <c r="D83" s="35"/>
      <c r="E83" s="40"/>
      <c r="F83" s="41">
        <v>792396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470</v>
      </c>
      <c r="C84" s="35"/>
      <c r="D84" s="35"/>
      <c r="E84" s="40"/>
      <c r="F84" s="41">
        <v>803880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471</v>
      </c>
      <c r="C85" s="35"/>
      <c r="D85" s="35"/>
      <c r="E85" s="40"/>
      <c r="F85" s="41">
        <v>815364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472</v>
      </c>
      <c r="C86" s="35"/>
      <c r="D86" s="35"/>
      <c r="E86" s="40"/>
      <c r="F86" s="41">
        <v>826848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473</v>
      </c>
      <c r="C87" s="35"/>
      <c r="D87" s="35"/>
      <c r="E87" s="40"/>
      <c r="F87" s="41">
        <v>838332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474</v>
      </c>
      <c r="C88" s="35"/>
      <c r="D88" s="35"/>
      <c r="E88" s="40"/>
      <c r="F88" s="41">
        <v>849816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475</v>
      </c>
      <c r="C89" s="35"/>
      <c r="D89" s="35"/>
      <c r="E89" s="40"/>
      <c r="F89" s="41">
        <v>861300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476</v>
      </c>
      <c r="C90" s="35"/>
      <c r="D90" s="35"/>
      <c r="E90" s="40"/>
      <c r="F90" s="41">
        <v>872784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477</v>
      </c>
      <c r="C91" s="35"/>
      <c r="D91" s="35"/>
      <c r="E91" s="40"/>
      <c r="F91" s="41">
        <v>884268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478</v>
      </c>
      <c r="C92" s="35"/>
      <c r="D92" s="35"/>
      <c r="E92" s="40"/>
      <c r="F92" s="41">
        <v>895752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479</v>
      </c>
      <c r="C93" s="35"/>
      <c r="D93" s="35"/>
      <c r="E93" s="40"/>
      <c r="F93" s="41">
        <v>907236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480</v>
      </c>
      <c r="C94" s="35"/>
      <c r="D94" s="35"/>
      <c r="E94" s="40"/>
      <c r="F94" s="41">
        <v>918720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481</v>
      </c>
      <c r="C95" s="35"/>
      <c r="D95" s="35"/>
      <c r="E95" s="40"/>
      <c r="F95" s="41">
        <v>930204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482</v>
      </c>
      <c r="C96" s="35"/>
      <c r="D96" s="35"/>
      <c r="E96" s="40"/>
      <c r="F96" s="41">
        <v>941688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483</v>
      </c>
      <c r="C97" s="35"/>
      <c r="D97" s="35"/>
      <c r="E97" s="40"/>
      <c r="F97" s="41">
        <v>953172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484</v>
      </c>
      <c r="C98" s="35"/>
      <c r="D98" s="35"/>
      <c r="E98" s="40"/>
      <c r="F98" s="41">
        <v>964656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485</v>
      </c>
      <c r="C99" s="35"/>
      <c r="D99" s="35"/>
      <c r="E99" s="40"/>
      <c r="F99" s="41">
        <v>976140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486</v>
      </c>
      <c r="C100" s="35"/>
      <c r="D100" s="35"/>
      <c r="E100" s="40"/>
      <c r="F100" s="41">
        <v>987624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487</v>
      </c>
      <c r="C101" s="35"/>
      <c r="D101" s="35"/>
      <c r="E101" s="40"/>
      <c r="F101" s="41">
        <v>999108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488</v>
      </c>
      <c r="C102" s="35"/>
      <c r="D102" s="35"/>
      <c r="E102" s="40"/>
      <c r="F102" s="41">
        <v>1010592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489</v>
      </c>
      <c r="C103" s="35"/>
      <c r="D103" s="35"/>
      <c r="E103" s="40"/>
      <c r="F103" s="41">
        <v>1022076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490</v>
      </c>
      <c r="C104" s="35"/>
      <c r="D104" s="35"/>
      <c r="E104" s="40"/>
      <c r="F104" s="41">
        <v>1033560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491</v>
      </c>
      <c r="C105" s="35"/>
      <c r="D105" s="35"/>
      <c r="E105" s="40"/>
      <c r="F105" s="41">
        <v>1045044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492</v>
      </c>
      <c r="C106" s="35"/>
      <c r="D106" s="35"/>
      <c r="E106" s="40"/>
      <c r="F106" s="41">
        <v>1056528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493</v>
      </c>
      <c r="C107" s="35"/>
      <c r="D107" s="35"/>
      <c r="E107" s="40"/>
      <c r="F107" s="41">
        <v>1068012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494</v>
      </c>
      <c r="C108" s="35"/>
      <c r="D108" s="35"/>
      <c r="E108" s="40"/>
      <c r="F108" s="41">
        <v>1079496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495</v>
      </c>
      <c r="C109" s="35"/>
      <c r="D109" s="35"/>
      <c r="E109" s="40"/>
      <c r="F109" s="41">
        <v>1090980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496</v>
      </c>
      <c r="C110" s="35"/>
      <c r="D110" s="35"/>
      <c r="E110" s="40"/>
      <c r="F110" s="41">
        <v>1102464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497</v>
      </c>
      <c r="C111" s="35"/>
      <c r="D111" s="35"/>
      <c r="E111" s="40"/>
      <c r="F111" s="41">
        <v>1113948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498</v>
      </c>
      <c r="C112" s="35"/>
      <c r="D112" s="35"/>
      <c r="E112" s="40"/>
      <c r="F112" s="41">
        <v>1125432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499</v>
      </c>
      <c r="C113" s="35"/>
      <c r="D113" s="35"/>
      <c r="E113" s="40"/>
      <c r="F113" s="41">
        <v>1136916</v>
      </c>
      <c r="G113" s="42"/>
      <c r="H113" s="42"/>
      <c r="I113" s="42"/>
      <c r="J113" s="43"/>
    </row>
    <row r="114" spans="1:10" ht="36" customHeight="1" outlineLevel="1" thickBot="1" x14ac:dyDescent="0.3">
      <c r="A114" s="7"/>
      <c r="B114" s="34" t="s">
        <v>500</v>
      </c>
      <c r="C114" s="35"/>
      <c r="D114" s="35"/>
      <c r="E114" s="40"/>
      <c r="F114" s="41">
        <v>1148400</v>
      </c>
      <c r="G114" s="42"/>
      <c r="H114" s="42"/>
      <c r="I114" s="42"/>
      <c r="J114" s="43"/>
    </row>
    <row r="115" spans="1:10" ht="36" customHeight="1" thickBot="1" x14ac:dyDescent="0.3">
      <c r="A115" s="7"/>
      <c r="B115" s="50" t="s">
        <v>164</v>
      </c>
      <c r="C115" s="51"/>
      <c r="D115" s="51"/>
      <c r="E115" s="52"/>
      <c r="F115" s="53" t="str">
        <f>"Цена от "&amp;MIN(F116:F137)&amp;" до "&amp;MAX(F116:F137)</f>
        <v>Цена от 13500 до 246906</v>
      </c>
      <c r="G115" s="54"/>
      <c r="H115" s="54"/>
      <c r="I115" s="54"/>
      <c r="J115" s="55"/>
    </row>
    <row r="116" spans="1:10" ht="36" customHeight="1" outlineLevel="1" x14ac:dyDescent="0.25">
      <c r="A116" s="7"/>
      <c r="B116" s="56" t="s">
        <v>165</v>
      </c>
      <c r="C116" s="57"/>
      <c r="D116" s="57"/>
      <c r="E116" s="58"/>
      <c r="F116" s="59">
        <v>13500</v>
      </c>
      <c r="G116" s="60"/>
      <c r="H116" s="60"/>
      <c r="I116" s="60"/>
      <c r="J116" s="61"/>
    </row>
    <row r="117" spans="1:10" ht="36" customHeight="1" outlineLevel="1" x14ac:dyDescent="0.25">
      <c r="A117" s="7"/>
      <c r="B117" s="34" t="s">
        <v>166</v>
      </c>
      <c r="C117" s="35"/>
      <c r="D117" s="35"/>
      <c r="E117" s="40"/>
      <c r="F117" s="41">
        <v>19980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167</v>
      </c>
      <c r="C118" s="35"/>
      <c r="D118" s="35"/>
      <c r="E118" s="40"/>
      <c r="F118" s="41">
        <v>28710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168</v>
      </c>
      <c r="C119" s="35"/>
      <c r="D119" s="35"/>
      <c r="E119" s="40"/>
      <c r="F119" s="41">
        <v>40194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169</v>
      </c>
      <c r="C120" s="35"/>
      <c r="D120" s="35"/>
      <c r="E120" s="40"/>
      <c r="F120" s="41">
        <v>51678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170</v>
      </c>
      <c r="C121" s="35"/>
      <c r="D121" s="35"/>
      <c r="E121" s="40"/>
      <c r="F121" s="41">
        <v>63162</v>
      </c>
      <c r="G121" s="42"/>
      <c r="H121" s="42"/>
      <c r="I121" s="42"/>
      <c r="J121" s="43"/>
    </row>
    <row r="122" spans="1:10" ht="36" customHeight="1" outlineLevel="1" x14ac:dyDescent="0.25">
      <c r="A122" s="7"/>
      <c r="B122" s="34" t="s">
        <v>171</v>
      </c>
      <c r="C122" s="35"/>
      <c r="D122" s="35"/>
      <c r="E122" s="40"/>
      <c r="F122" s="41">
        <v>74646</v>
      </c>
      <c r="G122" s="42"/>
      <c r="H122" s="42"/>
      <c r="I122" s="42"/>
      <c r="J122" s="43"/>
    </row>
    <row r="123" spans="1:10" ht="36" customHeight="1" outlineLevel="1" x14ac:dyDescent="0.25">
      <c r="A123" s="7"/>
      <c r="B123" s="34" t="s">
        <v>172</v>
      </c>
      <c r="C123" s="35"/>
      <c r="D123" s="35"/>
      <c r="E123" s="40"/>
      <c r="F123" s="41">
        <v>86130</v>
      </c>
      <c r="G123" s="42"/>
      <c r="H123" s="42"/>
      <c r="I123" s="42"/>
      <c r="J123" s="43"/>
    </row>
    <row r="124" spans="1:10" ht="36" customHeight="1" outlineLevel="1" x14ac:dyDescent="0.25">
      <c r="A124" s="7"/>
      <c r="B124" s="34" t="s">
        <v>173</v>
      </c>
      <c r="C124" s="35"/>
      <c r="D124" s="35"/>
      <c r="E124" s="40"/>
      <c r="F124" s="41">
        <v>97614</v>
      </c>
      <c r="G124" s="42"/>
      <c r="H124" s="42"/>
      <c r="I124" s="42"/>
      <c r="J124" s="43"/>
    </row>
    <row r="125" spans="1:10" ht="36" customHeight="1" outlineLevel="1" x14ac:dyDescent="0.25">
      <c r="A125" s="7"/>
      <c r="B125" s="34" t="s">
        <v>174</v>
      </c>
      <c r="C125" s="35"/>
      <c r="D125" s="35"/>
      <c r="E125" s="40"/>
      <c r="F125" s="41">
        <v>109098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175</v>
      </c>
      <c r="C126" s="35"/>
      <c r="D126" s="35"/>
      <c r="E126" s="40"/>
      <c r="F126" s="41">
        <v>120582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176</v>
      </c>
      <c r="C127" s="35"/>
      <c r="D127" s="35"/>
      <c r="E127" s="40"/>
      <c r="F127" s="41">
        <v>132066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177</v>
      </c>
      <c r="C128" s="35"/>
      <c r="D128" s="35"/>
      <c r="E128" s="40"/>
      <c r="F128" s="41">
        <v>143550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178</v>
      </c>
      <c r="C129" s="35"/>
      <c r="D129" s="35"/>
      <c r="E129" s="40"/>
      <c r="F129" s="41">
        <v>155034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179</v>
      </c>
      <c r="C130" s="35"/>
      <c r="D130" s="35"/>
      <c r="E130" s="40"/>
      <c r="F130" s="41">
        <v>166518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180</v>
      </c>
      <c r="C131" s="35"/>
      <c r="D131" s="35"/>
      <c r="E131" s="40"/>
      <c r="F131" s="41">
        <v>178002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181</v>
      </c>
      <c r="C132" s="35"/>
      <c r="D132" s="35"/>
      <c r="E132" s="40"/>
      <c r="F132" s="41">
        <v>189486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182</v>
      </c>
      <c r="C133" s="35"/>
      <c r="D133" s="35"/>
      <c r="E133" s="40"/>
      <c r="F133" s="41">
        <v>200970</v>
      </c>
      <c r="G133" s="42"/>
      <c r="H133" s="42"/>
      <c r="I133" s="42"/>
      <c r="J133" s="43"/>
    </row>
    <row r="134" spans="1:10" ht="36" customHeight="1" outlineLevel="1" x14ac:dyDescent="0.25">
      <c r="A134" s="7"/>
      <c r="B134" s="34" t="s">
        <v>183</v>
      </c>
      <c r="C134" s="35"/>
      <c r="D134" s="35"/>
      <c r="E134" s="40"/>
      <c r="F134" s="41">
        <v>212454</v>
      </c>
      <c r="G134" s="42"/>
      <c r="H134" s="42"/>
      <c r="I134" s="42"/>
      <c r="J134" s="43"/>
    </row>
    <row r="135" spans="1:10" ht="36" customHeight="1" outlineLevel="1" x14ac:dyDescent="0.25">
      <c r="A135" s="7"/>
      <c r="B135" s="34" t="s">
        <v>184</v>
      </c>
      <c r="C135" s="35"/>
      <c r="D135" s="35"/>
      <c r="E135" s="40"/>
      <c r="F135" s="41">
        <v>223938</v>
      </c>
      <c r="G135" s="42"/>
      <c r="H135" s="42"/>
      <c r="I135" s="42"/>
      <c r="J135" s="43"/>
    </row>
    <row r="136" spans="1:10" ht="36" customHeight="1" outlineLevel="1" x14ac:dyDescent="0.25">
      <c r="A136" s="7"/>
      <c r="B136" s="34" t="s">
        <v>185</v>
      </c>
      <c r="C136" s="35"/>
      <c r="D136" s="35"/>
      <c r="E136" s="40"/>
      <c r="F136" s="41">
        <v>235422</v>
      </c>
      <c r="G136" s="42"/>
      <c r="H136" s="42"/>
      <c r="I136" s="42"/>
      <c r="J136" s="43"/>
    </row>
    <row r="137" spans="1:10" ht="36" customHeight="1" outlineLevel="1" thickBot="1" x14ac:dyDescent="0.3">
      <c r="A137" s="7"/>
      <c r="B137" s="34" t="s">
        <v>186</v>
      </c>
      <c r="C137" s="35"/>
      <c r="D137" s="35"/>
      <c r="E137" s="40"/>
      <c r="F137" s="41">
        <v>246906</v>
      </c>
      <c r="G137" s="42"/>
      <c r="H137" s="42"/>
      <c r="I137" s="42"/>
      <c r="J137" s="43"/>
    </row>
    <row r="138" spans="1:10" ht="36" customHeight="1" thickBot="1" x14ac:dyDescent="0.3">
      <c r="A138" s="7"/>
      <c r="B138" s="50" t="s">
        <v>187</v>
      </c>
      <c r="C138" s="51"/>
      <c r="D138" s="51"/>
      <c r="E138" s="52"/>
      <c r="F138" s="53" t="str">
        <f>"Цена от "&amp;MIN(F139:F146)&amp;" до "&amp;MAX(F139:F146)</f>
        <v>Цена от 1440 до 105552</v>
      </c>
      <c r="G138" s="54"/>
      <c r="H138" s="54"/>
      <c r="I138" s="54"/>
      <c r="J138" s="55"/>
    </row>
    <row r="139" spans="1:10" ht="36" customHeight="1" x14ac:dyDescent="0.25">
      <c r="A139" s="7"/>
      <c r="B139" s="62" t="s">
        <v>188</v>
      </c>
      <c r="C139" s="63"/>
      <c r="D139" s="63"/>
      <c r="E139" s="40"/>
      <c r="F139" s="41">
        <v>24372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189</v>
      </c>
      <c r="C140" s="63"/>
      <c r="D140" s="63"/>
      <c r="E140" s="40"/>
      <c r="F140" s="41">
        <v>105552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263</v>
      </c>
      <c r="C141" s="63"/>
      <c r="D141" s="63"/>
      <c r="E141" s="40"/>
      <c r="F141" s="41">
        <v>3780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192</v>
      </c>
      <c r="C142" s="63"/>
      <c r="D142" s="63"/>
      <c r="E142" s="40"/>
      <c r="F142" s="41">
        <v>20340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194</v>
      </c>
      <c r="C143" s="63"/>
      <c r="D143" s="63"/>
      <c r="E143" s="40"/>
      <c r="F143" s="41">
        <v>1440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195</v>
      </c>
      <c r="C144" s="63"/>
      <c r="D144" s="63"/>
      <c r="E144" s="40"/>
      <c r="F144" s="41">
        <v>1440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196</v>
      </c>
      <c r="C145" s="63"/>
      <c r="D145" s="63"/>
      <c r="E145" s="40"/>
      <c r="F145" s="41">
        <v>2880</v>
      </c>
      <c r="G145" s="42"/>
      <c r="H145" s="42"/>
      <c r="I145" s="42"/>
      <c r="J145" s="43"/>
    </row>
    <row r="146" spans="1:10" ht="36" customHeight="1" thickBot="1" x14ac:dyDescent="0.3">
      <c r="A146" s="7"/>
      <c r="B146" s="62" t="s">
        <v>197</v>
      </c>
      <c r="C146" s="63"/>
      <c r="D146" s="63"/>
      <c r="E146" s="40"/>
      <c r="F146" s="41">
        <v>4320</v>
      </c>
      <c r="G146" s="42"/>
      <c r="H146" s="42"/>
      <c r="I146" s="42"/>
      <c r="J146" s="43"/>
    </row>
    <row r="147" spans="1:10" ht="54" customHeight="1" thickBot="1" x14ac:dyDescent="0.3">
      <c r="A147" s="7"/>
      <c r="B147" s="220" t="s">
        <v>264</v>
      </c>
      <c r="C147" s="221"/>
      <c r="D147" s="221"/>
      <c r="E147" s="222"/>
      <c r="F147" s="239" t="str">
        <f>"Цена от "&amp;MIN(F149:F149,F153:F168)&amp;" до "&amp;MAX(F149:F149,F153:F168)</f>
        <v>Цена от 3240 до 846072</v>
      </c>
      <c r="G147" s="240"/>
      <c r="H147" s="240"/>
      <c r="I147" s="240"/>
      <c r="J147" s="241"/>
    </row>
    <row r="148" spans="1:10" ht="24" customHeight="1" thickBot="1" x14ac:dyDescent="0.3">
      <c r="A148" s="7"/>
      <c r="B148" s="27"/>
      <c r="C148" s="28"/>
      <c r="D148" s="28"/>
      <c r="E148" s="29"/>
      <c r="F148" s="199"/>
      <c r="G148" s="270"/>
      <c r="H148" s="270"/>
      <c r="I148" s="270"/>
      <c r="J148" s="271"/>
    </row>
    <row r="149" spans="1:10" ht="36" customHeight="1" x14ac:dyDescent="0.25">
      <c r="A149" s="7"/>
      <c r="B149" s="64" t="s">
        <v>200</v>
      </c>
      <c r="C149" s="65"/>
      <c r="D149" s="65"/>
      <c r="E149" s="66"/>
      <c r="F149" s="67">
        <v>102384</v>
      </c>
      <c r="G149" s="68"/>
      <c r="H149" s="68"/>
      <c r="I149" s="68"/>
      <c r="J149" s="69"/>
    </row>
    <row r="150" spans="1:10" ht="36" customHeight="1" x14ac:dyDescent="0.25">
      <c r="A150" s="7"/>
      <c r="B150" s="64" t="s">
        <v>201</v>
      </c>
      <c r="C150" s="65"/>
      <c r="D150" s="65"/>
      <c r="E150" s="66"/>
      <c r="F150" s="67">
        <v>10238.4</v>
      </c>
      <c r="G150" s="68"/>
      <c r="H150" s="68"/>
      <c r="I150" s="68"/>
      <c r="J150" s="69"/>
    </row>
    <row r="151" spans="1:10" ht="36" customHeight="1" thickBot="1" x14ac:dyDescent="0.3">
      <c r="A151" s="7"/>
      <c r="B151" s="64" t="s">
        <v>202</v>
      </c>
      <c r="C151" s="65"/>
      <c r="D151" s="65"/>
      <c r="E151" s="66"/>
      <c r="F151" s="67">
        <v>25596</v>
      </c>
      <c r="G151" s="68"/>
      <c r="H151" s="68"/>
      <c r="I151" s="68"/>
      <c r="J151" s="69"/>
    </row>
    <row r="152" spans="1:10" ht="24" customHeight="1" thickBot="1" x14ac:dyDescent="0.3">
      <c r="A152" s="7"/>
      <c r="B152" s="135"/>
      <c r="C152" s="456"/>
      <c r="D152" s="456"/>
      <c r="E152" s="457"/>
      <c r="F152" s="458"/>
      <c r="G152" s="459"/>
      <c r="H152" s="459"/>
      <c r="I152" s="459"/>
      <c r="J152" s="460"/>
    </row>
    <row r="153" spans="1:10" ht="36" customHeight="1" x14ac:dyDescent="0.25">
      <c r="A153" s="7" t="s">
        <v>111</v>
      </c>
      <c r="B153" s="480" t="s">
        <v>203</v>
      </c>
      <c r="C153" s="481"/>
      <c r="D153" s="481"/>
      <c r="E153" s="482"/>
      <c r="F153" s="144">
        <v>189540</v>
      </c>
      <c r="G153" s="145"/>
      <c r="H153" s="145"/>
      <c r="I153" s="145"/>
      <c r="J153" s="146"/>
    </row>
    <row r="154" spans="1:10" ht="36" customHeight="1" x14ac:dyDescent="0.25">
      <c r="A154" s="7" t="s">
        <v>111</v>
      </c>
      <c r="B154" s="256" t="s">
        <v>395</v>
      </c>
      <c r="C154" s="257"/>
      <c r="D154" s="257"/>
      <c r="E154" s="258"/>
      <c r="F154" s="150">
        <v>835740</v>
      </c>
      <c r="G154" s="90"/>
      <c r="H154" s="90"/>
      <c r="I154" s="90"/>
      <c r="J154" s="151"/>
    </row>
    <row r="155" spans="1:10" ht="36" customHeight="1" x14ac:dyDescent="0.25">
      <c r="A155" s="7" t="s">
        <v>111</v>
      </c>
      <c r="B155" s="256" t="s">
        <v>204</v>
      </c>
      <c r="C155" s="257"/>
      <c r="D155" s="257"/>
      <c r="E155" s="258"/>
      <c r="F155" s="150">
        <v>77940</v>
      </c>
      <c r="G155" s="90"/>
      <c r="H155" s="90"/>
      <c r="I155" s="90"/>
      <c r="J155" s="151"/>
    </row>
    <row r="156" spans="1:10" ht="36" customHeight="1" x14ac:dyDescent="0.25">
      <c r="A156" s="7" t="s">
        <v>111</v>
      </c>
      <c r="B156" s="256" t="s">
        <v>330</v>
      </c>
      <c r="C156" s="257"/>
      <c r="D156" s="257"/>
      <c r="E156" s="258"/>
      <c r="F156" s="150">
        <v>300240</v>
      </c>
      <c r="G156" s="90"/>
      <c r="H156" s="90"/>
      <c r="I156" s="90"/>
      <c r="J156" s="151"/>
    </row>
    <row r="157" spans="1:10" ht="36" customHeight="1" x14ac:dyDescent="0.25">
      <c r="A157" s="7" t="s">
        <v>111</v>
      </c>
      <c r="B157" s="62" t="s">
        <v>205</v>
      </c>
      <c r="C157" s="63"/>
      <c r="D157" s="63"/>
      <c r="E157" s="40"/>
      <c r="F157" s="150">
        <v>598140</v>
      </c>
      <c r="G157" s="90"/>
      <c r="H157" s="90"/>
      <c r="I157" s="90"/>
      <c r="J157" s="151"/>
    </row>
    <row r="158" spans="1:10" ht="36" customHeight="1" x14ac:dyDescent="0.25">
      <c r="A158" s="7" t="s">
        <v>111</v>
      </c>
      <c r="B158" s="62" t="s">
        <v>206</v>
      </c>
      <c r="C158" s="63"/>
      <c r="D158" s="63"/>
      <c r="E158" s="40"/>
      <c r="F158" s="150">
        <v>121140</v>
      </c>
      <c r="G158" s="90"/>
      <c r="H158" s="90"/>
      <c r="I158" s="90"/>
      <c r="J158" s="151"/>
    </row>
    <row r="159" spans="1:10" ht="36" customHeight="1" x14ac:dyDescent="0.25">
      <c r="A159" s="7" t="s">
        <v>111</v>
      </c>
      <c r="B159" s="62" t="s">
        <v>207</v>
      </c>
      <c r="C159" s="63"/>
      <c r="D159" s="63"/>
      <c r="E159" s="40"/>
      <c r="F159" s="150">
        <v>145368</v>
      </c>
      <c r="G159" s="90"/>
      <c r="H159" s="90"/>
      <c r="I159" s="90"/>
      <c r="J159" s="151"/>
    </row>
    <row r="160" spans="1:10" ht="36" customHeight="1" x14ac:dyDescent="0.25">
      <c r="A160" s="7" t="s">
        <v>111</v>
      </c>
      <c r="B160" s="62" t="s">
        <v>208</v>
      </c>
      <c r="C160" s="63"/>
      <c r="D160" s="63"/>
      <c r="E160" s="40"/>
      <c r="F160" s="150">
        <v>220140</v>
      </c>
      <c r="G160" s="90"/>
      <c r="H160" s="90"/>
      <c r="I160" s="90"/>
      <c r="J160" s="151"/>
    </row>
    <row r="161" spans="1:10" ht="36" customHeight="1" x14ac:dyDescent="0.25">
      <c r="A161" s="7" t="s">
        <v>111</v>
      </c>
      <c r="B161" s="62" t="s">
        <v>209</v>
      </c>
      <c r="C161" s="63"/>
      <c r="D161" s="63"/>
      <c r="E161" s="40"/>
      <c r="F161" s="150">
        <v>106740</v>
      </c>
      <c r="G161" s="90"/>
      <c r="H161" s="90"/>
      <c r="I161" s="90"/>
      <c r="J161" s="151"/>
    </row>
    <row r="162" spans="1:10" ht="36" customHeight="1" x14ac:dyDescent="0.25">
      <c r="A162" s="7" t="s">
        <v>111</v>
      </c>
      <c r="B162" s="256" t="s">
        <v>210</v>
      </c>
      <c r="C162" s="257"/>
      <c r="D162" s="257"/>
      <c r="E162" s="258"/>
      <c r="F162" s="150">
        <v>769140</v>
      </c>
      <c r="G162" s="90"/>
      <c r="H162" s="90"/>
      <c r="I162" s="90"/>
      <c r="J162" s="151"/>
    </row>
    <row r="163" spans="1:10" ht="36" customHeight="1" x14ac:dyDescent="0.25">
      <c r="A163" s="7"/>
      <c r="B163" s="256" t="s">
        <v>211</v>
      </c>
      <c r="C163" s="257"/>
      <c r="D163" s="257"/>
      <c r="E163" s="258"/>
      <c r="F163" s="150">
        <v>362160</v>
      </c>
      <c r="G163" s="90"/>
      <c r="H163" s="90"/>
      <c r="I163" s="90"/>
      <c r="J163" s="151"/>
    </row>
    <row r="164" spans="1:10" ht="36" customHeight="1" x14ac:dyDescent="0.25">
      <c r="A164" s="7" t="s">
        <v>111</v>
      </c>
      <c r="B164" s="256" t="s">
        <v>212</v>
      </c>
      <c r="C164" s="257"/>
      <c r="D164" s="257"/>
      <c r="E164" s="258"/>
      <c r="F164" s="150">
        <v>3240</v>
      </c>
      <c r="G164" s="90"/>
      <c r="H164" s="90"/>
      <c r="I164" s="90"/>
      <c r="J164" s="151"/>
    </row>
    <row r="165" spans="1:10" ht="36" customHeight="1" x14ac:dyDescent="0.25">
      <c r="A165" s="7"/>
      <c r="B165" s="256" t="s">
        <v>213</v>
      </c>
      <c r="C165" s="257"/>
      <c r="D165" s="257"/>
      <c r="E165" s="258"/>
      <c r="F165" s="150">
        <v>153540</v>
      </c>
      <c r="G165" s="90"/>
      <c r="H165" s="90"/>
      <c r="I165" s="90"/>
      <c r="J165" s="151"/>
    </row>
    <row r="166" spans="1:10" ht="36" customHeight="1" x14ac:dyDescent="0.25">
      <c r="A166" s="7"/>
      <c r="B166" s="256" t="s">
        <v>214</v>
      </c>
      <c r="C166" s="257"/>
      <c r="D166" s="257"/>
      <c r="E166" s="258"/>
      <c r="F166" s="150">
        <v>128340</v>
      </c>
      <c r="G166" s="90"/>
      <c r="H166" s="90"/>
      <c r="I166" s="90"/>
      <c r="J166" s="151"/>
    </row>
    <row r="167" spans="1:10" ht="36" customHeight="1" x14ac:dyDescent="0.25">
      <c r="A167" s="7" t="s">
        <v>111</v>
      </c>
      <c r="B167" s="62" t="s">
        <v>215</v>
      </c>
      <c r="C167" s="63"/>
      <c r="D167" s="63"/>
      <c r="E167" s="40"/>
      <c r="F167" s="150">
        <v>846072</v>
      </c>
      <c r="G167" s="90"/>
      <c r="H167" s="90"/>
      <c r="I167" s="90"/>
      <c r="J167" s="151"/>
    </row>
    <row r="168" spans="1:10" ht="36" customHeight="1" x14ac:dyDescent="0.25">
      <c r="A168" s="7" t="s">
        <v>111</v>
      </c>
      <c r="B168" s="256" t="s">
        <v>216</v>
      </c>
      <c r="C168" s="257"/>
      <c r="D168" s="257"/>
      <c r="E168" s="258"/>
      <c r="F168" s="150">
        <v>97740</v>
      </c>
      <c r="G168" s="90"/>
      <c r="H168" s="90"/>
      <c r="I168" s="90"/>
      <c r="J168" s="151"/>
    </row>
    <row r="169" spans="1:10" ht="37.5" customHeight="1" x14ac:dyDescent="0.25">
      <c r="A169" s="7"/>
      <c r="B169" s="62" t="s">
        <v>217</v>
      </c>
      <c r="C169" s="63"/>
      <c r="D169" s="63"/>
      <c r="E169" s="40"/>
      <c r="F169" s="150">
        <v>24372</v>
      </c>
      <c r="G169" s="90"/>
      <c r="H169" s="90"/>
      <c r="I169" s="90"/>
      <c r="J169" s="151"/>
    </row>
    <row r="170" spans="1:10" ht="36" customHeight="1" x14ac:dyDescent="0.25">
      <c r="A170" s="7"/>
      <c r="B170" s="62" t="s">
        <v>218</v>
      </c>
      <c r="C170" s="63"/>
      <c r="D170" s="63"/>
      <c r="E170" s="40"/>
      <c r="F170" s="150">
        <v>150300</v>
      </c>
      <c r="G170" s="90"/>
      <c r="H170" s="90"/>
      <c r="I170" s="90"/>
      <c r="J170" s="151"/>
    </row>
    <row r="171" spans="1:10" ht="36" customHeight="1" x14ac:dyDescent="0.25">
      <c r="A171" s="7"/>
      <c r="B171" s="62" t="s">
        <v>219</v>
      </c>
      <c r="C171" s="63"/>
      <c r="D171" s="63"/>
      <c r="E171" s="35"/>
      <c r="F171" s="150">
        <v>60030</v>
      </c>
      <c r="G171" s="90"/>
      <c r="H171" s="90"/>
      <c r="I171" s="90"/>
      <c r="J171" s="151"/>
    </row>
    <row r="172" spans="1:10" ht="36" customHeight="1" x14ac:dyDescent="0.25">
      <c r="A172" s="7" t="s">
        <v>113</v>
      </c>
      <c r="B172" s="256" t="s">
        <v>220</v>
      </c>
      <c r="C172" s="257"/>
      <c r="D172" s="257"/>
      <c r="E172" s="258"/>
      <c r="F172" s="150">
        <v>1137600</v>
      </c>
      <c r="G172" s="90"/>
      <c r="H172" s="90"/>
      <c r="I172" s="90"/>
      <c r="J172" s="151"/>
    </row>
    <row r="173" spans="1:10" ht="36" customHeight="1" x14ac:dyDescent="0.25">
      <c r="A173" s="7" t="s">
        <v>113</v>
      </c>
      <c r="B173" s="256" t="s">
        <v>396</v>
      </c>
      <c r="C173" s="257"/>
      <c r="D173" s="257"/>
      <c r="E173" s="258"/>
      <c r="F173" s="150">
        <v>1379520</v>
      </c>
      <c r="G173" s="90"/>
      <c r="H173" s="90"/>
      <c r="I173" s="90"/>
      <c r="J173" s="151"/>
    </row>
    <row r="174" spans="1:10" ht="36" customHeight="1" x14ac:dyDescent="0.25">
      <c r="A174" s="7" t="s">
        <v>113</v>
      </c>
      <c r="B174" s="256" t="s">
        <v>221</v>
      </c>
      <c r="C174" s="257"/>
      <c r="D174" s="257"/>
      <c r="E174" s="258"/>
      <c r="F174" s="150">
        <v>468000</v>
      </c>
      <c r="G174" s="90"/>
      <c r="H174" s="90"/>
      <c r="I174" s="90"/>
      <c r="J174" s="151"/>
    </row>
    <row r="175" spans="1:10" ht="36" customHeight="1" x14ac:dyDescent="0.25">
      <c r="A175" s="7" t="s">
        <v>113</v>
      </c>
      <c r="B175" s="256" t="s">
        <v>501</v>
      </c>
      <c r="C175" s="257"/>
      <c r="D175" s="257"/>
      <c r="E175" s="258"/>
      <c r="F175" s="150">
        <v>496080</v>
      </c>
      <c r="G175" s="90"/>
      <c r="H175" s="90"/>
      <c r="I175" s="90"/>
      <c r="J175" s="151"/>
    </row>
    <row r="176" spans="1:10" ht="36" customHeight="1" x14ac:dyDescent="0.25">
      <c r="A176" s="7" t="s">
        <v>113</v>
      </c>
      <c r="B176" s="62" t="s">
        <v>222</v>
      </c>
      <c r="C176" s="63"/>
      <c r="D176" s="63"/>
      <c r="E176" s="40"/>
      <c r="F176" s="150">
        <v>3589200</v>
      </c>
      <c r="G176" s="90"/>
      <c r="H176" s="90"/>
      <c r="I176" s="90"/>
      <c r="J176" s="151"/>
    </row>
    <row r="177" spans="1:10" ht="36" customHeight="1" x14ac:dyDescent="0.25">
      <c r="A177" s="7" t="s">
        <v>113</v>
      </c>
      <c r="B177" s="62" t="s">
        <v>223</v>
      </c>
      <c r="C177" s="63"/>
      <c r="D177" s="63"/>
      <c r="E177" s="40"/>
      <c r="F177" s="150">
        <v>727200</v>
      </c>
      <c r="G177" s="90"/>
      <c r="H177" s="90"/>
      <c r="I177" s="90"/>
      <c r="J177" s="151"/>
    </row>
    <row r="178" spans="1:10" ht="36" customHeight="1" x14ac:dyDescent="0.25">
      <c r="A178" s="7" t="s">
        <v>113</v>
      </c>
      <c r="B178" s="62" t="s">
        <v>224</v>
      </c>
      <c r="C178" s="63"/>
      <c r="D178" s="63"/>
      <c r="E178" s="40"/>
      <c r="F178" s="150">
        <v>872640</v>
      </c>
      <c r="G178" s="90"/>
      <c r="H178" s="90"/>
      <c r="I178" s="90"/>
      <c r="J178" s="151"/>
    </row>
    <row r="179" spans="1:10" ht="36" customHeight="1" x14ac:dyDescent="0.25">
      <c r="A179" s="7" t="s">
        <v>113</v>
      </c>
      <c r="B179" s="62" t="s">
        <v>225</v>
      </c>
      <c r="C179" s="63"/>
      <c r="D179" s="63"/>
      <c r="E179" s="40"/>
      <c r="F179" s="150">
        <v>1321200</v>
      </c>
      <c r="G179" s="90"/>
      <c r="H179" s="90"/>
      <c r="I179" s="90"/>
      <c r="J179" s="151"/>
    </row>
    <row r="180" spans="1:10" ht="36" customHeight="1" x14ac:dyDescent="0.25">
      <c r="A180" s="7" t="s">
        <v>113</v>
      </c>
      <c r="B180" s="62" t="s">
        <v>226</v>
      </c>
      <c r="C180" s="63"/>
      <c r="D180" s="63"/>
      <c r="E180" s="40"/>
      <c r="F180" s="150">
        <v>640800</v>
      </c>
      <c r="G180" s="90"/>
      <c r="H180" s="90"/>
      <c r="I180" s="90"/>
      <c r="J180" s="151"/>
    </row>
    <row r="181" spans="1:10" ht="36" customHeight="1" x14ac:dyDescent="0.25">
      <c r="A181" s="7" t="s">
        <v>113</v>
      </c>
      <c r="B181" s="256" t="s">
        <v>227</v>
      </c>
      <c r="C181" s="257"/>
      <c r="D181" s="257"/>
      <c r="E181" s="258"/>
      <c r="F181" s="150">
        <v>4615200</v>
      </c>
      <c r="G181" s="90"/>
      <c r="H181" s="90"/>
      <c r="I181" s="90"/>
      <c r="J181" s="151"/>
    </row>
    <row r="182" spans="1:10" ht="36" customHeight="1" x14ac:dyDescent="0.25">
      <c r="A182" s="7" t="s">
        <v>113</v>
      </c>
      <c r="B182" s="256" t="s">
        <v>228</v>
      </c>
      <c r="C182" s="257"/>
      <c r="D182" s="257"/>
      <c r="E182" s="258"/>
      <c r="F182" s="150">
        <v>19440</v>
      </c>
      <c r="G182" s="90"/>
      <c r="H182" s="90"/>
      <c r="I182" s="90"/>
      <c r="J182" s="151"/>
    </row>
    <row r="183" spans="1:10" ht="36" customHeight="1" x14ac:dyDescent="0.25">
      <c r="A183" s="7" t="s">
        <v>113</v>
      </c>
      <c r="B183" s="62" t="s">
        <v>229</v>
      </c>
      <c r="C183" s="63"/>
      <c r="D183" s="63"/>
      <c r="E183" s="40"/>
      <c r="F183" s="150">
        <v>5076720</v>
      </c>
      <c r="G183" s="90"/>
      <c r="H183" s="90"/>
      <c r="I183" s="90"/>
      <c r="J183" s="151"/>
    </row>
    <row r="184" spans="1:10" ht="36" customHeight="1" thickBot="1" x14ac:dyDescent="0.3">
      <c r="A184" s="7" t="s">
        <v>113</v>
      </c>
      <c r="B184" s="395" t="s">
        <v>230</v>
      </c>
      <c r="C184" s="396"/>
      <c r="D184" s="396"/>
      <c r="E184" s="397"/>
      <c r="F184" s="113">
        <v>586800</v>
      </c>
      <c r="G184" s="114"/>
      <c r="H184" s="114"/>
      <c r="I184" s="114"/>
      <c r="J184" s="115"/>
    </row>
    <row r="185" spans="1:10" ht="36" customHeight="1" thickBot="1" x14ac:dyDescent="0.3">
      <c r="B185" s="177" t="s">
        <v>232</v>
      </c>
      <c r="C185" s="178"/>
      <c r="D185" s="178"/>
      <c r="E185" s="178"/>
      <c r="F185" s="178"/>
      <c r="G185" s="178"/>
      <c r="H185" s="178"/>
      <c r="I185" s="178"/>
      <c r="J185" s="179"/>
    </row>
    <row r="186" spans="1:10" ht="36" customHeight="1" x14ac:dyDescent="0.25">
      <c r="B186" s="404" t="s">
        <v>387</v>
      </c>
      <c r="C186" s="405"/>
      <c r="D186" s="405"/>
      <c r="E186" s="406"/>
      <c r="F186" s="407">
        <v>300</v>
      </c>
      <c r="G186" s="408"/>
      <c r="H186" s="408"/>
      <c r="I186" s="408"/>
      <c r="J186" s="409"/>
    </row>
    <row r="187" spans="1:10" ht="54" customHeight="1" thickBot="1" x14ac:dyDescent="0.3">
      <c r="B187" s="152" t="s">
        <v>388</v>
      </c>
      <c r="C187" s="153"/>
      <c r="D187" s="153"/>
      <c r="E187" s="163"/>
      <c r="F187" s="410"/>
      <c r="G187" s="411"/>
      <c r="H187" s="411"/>
      <c r="I187" s="411"/>
      <c r="J187" s="412"/>
    </row>
    <row r="188" spans="1:10" ht="36" customHeight="1" x14ac:dyDescent="0.25">
      <c r="B188" s="404" t="s">
        <v>389</v>
      </c>
      <c r="C188" s="405"/>
      <c r="D188" s="405"/>
      <c r="E188" s="406"/>
      <c r="F188" s="407">
        <v>240</v>
      </c>
      <c r="G188" s="408"/>
      <c r="H188" s="408"/>
      <c r="I188" s="408"/>
      <c r="J188" s="409"/>
    </row>
    <row r="189" spans="1:10" ht="54" customHeight="1" thickBot="1" x14ac:dyDescent="0.3">
      <c r="B189" s="152" t="s">
        <v>388</v>
      </c>
      <c r="C189" s="153"/>
      <c r="D189" s="153"/>
      <c r="E189" s="163"/>
      <c r="F189" s="410"/>
      <c r="G189" s="411"/>
      <c r="H189" s="411"/>
      <c r="I189" s="411"/>
      <c r="J189" s="412"/>
    </row>
    <row r="190" spans="1:10" ht="36" customHeight="1" x14ac:dyDescent="0.25">
      <c r="B190" s="404" t="s">
        <v>390</v>
      </c>
      <c r="C190" s="405"/>
      <c r="D190" s="405"/>
      <c r="E190" s="406"/>
      <c r="F190" s="407">
        <v>120</v>
      </c>
      <c r="G190" s="408"/>
      <c r="H190" s="408"/>
      <c r="I190" s="408"/>
      <c r="J190" s="409"/>
    </row>
    <row r="191" spans="1:10" ht="54" customHeight="1" thickBot="1" x14ac:dyDescent="0.3">
      <c r="B191" s="152" t="s">
        <v>391</v>
      </c>
      <c r="C191" s="153"/>
      <c r="D191" s="153"/>
      <c r="E191" s="163"/>
      <c r="F191" s="410"/>
      <c r="G191" s="411"/>
      <c r="H191" s="411"/>
      <c r="I191" s="411"/>
      <c r="J191" s="412"/>
    </row>
    <row r="192" spans="1:10" ht="36" customHeight="1" x14ac:dyDescent="0.25">
      <c r="B192" s="404" t="s">
        <v>392</v>
      </c>
      <c r="C192" s="405"/>
      <c r="D192" s="405"/>
      <c r="E192" s="406"/>
      <c r="F192" s="407">
        <v>360</v>
      </c>
      <c r="G192" s="408"/>
      <c r="H192" s="408"/>
      <c r="I192" s="408"/>
      <c r="J192" s="409"/>
    </row>
    <row r="193" spans="1:10" ht="54" customHeight="1" thickBot="1" x14ac:dyDescent="0.3">
      <c r="B193" s="152" t="s">
        <v>388</v>
      </c>
      <c r="C193" s="153"/>
      <c r="D193" s="153"/>
      <c r="E193" s="163"/>
      <c r="F193" s="410"/>
      <c r="G193" s="411"/>
      <c r="H193" s="411"/>
      <c r="I193" s="411"/>
      <c r="J193" s="412"/>
    </row>
    <row r="194" spans="1:10" ht="36" customHeight="1" x14ac:dyDescent="0.25">
      <c r="B194" s="404" t="s">
        <v>393</v>
      </c>
      <c r="C194" s="405"/>
      <c r="D194" s="405"/>
      <c r="E194" s="406"/>
      <c r="F194" s="407">
        <v>300</v>
      </c>
      <c r="G194" s="408"/>
      <c r="H194" s="408"/>
      <c r="I194" s="408"/>
      <c r="J194" s="409"/>
    </row>
    <row r="195" spans="1:10" ht="54" customHeight="1" thickBot="1" x14ac:dyDescent="0.3">
      <c r="B195" s="152" t="s">
        <v>388</v>
      </c>
      <c r="C195" s="153"/>
      <c r="D195" s="153"/>
      <c r="E195" s="163"/>
      <c r="F195" s="410"/>
      <c r="G195" s="411"/>
      <c r="H195" s="411"/>
      <c r="I195" s="411"/>
      <c r="J195" s="412"/>
    </row>
    <row r="196" spans="1:10" ht="36" customHeight="1" x14ac:dyDescent="0.25">
      <c r="B196" s="404" t="s">
        <v>394</v>
      </c>
      <c r="C196" s="405"/>
      <c r="D196" s="405"/>
      <c r="E196" s="406"/>
      <c r="F196" s="407">
        <v>150</v>
      </c>
      <c r="G196" s="408"/>
      <c r="H196" s="408"/>
      <c r="I196" s="408"/>
      <c r="J196" s="409"/>
    </row>
    <row r="197" spans="1:10" ht="54" customHeight="1" thickBot="1" x14ac:dyDescent="0.3">
      <c r="B197" s="152" t="s">
        <v>391</v>
      </c>
      <c r="C197" s="153"/>
      <c r="D197" s="153"/>
      <c r="E197" s="163"/>
      <c r="F197" s="410"/>
      <c r="G197" s="411"/>
      <c r="H197" s="411"/>
      <c r="I197" s="411"/>
      <c r="J197" s="412"/>
    </row>
    <row r="198" spans="1:10" ht="37.5" customHeight="1" thickBot="1" x14ac:dyDescent="0.3">
      <c r="B198" s="152" t="s">
        <v>233</v>
      </c>
      <c r="C198" s="153"/>
      <c r="D198" s="153"/>
      <c r="E198" s="163"/>
      <c r="F198" s="416">
        <v>60</v>
      </c>
      <c r="G198" s="417"/>
      <c r="H198" s="417"/>
      <c r="I198" s="417"/>
      <c r="J198" s="418"/>
    </row>
    <row r="199" spans="1:10" ht="33" customHeight="1" thickBot="1" x14ac:dyDescent="0.3">
      <c r="B199" s="152" t="s">
        <v>234</v>
      </c>
      <c r="C199" s="153"/>
      <c r="D199" s="153"/>
      <c r="E199" s="163"/>
      <c r="F199" s="416">
        <v>99</v>
      </c>
      <c r="G199" s="417"/>
      <c r="H199" s="417"/>
      <c r="I199" s="417"/>
      <c r="J199" s="418"/>
    </row>
    <row r="200" spans="1:10" ht="34.5" customHeight="1" thickBot="1" x14ac:dyDescent="0.3">
      <c r="B200" s="152" t="s">
        <v>235</v>
      </c>
      <c r="C200" s="153"/>
      <c r="D200" s="153"/>
      <c r="E200" s="163"/>
      <c r="F200" s="416">
        <v>150</v>
      </c>
      <c r="G200" s="417"/>
      <c r="H200" s="417"/>
      <c r="I200" s="417"/>
      <c r="J200" s="418"/>
    </row>
    <row r="201" spans="1:10" ht="39" customHeight="1" thickBot="1" x14ac:dyDescent="0.3">
      <c r="B201" s="152" t="s">
        <v>215</v>
      </c>
      <c r="C201" s="153"/>
      <c r="D201" s="153"/>
      <c r="E201" s="163"/>
      <c r="F201" s="416">
        <v>40</v>
      </c>
      <c r="G201" s="417"/>
      <c r="H201" s="417"/>
      <c r="I201" s="417"/>
      <c r="J201" s="418"/>
    </row>
    <row r="202" spans="1:10" ht="36" customHeight="1" thickBot="1" x14ac:dyDescent="0.3">
      <c r="A202" s="7"/>
      <c r="B202" s="18" t="s">
        <v>236</v>
      </c>
      <c r="C202" s="19"/>
      <c r="D202" s="19"/>
      <c r="E202" s="20"/>
      <c r="F202" s="239"/>
      <c r="G202" s="240"/>
      <c r="H202" s="240"/>
      <c r="I202" s="240"/>
      <c r="J202" s="241"/>
    </row>
    <row r="203" spans="1:10" ht="36" customHeight="1" x14ac:dyDescent="0.25">
      <c r="A203" s="7" t="s">
        <v>111</v>
      </c>
      <c r="B203" s="256" t="s">
        <v>276</v>
      </c>
      <c r="C203" s="257"/>
      <c r="D203" s="257"/>
      <c r="E203" s="258"/>
      <c r="F203" s="150">
        <v>61740</v>
      </c>
      <c r="G203" s="90"/>
      <c r="H203" s="90"/>
      <c r="I203" s="90"/>
      <c r="J203" s="151"/>
    </row>
    <row r="204" spans="1:10" ht="36" customHeight="1" x14ac:dyDescent="0.25">
      <c r="A204" s="7" t="s">
        <v>111</v>
      </c>
      <c r="B204" s="256" t="s">
        <v>238</v>
      </c>
      <c r="C204" s="257"/>
      <c r="D204" s="257"/>
      <c r="E204" s="258"/>
      <c r="F204" s="150">
        <v>61740</v>
      </c>
      <c r="G204" s="90"/>
      <c r="H204" s="90"/>
      <c r="I204" s="90"/>
      <c r="J204" s="151"/>
    </row>
    <row r="205" spans="1:10" ht="36" customHeight="1" x14ac:dyDescent="0.25">
      <c r="A205" s="7" t="s">
        <v>111</v>
      </c>
      <c r="B205" s="256" t="s">
        <v>239</v>
      </c>
      <c r="C205" s="257"/>
      <c r="D205" s="257"/>
      <c r="E205" s="258"/>
      <c r="F205" s="150">
        <v>31140</v>
      </c>
      <c r="G205" s="90"/>
      <c r="H205" s="90"/>
      <c r="I205" s="90"/>
      <c r="J205" s="151"/>
    </row>
    <row r="206" spans="1:10" ht="36" customHeight="1" x14ac:dyDescent="0.25">
      <c r="A206" s="7" t="s">
        <v>113</v>
      </c>
      <c r="B206" s="256" t="s">
        <v>332</v>
      </c>
      <c r="C206" s="257"/>
      <c r="D206" s="257"/>
      <c r="E206" s="258"/>
      <c r="F206" s="150">
        <v>370800</v>
      </c>
      <c r="G206" s="90"/>
      <c r="H206" s="90"/>
      <c r="I206" s="90"/>
      <c r="J206" s="151"/>
    </row>
    <row r="207" spans="1:10" ht="36" customHeight="1" x14ac:dyDescent="0.25">
      <c r="A207" s="7" t="s">
        <v>113</v>
      </c>
      <c r="B207" s="256" t="s">
        <v>241</v>
      </c>
      <c r="C207" s="257"/>
      <c r="D207" s="257"/>
      <c r="E207" s="258"/>
      <c r="F207" s="150">
        <v>370800</v>
      </c>
      <c r="G207" s="90"/>
      <c r="H207" s="90"/>
      <c r="I207" s="90"/>
      <c r="J207" s="151"/>
    </row>
    <row r="208" spans="1:10" ht="36" customHeight="1" x14ac:dyDescent="0.25">
      <c r="A208" s="7" t="s">
        <v>113</v>
      </c>
      <c r="B208" s="256" t="s">
        <v>242</v>
      </c>
      <c r="C208" s="257"/>
      <c r="D208" s="257"/>
      <c r="E208" s="258"/>
      <c r="F208" s="150">
        <v>187200</v>
      </c>
      <c r="G208" s="90"/>
      <c r="H208" s="90"/>
      <c r="I208" s="90"/>
      <c r="J208" s="151"/>
    </row>
    <row r="209" spans="1:10" ht="36" customHeight="1" x14ac:dyDescent="0.25">
      <c r="A209" s="7"/>
      <c r="B209" s="62" t="s">
        <v>243</v>
      </c>
      <c r="C209" s="63"/>
      <c r="D209" s="63"/>
      <c r="E209" s="40"/>
      <c r="F209" s="150">
        <v>61740</v>
      </c>
      <c r="G209" s="90"/>
      <c r="H209" s="90"/>
      <c r="I209" s="90"/>
      <c r="J209" s="151"/>
    </row>
    <row r="210" spans="1:10" ht="54" customHeight="1" thickBot="1" x14ac:dyDescent="0.3">
      <c r="A210" s="7"/>
      <c r="B210" s="311" t="s">
        <v>244</v>
      </c>
      <c r="C210" s="312"/>
      <c r="D210" s="312"/>
      <c r="E210" s="313"/>
      <c r="F210" s="453"/>
      <c r="G210" s="454"/>
      <c r="H210" s="454"/>
      <c r="I210" s="454"/>
      <c r="J210" s="455"/>
    </row>
    <row r="211" spans="1:10" ht="36" customHeight="1" x14ac:dyDescent="0.25">
      <c r="A211" s="7"/>
      <c r="B211" s="64" t="s">
        <v>245</v>
      </c>
      <c r="C211" s="65"/>
      <c r="D211" s="65"/>
      <c r="E211" s="66"/>
      <c r="F211" s="67">
        <v>52740</v>
      </c>
      <c r="G211" s="68"/>
      <c r="H211" s="68"/>
      <c r="I211" s="68"/>
      <c r="J211" s="69"/>
    </row>
    <row r="212" spans="1:10" ht="36" customHeight="1" x14ac:dyDescent="0.25">
      <c r="A212" s="7"/>
      <c r="B212" s="64" t="s">
        <v>246</v>
      </c>
      <c r="C212" s="65"/>
      <c r="D212" s="65"/>
      <c r="E212" s="66"/>
      <c r="F212" s="67">
        <v>104940</v>
      </c>
      <c r="G212" s="68"/>
      <c r="H212" s="68"/>
      <c r="I212" s="68"/>
      <c r="J212" s="69"/>
    </row>
    <row r="213" spans="1:10" ht="36" customHeight="1" x14ac:dyDescent="0.25">
      <c r="A213" s="7"/>
      <c r="B213" s="64" t="s">
        <v>247</v>
      </c>
      <c r="C213" s="65"/>
      <c r="D213" s="65"/>
      <c r="E213" s="66"/>
      <c r="F213" s="67">
        <v>131940</v>
      </c>
      <c r="G213" s="68"/>
      <c r="H213" s="68"/>
      <c r="I213" s="68"/>
      <c r="J213" s="69"/>
    </row>
    <row r="214" spans="1:10" ht="36" customHeight="1" x14ac:dyDescent="0.25">
      <c r="A214" s="7"/>
      <c r="B214" s="64" t="s">
        <v>248</v>
      </c>
      <c r="C214" s="65"/>
      <c r="D214" s="65"/>
      <c r="E214" s="66"/>
      <c r="F214" s="67">
        <v>1440</v>
      </c>
      <c r="G214" s="68"/>
      <c r="H214" s="68"/>
      <c r="I214" s="68"/>
      <c r="J214" s="69"/>
    </row>
    <row r="215" spans="1:10" ht="36" customHeight="1" x14ac:dyDescent="0.25">
      <c r="A215" s="7"/>
      <c r="B215" s="64" t="s">
        <v>249</v>
      </c>
      <c r="C215" s="65"/>
      <c r="D215" s="65"/>
      <c r="E215" s="66"/>
      <c r="F215" s="67">
        <v>76140</v>
      </c>
      <c r="G215" s="68"/>
      <c r="H215" s="68"/>
      <c r="I215" s="68"/>
      <c r="J215" s="69"/>
    </row>
    <row r="216" spans="1:10" ht="36" customHeight="1" x14ac:dyDescent="0.25">
      <c r="A216" s="7"/>
      <c r="B216" s="64" t="s">
        <v>250</v>
      </c>
      <c r="C216" s="65"/>
      <c r="D216" s="65"/>
      <c r="E216" s="66"/>
      <c r="F216" s="67">
        <v>151740</v>
      </c>
      <c r="G216" s="68"/>
      <c r="H216" s="68"/>
      <c r="I216" s="68"/>
      <c r="J216" s="69"/>
    </row>
    <row r="217" spans="1:10" ht="36" customHeight="1" x14ac:dyDescent="0.25">
      <c r="A217" s="7"/>
      <c r="B217" s="64" t="s">
        <v>251</v>
      </c>
      <c r="C217" s="65"/>
      <c r="D217" s="65"/>
      <c r="E217" s="66"/>
      <c r="F217" s="67">
        <v>189540</v>
      </c>
      <c r="G217" s="68"/>
      <c r="H217" s="68"/>
      <c r="I217" s="68"/>
      <c r="J217" s="69"/>
    </row>
    <row r="218" spans="1:10" ht="36" customHeight="1" thickBot="1" x14ac:dyDescent="0.3">
      <c r="A218" s="7"/>
      <c r="B218" s="64" t="s">
        <v>252</v>
      </c>
      <c r="C218" s="65"/>
      <c r="D218" s="65"/>
      <c r="E218" s="66"/>
      <c r="F218" s="67">
        <v>2340</v>
      </c>
      <c r="G218" s="68"/>
      <c r="H218" s="68"/>
      <c r="I218" s="68"/>
      <c r="J218" s="69"/>
    </row>
    <row r="219" spans="1:10" ht="36" customHeight="1" x14ac:dyDescent="0.25">
      <c r="A219" s="7"/>
      <c r="B219" s="272" t="s">
        <v>232</v>
      </c>
      <c r="C219" s="273"/>
      <c r="D219" s="273"/>
      <c r="E219" s="273"/>
      <c r="F219" s="273"/>
      <c r="G219" s="273"/>
      <c r="H219" s="273"/>
      <c r="I219" s="273"/>
      <c r="J219" s="274"/>
    </row>
    <row r="220" spans="1:10" ht="36" customHeight="1" thickBot="1" x14ac:dyDescent="0.3">
      <c r="A220" s="7"/>
      <c r="B220" s="297" t="s">
        <v>253</v>
      </c>
      <c r="C220" s="297"/>
      <c r="D220" s="297"/>
      <c r="E220" s="297"/>
      <c r="F220" s="286">
        <v>200</v>
      </c>
      <c r="G220" s="286"/>
      <c r="H220" s="286"/>
      <c r="I220" s="286"/>
      <c r="J220" s="287"/>
    </row>
    <row r="221" spans="1:10" ht="24" customHeight="1" thickBot="1" x14ac:dyDescent="0.3">
      <c r="A221" s="7"/>
      <c r="B221" s="27"/>
      <c r="C221" s="80"/>
      <c r="D221" s="80"/>
      <c r="E221" s="81"/>
      <c r="F221" s="82"/>
      <c r="G221" s="83"/>
      <c r="H221" s="83"/>
      <c r="I221" s="83"/>
      <c r="J221" s="84"/>
    </row>
    <row r="222" spans="1:10" ht="54" customHeight="1" thickBot="1" x14ac:dyDescent="0.3">
      <c r="A222" s="7" t="s">
        <v>111</v>
      </c>
      <c r="B222" s="171" t="s">
        <v>334</v>
      </c>
      <c r="C222" s="172"/>
      <c r="D222" s="172"/>
      <c r="E222" s="173"/>
      <c r="F222" s="94"/>
      <c r="G222" s="95"/>
      <c r="H222" s="95"/>
      <c r="I222" s="95"/>
      <c r="J222" s="96"/>
    </row>
    <row r="223" spans="1:10" ht="36" customHeight="1" thickBot="1" x14ac:dyDescent="0.3">
      <c r="A223" s="7" t="s">
        <v>111</v>
      </c>
      <c r="B223" s="419" t="s">
        <v>335</v>
      </c>
      <c r="C223" s="420"/>
      <c r="D223" s="420"/>
      <c r="E223" s="421"/>
      <c r="F223" s="320"/>
      <c r="G223" s="320"/>
      <c r="H223" s="320"/>
      <c r="I223" s="320"/>
      <c r="J223" s="321"/>
    </row>
    <row r="224" spans="1:10" ht="21" customHeight="1" x14ac:dyDescent="0.25">
      <c r="A224" s="7"/>
      <c r="B224" s="119"/>
      <c r="C224" s="120"/>
      <c r="D224" s="120"/>
      <c r="E224" s="120"/>
      <c r="F224" s="121"/>
      <c r="G224" s="121"/>
      <c r="H224" s="121"/>
      <c r="I224" s="121"/>
      <c r="J224" s="121"/>
    </row>
    <row r="225" spans="1:10" ht="67.5" customHeight="1" x14ac:dyDescent="0.25">
      <c r="A225" s="7"/>
      <c r="B225" s="122" t="s">
        <v>337</v>
      </c>
      <c r="C225" s="122"/>
      <c r="D225" s="122"/>
      <c r="E225" s="122"/>
      <c r="F225" s="122"/>
      <c r="G225" s="122"/>
      <c r="H225" s="122"/>
      <c r="I225" s="122"/>
      <c r="J225" s="122"/>
    </row>
    <row r="226" spans="1:10" ht="21" x14ac:dyDescent="0.25">
      <c r="A226" s="7" t="s">
        <v>113</v>
      </c>
      <c r="B226" s="124" t="s">
        <v>256</v>
      </c>
      <c r="C226" s="124"/>
      <c r="D226" s="124"/>
      <c r="E226" s="124"/>
      <c r="F226" s="124"/>
      <c r="G226" s="124"/>
      <c r="H226" s="124"/>
      <c r="I226" s="124"/>
      <c r="J226" s="124"/>
    </row>
    <row r="227" spans="1:10" s="194" customFormat="1" ht="20.100000000000001" customHeight="1" x14ac:dyDescent="0.25">
      <c r="B227" s="385"/>
      <c r="F227" s="386"/>
      <c r="G227" s="386"/>
      <c r="H227" s="386"/>
      <c r="I227" s="386"/>
      <c r="J227" s="386"/>
    </row>
    <row r="228" spans="1:10" s="322" customFormat="1" ht="36" customHeight="1" thickBot="1" x14ac:dyDescent="0.3">
      <c r="B228" s="323" t="s">
        <v>338</v>
      </c>
      <c r="C228" s="323"/>
      <c r="D228" s="323"/>
      <c r="E228" s="323"/>
      <c r="F228" s="323"/>
      <c r="G228" s="323"/>
      <c r="H228" s="323"/>
      <c r="I228" s="323"/>
    </row>
    <row r="229" spans="1:10" s="127" customFormat="1" ht="36" customHeight="1" thickBot="1" x14ac:dyDescent="0.3">
      <c r="B229" s="324" t="s">
        <v>339</v>
      </c>
      <c r="C229" s="325"/>
      <c r="D229" s="325"/>
      <c r="E229" s="325"/>
      <c r="F229" s="325"/>
      <c r="G229" s="325"/>
      <c r="H229" s="325"/>
      <c r="I229" s="326"/>
    </row>
    <row r="230" spans="1:10" ht="81" customHeight="1" thickBot="1" x14ac:dyDescent="0.3">
      <c r="B230" s="422" t="s">
        <v>340</v>
      </c>
      <c r="C230" s="423"/>
      <c r="D230" s="424" t="s">
        <v>341</v>
      </c>
      <c r="E230" s="425"/>
      <c r="F230" s="426"/>
      <c r="G230" s="330" t="s">
        <v>342</v>
      </c>
      <c r="H230" s="330"/>
      <c r="I230" s="331"/>
    </row>
    <row r="231" spans="1:10" ht="36" customHeight="1" x14ac:dyDescent="0.25">
      <c r="B231" s="427" t="s">
        <v>343</v>
      </c>
      <c r="C231" s="428"/>
      <c r="D231" s="429" t="s">
        <v>344</v>
      </c>
      <c r="E231" s="430"/>
      <c r="F231" s="430"/>
      <c r="G231" s="431">
        <v>1500</v>
      </c>
      <c r="H231" s="334"/>
      <c r="I231" s="336"/>
    </row>
    <row r="232" spans="1:10" ht="36" customHeight="1" x14ac:dyDescent="0.25">
      <c r="B232" s="432" t="s">
        <v>345</v>
      </c>
      <c r="C232" s="433"/>
      <c r="D232" s="434"/>
      <c r="E232" s="435"/>
      <c r="F232" s="435"/>
      <c r="G232" s="436">
        <v>1380</v>
      </c>
      <c r="H232" s="339"/>
      <c r="I232" s="341"/>
    </row>
    <row r="233" spans="1:10" ht="36" customHeight="1" x14ac:dyDescent="0.25">
      <c r="B233" s="432" t="s">
        <v>346</v>
      </c>
      <c r="C233" s="433"/>
      <c r="D233" s="434"/>
      <c r="E233" s="435"/>
      <c r="F233" s="435"/>
      <c r="G233" s="436">
        <v>1290</v>
      </c>
      <c r="H233" s="339"/>
      <c r="I233" s="341"/>
    </row>
    <row r="234" spans="1:10" ht="54" customHeight="1" thickBot="1" x14ac:dyDescent="0.3">
      <c r="B234" s="437" t="s">
        <v>347</v>
      </c>
      <c r="C234" s="438"/>
      <c r="D234" s="439"/>
      <c r="E234" s="440"/>
      <c r="F234" s="440"/>
      <c r="G234" s="441">
        <v>1170</v>
      </c>
      <c r="H234" s="442"/>
      <c r="I234" s="443"/>
    </row>
    <row r="235" spans="1:10" ht="16.5" customHeight="1" x14ac:dyDescent="0.25">
      <c r="B235" s="342"/>
      <c r="C235" s="342"/>
      <c r="D235" s="343"/>
      <c r="E235" s="343"/>
      <c r="F235" s="343"/>
      <c r="G235" s="344"/>
      <c r="H235" s="343"/>
      <c r="I235" s="343"/>
    </row>
    <row r="236" spans="1:10" ht="40.5" customHeight="1" x14ac:dyDescent="0.25">
      <c r="A236" s="7"/>
      <c r="B236" s="126" t="s">
        <v>257</v>
      </c>
      <c r="C236" s="126"/>
      <c r="D236" s="126"/>
      <c r="E236" s="126"/>
      <c r="F236" s="126"/>
      <c r="G236" s="126"/>
      <c r="H236" s="126"/>
      <c r="I236" s="126"/>
      <c r="J236" s="126"/>
    </row>
    <row r="237" spans="1:10" ht="18" customHeight="1" x14ac:dyDescent="0.25">
      <c r="A237" s="7"/>
      <c r="F237" s="129"/>
      <c r="G237" s="129"/>
      <c r="H237" s="129"/>
      <c r="I237" s="129"/>
      <c r="J237" s="129"/>
    </row>
    <row r="238" spans="1:10" x14ac:dyDescent="0.25">
      <c r="F238" s="129"/>
      <c r="G238" s="129"/>
      <c r="H238" s="129"/>
      <c r="I238" s="129"/>
      <c r="J238" s="129"/>
    </row>
  </sheetData>
  <sheetProtection selectLockedCells="1" selectUnlockedCells="1"/>
  <mergeCells count="447">
    <mergeCell ref="B236:J236"/>
    <mergeCell ref="B231:C231"/>
    <mergeCell ref="D231:F234"/>
    <mergeCell ref="G231:I231"/>
    <mergeCell ref="B232:C232"/>
    <mergeCell ref="G232:I232"/>
    <mergeCell ref="B233:C233"/>
    <mergeCell ref="G233:I233"/>
    <mergeCell ref="B234:C234"/>
    <mergeCell ref="G234:I234"/>
    <mergeCell ref="B223:E223"/>
    <mergeCell ref="B225:J225"/>
    <mergeCell ref="B226:J226"/>
    <mergeCell ref="B228:I228"/>
    <mergeCell ref="B229:I229"/>
    <mergeCell ref="B230:C230"/>
    <mergeCell ref="D230:F230"/>
    <mergeCell ref="G230:I230"/>
    <mergeCell ref="B219:J219"/>
    <mergeCell ref="B220:E220"/>
    <mergeCell ref="F220:J220"/>
    <mergeCell ref="B221:E221"/>
    <mergeCell ref="F221:J221"/>
    <mergeCell ref="B222:E222"/>
    <mergeCell ref="F222:J222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4:E194"/>
    <mergeCell ref="F194:J195"/>
    <mergeCell ref="B195:E195"/>
    <mergeCell ref="B196:E196"/>
    <mergeCell ref="F196:J197"/>
    <mergeCell ref="B197:E197"/>
    <mergeCell ref="B190:E190"/>
    <mergeCell ref="F190:J191"/>
    <mergeCell ref="B191:E191"/>
    <mergeCell ref="B192:E192"/>
    <mergeCell ref="F192:J193"/>
    <mergeCell ref="B193:E193"/>
    <mergeCell ref="B185:J185"/>
    <mergeCell ref="B186:E186"/>
    <mergeCell ref="F186:J187"/>
    <mergeCell ref="B187:E187"/>
    <mergeCell ref="B188:E188"/>
    <mergeCell ref="F188:J189"/>
    <mergeCell ref="B189:E189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2020-11-03T08:00:07Z</dcterms:modified>
</cp:coreProperties>
</file>